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60" yWindow="375" windowWidth="20115" windowHeight="7185"/>
  </bookViews>
  <sheets>
    <sheet name="Tables 1 -4" sheetId="1" r:id="rId1"/>
    <sheet name="Table 5" sheetId="30" r:id="rId2"/>
    <sheet name="Tables 6-7" sheetId="31" r:id="rId3"/>
    <sheet name="Tables 8-9" sheetId="2" r:id="rId4"/>
    <sheet name="Table 10" sheetId="14" r:id="rId5"/>
    <sheet name="Tables 11-12" sheetId="7" r:id="rId6"/>
    <sheet name="Tables 13-15" sheetId="8" r:id="rId7"/>
    <sheet name="Table 16" sheetId="4" r:id="rId8"/>
    <sheet name="Tables 17-18" sheetId="12" r:id="rId9"/>
    <sheet name="Tables 19-20" sheetId="3" r:id="rId10"/>
    <sheet name="App B Tables 21-24" sheetId="17" r:id="rId11"/>
    <sheet name="App C Table 25" sheetId="21" r:id="rId12"/>
    <sheet name="App C Table 26" sheetId="23" r:id="rId13"/>
    <sheet name="App C Table 27" sheetId="24" r:id="rId14"/>
    <sheet name="App C Table 28" sheetId="25" r:id="rId15"/>
    <sheet name="App D  Table 29-32" sheetId="20" r:id="rId16"/>
    <sheet name="App E Table 33" sheetId="18" r:id="rId17"/>
    <sheet name="Figure 1" sheetId="28" r:id="rId18"/>
    <sheet name="Figure 2-3" sheetId="29" r:id="rId19"/>
    <sheet name="Worksheet A" sheetId="13" r:id="rId20"/>
  </sheets>
  <externalReferences>
    <externalReference r:id="rId21"/>
    <externalReference r:id="rId22"/>
    <externalReference r:id="rId23"/>
    <externalReference r:id="rId24"/>
    <externalReference r:id="rId25"/>
  </externalReferences>
  <definedNames>
    <definedName name="_Ref386536526" localSheetId="3">'Table 10'!#REF!</definedName>
    <definedName name="_Ref386537083" localSheetId="5">'Tables 11-12'!$B$3</definedName>
    <definedName name="_Ref386537241" localSheetId="5">'Tables 11-12'!$H$26</definedName>
    <definedName name="_Ref386537601" localSheetId="5">'Tables 11-12'!#REF!</definedName>
    <definedName name="_Ref386537659" localSheetId="5">'Tables 11-12'!#REF!</definedName>
    <definedName name="_Ref386722868" localSheetId="9">'Tables 19-20'!#REF!</definedName>
    <definedName name="Demand">[1]Transport!$E$13:$E$943</definedName>
    <definedName name="DemZone">[1]Transport!$L$13:$L$943</definedName>
    <definedName name="Interconnectorimport15_16">'[2]Interconnector data'!$Z$6:$Z$31</definedName>
    <definedName name="Interconnectornode">'[2]Interconnector data'!$AE$6:$AE$25</definedName>
    <definedName name="Local_Cct_LU">'[3]Local Cct Tariffs'!$A$3:$M$93</definedName>
    <definedName name="node1">'[4]July 13 data'!$M$5:$M$500</definedName>
    <definedName name="Node2">'[4]July 13 data'!$N$5:$N$500</definedName>
    <definedName name="Node3">'[4]July 13 data'!$O$5:$O$500</definedName>
    <definedName name="NodeDemand1516">'[4]July 13 data'!$R$5:$R$500</definedName>
    <definedName name="Small_Gens_LU">'[3]Small Gens Tariff'!$A$2:$M$2</definedName>
    <definedName name="TEC_Log">'[3]TEC Changes'!$A$5:$M$145</definedName>
    <definedName name="Wider_Tariff_LU">'[3]Wider Tariffs'!$A$33:$N$59</definedName>
  </definedNames>
  <calcPr calcId="145621"/>
</workbook>
</file>

<file path=xl/calcChain.xml><?xml version="1.0" encoding="utf-8"?>
<calcChain xmlns="http://schemas.openxmlformats.org/spreadsheetml/2006/main">
  <c r="R32" i="1" l="1"/>
  <c r="Q32" i="1"/>
  <c r="P32" i="1"/>
  <c r="O32" i="1"/>
  <c r="N32" i="1"/>
  <c r="M32" i="1"/>
  <c r="R31" i="1"/>
  <c r="Q31" i="1"/>
  <c r="P31" i="1"/>
  <c r="O31" i="1"/>
  <c r="N31" i="1"/>
  <c r="M31" i="1"/>
  <c r="R30" i="1"/>
  <c r="Q30" i="1"/>
  <c r="P30" i="1"/>
  <c r="O30" i="1"/>
  <c r="N30" i="1"/>
  <c r="M30" i="1"/>
  <c r="R29" i="1"/>
  <c r="Q29" i="1"/>
  <c r="P29" i="1"/>
  <c r="O29" i="1"/>
  <c r="N29" i="1"/>
  <c r="M29" i="1"/>
  <c r="R28" i="1"/>
  <c r="Q28" i="1"/>
  <c r="P28" i="1"/>
  <c r="O28" i="1"/>
  <c r="N28" i="1"/>
  <c r="M28" i="1"/>
  <c r="R27" i="1"/>
  <c r="Q27" i="1"/>
  <c r="P27" i="1"/>
  <c r="O27" i="1"/>
  <c r="N27" i="1"/>
  <c r="M27" i="1"/>
  <c r="R26" i="1"/>
  <c r="Q26" i="1"/>
  <c r="P26" i="1"/>
  <c r="O26" i="1"/>
  <c r="N26" i="1"/>
  <c r="M26" i="1"/>
  <c r="R25" i="1"/>
  <c r="Q25" i="1"/>
  <c r="P25" i="1"/>
  <c r="O25" i="1"/>
  <c r="N25" i="1"/>
  <c r="M25" i="1"/>
  <c r="R24" i="1"/>
  <c r="Q24" i="1"/>
  <c r="P24" i="1"/>
  <c r="O24" i="1"/>
  <c r="N24" i="1"/>
  <c r="M24" i="1"/>
  <c r="R23" i="1"/>
  <c r="Q23" i="1"/>
  <c r="P23" i="1"/>
  <c r="O23" i="1"/>
  <c r="N23" i="1"/>
  <c r="M23" i="1"/>
  <c r="R22" i="1"/>
  <c r="Q22" i="1"/>
  <c r="P22" i="1"/>
  <c r="O22" i="1"/>
  <c r="N22" i="1"/>
  <c r="M22" i="1"/>
  <c r="R21" i="1"/>
  <c r="Q21" i="1"/>
  <c r="P21" i="1"/>
  <c r="O21" i="1"/>
  <c r="N21" i="1"/>
  <c r="M21" i="1"/>
  <c r="R20" i="1"/>
  <c r="Q20" i="1"/>
  <c r="P20" i="1"/>
  <c r="O20" i="1"/>
  <c r="N20" i="1"/>
  <c r="M20" i="1"/>
  <c r="R19" i="1"/>
  <c r="Q19" i="1"/>
  <c r="P19" i="1"/>
  <c r="O19" i="1"/>
  <c r="N19" i="1"/>
  <c r="M19" i="1"/>
  <c r="R18" i="1"/>
  <c r="Q18" i="1"/>
  <c r="P18" i="1"/>
  <c r="O18" i="1"/>
  <c r="N18" i="1"/>
  <c r="M18" i="1"/>
  <c r="R17" i="1"/>
  <c r="Q17" i="1"/>
  <c r="P17" i="1"/>
  <c r="O17" i="1"/>
  <c r="N17" i="1"/>
  <c r="M17" i="1"/>
  <c r="R16" i="1"/>
  <c r="Q16" i="1"/>
  <c r="P16" i="1"/>
  <c r="O16" i="1"/>
  <c r="N16" i="1"/>
  <c r="M16" i="1"/>
  <c r="R15" i="1"/>
  <c r="Q15" i="1"/>
  <c r="P15" i="1"/>
  <c r="O15" i="1"/>
  <c r="N15" i="1"/>
  <c r="M15" i="1"/>
  <c r="R14" i="1"/>
  <c r="Q14" i="1"/>
  <c r="P14" i="1"/>
  <c r="O14" i="1"/>
  <c r="N14" i="1"/>
  <c r="M14" i="1"/>
  <c r="R13" i="1"/>
  <c r="Q13" i="1"/>
  <c r="P13" i="1"/>
  <c r="O13" i="1"/>
  <c r="N13" i="1"/>
  <c r="M13" i="1"/>
  <c r="R12" i="1"/>
  <c r="Q12" i="1"/>
  <c r="P12" i="1"/>
  <c r="O12" i="1"/>
  <c r="N12" i="1"/>
  <c r="M12" i="1"/>
  <c r="R11" i="1"/>
  <c r="Q11" i="1"/>
  <c r="P11" i="1"/>
  <c r="O11" i="1"/>
  <c r="N11" i="1"/>
  <c r="M11" i="1"/>
  <c r="R10" i="1"/>
  <c r="Q10" i="1"/>
  <c r="P10" i="1"/>
  <c r="O10" i="1"/>
  <c r="N10" i="1"/>
  <c r="M10" i="1"/>
  <c r="R9" i="1"/>
  <c r="Q9" i="1"/>
  <c r="P9" i="1"/>
  <c r="O9" i="1"/>
  <c r="N9" i="1"/>
  <c r="M9" i="1"/>
  <c r="R8" i="1"/>
  <c r="Q8" i="1"/>
  <c r="P8" i="1"/>
  <c r="O8" i="1"/>
  <c r="N8" i="1"/>
  <c r="M8" i="1"/>
  <c r="R7" i="1"/>
  <c r="Q7" i="1"/>
  <c r="P7" i="1"/>
  <c r="O7" i="1"/>
  <c r="N7" i="1"/>
  <c r="M7" i="1"/>
  <c r="R6" i="1"/>
  <c r="Q6" i="1"/>
  <c r="P6" i="1"/>
  <c r="O6" i="1"/>
  <c r="N6" i="1"/>
  <c r="M6" i="1"/>
  <c r="L27" i="3" l="1"/>
  <c r="K27" i="3" l="1"/>
  <c r="J27" i="3" l="1"/>
  <c r="J28" i="3" l="1"/>
  <c r="K28" i="3"/>
  <c r="L28" i="3"/>
  <c r="I28" i="3"/>
  <c r="B34" i="25" l="1"/>
  <c r="C34" i="25"/>
  <c r="G22" i="24"/>
  <c r="K22" i="24"/>
  <c r="I22" i="24"/>
  <c r="J22" i="24"/>
  <c r="F22" i="24"/>
  <c r="K16" i="24"/>
  <c r="I16" i="24"/>
  <c r="G16" i="24"/>
  <c r="F16" i="24"/>
  <c r="J16" i="24"/>
  <c r="K13" i="24"/>
  <c r="G13" i="24"/>
  <c r="J13" i="24"/>
  <c r="I13" i="24"/>
  <c r="F13" i="24"/>
  <c r="G22" i="23"/>
  <c r="F22" i="23"/>
  <c r="L22" i="23"/>
  <c r="K22" i="23"/>
  <c r="J22" i="23"/>
  <c r="I22" i="23"/>
  <c r="F16" i="23"/>
  <c r="L16" i="23"/>
  <c r="K16" i="23"/>
  <c r="G16" i="23"/>
  <c r="J16" i="23"/>
  <c r="I16" i="23"/>
  <c r="K13" i="23"/>
  <c r="J13" i="23"/>
  <c r="I13" i="23"/>
  <c r="G13" i="23"/>
  <c r="F13" i="23"/>
  <c r="L13" i="23"/>
  <c r="G31" i="21"/>
  <c r="F31" i="21"/>
  <c r="J31" i="21"/>
  <c r="K31" i="21"/>
  <c r="L31" i="21"/>
  <c r="I31" i="21"/>
  <c r="F26" i="21"/>
  <c r="G26" i="21"/>
  <c r="I16" i="21"/>
  <c r="F16" i="21"/>
  <c r="L16" i="21"/>
  <c r="K16" i="21"/>
  <c r="G16" i="21"/>
  <c r="J16" i="21"/>
  <c r="F26" i="23" l="1"/>
  <c r="F29" i="23" s="1"/>
  <c r="F31" i="23" s="1"/>
  <c r="F39" i="21"/>
  <c r="F42" i="21" s="1"/>
  <c r="G26" i="23"/>
  <c r="G29" i="23" s="1"/>
  <c r="G27" i="24"/>
  <c r="G30" i="24" s="1"/>
  <c r="I26" i="23"/>
  <c r="I29" i="23" s="1"/>
  <c r="E34" i="25"/>
  <c r="G34" i="25"/>
  <c r="G39" i="21"/>
  <c r="G42" i="21" s="1"/>
  <c r="L26" i="23"/>
  <c r="L29" i="23" s="1"/>
  <c r="F27" i="24"/>
  <c r="F30" i="24" s="1"/>
  <c r="I27" i="24"/>
  <c r="I30" i="24" s="1"/>
  <c r="H34" i="25"/>
  <c r="F34" i="25"/>
  <c r="J27" i="24"/>
  <c r="J30" i="24" s="1"/>
  <c r="K27" i="24"/>
  <c r="K30" i="24" s="1"/>
  <c r="J26" i="23"/>
  <c r="J29" i="23" s="1"/>
  <c r="K26" i="23"/>
  <c r="K29" i="23" s="1"/>
  <c r="G32" i="23" l="1"/>
  <c r="F44" i="21"/>
  <c r="G46" i="21"/>
  <c r="G33" i="24"/>
  <c r="J32" i="23"/>
  <c r="G45" i="21"/>
  <c r="K32" i="23"/>
  <c r="F32" i="24"/>
  <c r="K33" i="24"/>
  <c r="J33" i="24"/>
  <c r="L33" i="24"/>
  <c r="L32" i="23"/>
  <c r="L26" i="21" l="1"/>
  <c r="L39" i="21" s="1"/>
  <c r="L42" i="21" s="1"/>
  <c r="J26" i="21" l="1"/>
  <c r="J39" i="21" s="1"/>
  <c r="I26" i="21"/>
  <c r="I39" i="21" s="1"/>
  <c r="I42" i="21" s="1"/>
  <c r="K26" i="21"/>
  <c r="K39" i="21" s="1"/>
  <c r="L45" i="21" s="1"/>
  <c r="J42" i="21" l="1"/>
  <c r="J46" i="21" s="1"/>
  <c r="J45" i="21"/>
  <c r="K45" i="21"/>
  <c r="K42" i="21"/>
  <c r="L46" i="21" s="1"/>
  <c r="K46" i="21" l="1"/>
  <c r="D7" i="3" l="1"/>
  <c r="C7" i="3"/>
  <c r="E7" i="3" l="1"/>
  <c r="F7" i="3"/>
  <c r="C19" i="18" l="1"/>
  <c r="E19" i="18" l="1"/>
  <c r="G19" i="18"/>
  <c r="I19" i="18"/>
  <c r="D19" i="18"/>
  <c r="H19" i="18" l="1"/>
  <c r="F19" i="18"/>
  <c r="J19" i="18"/>
  <c r="J21" i="3" l="1"/>
  <c r="K21" i="3"/>
  <c r="L21" i="3"/>
  <c r="I21" i="3"/>
  <c r="E14" i="13" l="1"/>
  <c r="E36" i="13" s="1"/>
  <c r="F14" i="13"/>
  <c r="S14" i="13"/>
  <c r="T14" i="13"/>
  <c r="U14" i="13"/>
  <c r="V14" i="13"/>
  <c r="E15" i="13"/>
  <c r="F15" i="13"/>
  <c r="S15" i="13"/>
  <c r="T15" i="13"/>
  <c r="U15" i="13"/>
  <c r="V15" i="13"/>
  <c r="E16" i="13"/>
  <c r="E38" i="13" s="1"/>
  <c r="G38" i="13" s="1"/>
  <c r="F16" i="13"/>
  <c r="S16" i="13"/>
  <c r="T16" i="13"/>
  <c r="U16" i="13"/>
  <c r="V16" i="13"/>
  <c r="E17" i="13"/>
  <c r="F17" i="13"/>
  <c r="S17" i="13"/>
  <c r="T17" i="13"/>
  <c r="U17" i="13"/>
  <c r="V17" i="13"/>
  <c r="E18" i="13"/>
  <c r="E40" i="13" s="1"/>
  <c r="G40" i="13" s="1"/>
  <c r="F18" i="13"/>
  <c r="S18" i="13"/>
  <c r="T18" i="13"/>
  <c r="U18" i="13"/>
  <c r="V18" i="13"/>
  <c r="E19" i="13"/>
  <c r="F19" i="13"/>
  <c r="S19" i="13"/>
  <c r="T19" i="13"/>
  <c r="U19" i="13"/>
  <c r="V19" i="13"/>
  <c r="E20" i="13"/>
  <c r="E42" i="13" s="1"/>
  <c r="G42" i="13" s="1"/>
  <c r="F20" i="13"/>
  <c r="S20" i="13"/>
  <c r="T20" i="13"/>
  <c r="U20" i="13"/>
  <c r="V20" i="13"/>
  <c r="E21" i="13"/>
  <c r="F21" i="13"/>
  <c r="S21" i="13"/>
  <c r="T21" i="13"/>
  <c r="U21" i="13"/>
  <c r="V21" i="13"/>
  <c r="E22" i="13"/>
  <c r="E44" i="13" s="1"/>
  <c r="G44" i="13" s="1"/>
  <c r="F22" i="13"/>
  <c r="S22" i="13"/>
  <c r="T22" i="13"/>
  <c r="U22" i="13"/>
  <c r="V22" i="13"/>
  <c r="E23" i="13"/>
  <c r="E45" i="13" s="1"/>
  <c r="G45" i="13" s="1"/>
  <c r="F23" i="13"/>
  <c r="S23" i="13"/>
  <c r="T23" i="13"/>
  <c r="U23" i="13"/>
  <c r="V23" i="13"/>
  <c r="E24" i="13"/>
  <c r="E46" i="13" s="1"/>
  <c r="G46" i="13" s="1"/>
  <c r="F24" i="13"/>
  <c r="S24" i="13"/>
  <c r="T24" i="13"/>
  <c r="U24" i="13"/>
  <c r="V24" i="13"/>
  <c r="E25" i="13"/>
  <c r="F25" i="13"/>
  <c r="S25" i="13"/>
  <c r="T25" i="13"/>
  <c r="U25" i="13"/>
  <c r="V25" i="13"/>
  <c r="E26" i="13"/>
  <c r="E48" i="13" s="1"/>
  <c r="G48" i="13" s="1"/>
  <c r="F26" i="13"/>
  <c r="S26" i="13"/>
  <c r="T26" i="13"/>
  <c r="U26" i="13"/>
  <c r="V26" i="13"/>
  <c r="E27" i="13"/>
  <c r="E49" i="13" s="1"/>
  <c r="G49" i="13" s="1"/>
  <c r="F27" i="13"/>
  <c r="S27" i="13"/>
  <c r="T27" i="13"/>
  <c r="U27" i="13"/>
  <c r="V27" i="13"/>
  <c r="K28" i="13"/>
  <c r="L28" i="13"/>
  <c r="M28" i="13"/>
  <c r="N28" i="13"/>
  <c r="J36" i="13"/>
  <c r="J37" i="13"/>
  <c r="J38" i="13"/>
  <c r="J39" i="13"/>
  <c r="J40" i="13"/>
  <c r="J41" i="13"/>
  <c r="J42" i="13"/>
  <c r="J43" i="13"/>
  <c r="J44" i="13"/>
  <c r="J45" i="13"/>
  <c r="J46" i="13"/>
  <c r="J47" i="13"/>
  <c r="J48" i="13"/>
  <c r="J49" i="13"/>
  <c r="M50" i="13"/>
  <c r="N50" i="13"/>
  <c r="O50" i="13"/>
  <c r="P50" i="13"/>
  <c r="G25" i="13" l="1"/>
  <c r="G21" i="13"/>
  <c r="G19" i="13"/>
  <c r="G15" i="13"/>
  <c r="E41" i="13"/>
  <c r="G41" i="13" s="1"/>
  <c r="E43" i="13"/>
  <c r="G43" i="13" s="1"/>
  <c r="G27" i="13"/>
  <c r="G23" i="13"/>
  <c r="E37" i="13"/>
  <c r="G37" i="13" s="1"/>
  <c r="G17" i="13"/>
  <c r="V28" i="13"/>
  <c r="J6" i="13" s="1"/>
  <c r="S28" i="13"/>
  <c r="G6" i="13" s="1"/>
  <c r="E47" i="13"/>
  <c r="G47" i="13" s="1"/>
  <c r="E39" i="13"/>
  <c r="G39" i="13" s="1"/>
  <c r="E28" i="13"/>
  <c r="U28" i="13"/>
  <c r="I6" i="13" s="1"/>
  <c r="J50" i="13"/>
  <c r="T28" i="13"/>
  <c r="H6" i="13" s="1"/>
  <c r="G36" i="13"/>
  <c r="G26" i="13"/>
  <c r="G24" i="13"/>
  <c r="G22" i="13"/>
  <c r="G20" i="13"/>
  <c r="G18" i="13"/>
  <c r="G16" i="13"/>
  <c r="G14" i="13"/>
  <c r="E50" i="13" l="1"/>
  <c r="G50" i="13"/>
  <c r="G28" i="13"/>
  <c r="F9" i="3" l="1"/>
  <c r="L19" i="3" s="1"/>
  <c r="C9" i="3"/>
  <c r="D9" i="3"/>
  <c r="J19" i="3" s="1"/>
  <c r="E9" i="3"/>
  <c r="E11" i="3" l="1"/>
  <c r="K19" i="3"/>
  <c r="C11" i="3"/>
  <c r="I19" i="3"/>
  <c r="D10" i="3"/>
  <c r="J20" i="3" s="1"/>
  <c r="C10" i="3"/>
  <c r="I20" i="3" s="1"/>
  <c r="E10" i="3"/>
  <c r="K20" i="3" s="1"/>
  <c r="F10" i="3"/>
  <c r="L20" i="3" s="1"/>
  <c r="D11" i="3"/>
  <c r="F11" i="3"/>
  <c r="F12" i="3" l="1"/>
  <c r="J3" i="13" s="1"/>
  <c r="J7" i="13" s="1"/>
  <c r="J8" i="13" s="1"/>
  <c r="L18" i="3"/>
  <c r="C12" i="3"/>
  <c r="I18" i="3"/>
  <c r="E12" i="3"/>
  <c r="I3" i="13" s="1"/>
  <c r="I7" i="13" s="1"/>
  <c r="I8" i="13" s="1"/>
  <c r="K18" i="3"/>
  <c r="D12" i="3"/>
  <c r="H3" i="13" s="1"/>
  <c r="H7" i="13" s="1"/>
  <c r="H8" i="13" s="1"/>
  <c r="J18" i="3"/>
  <c r="G3" i="13" l="1"/>
  <c r="G7" i="13" s="1"/>
  <c r="G8" i="13" s="1"/>
  <c r="H14" i="13" l="1"/>
  <c r="H24" i="13"/>
  <c r="H27" i="13"/>
  <c r="H23" i="13"/>
  <c r="H18" i="13"/>
  <c r="H26" i="13"/>
  <c r="H15" i="13"/>
  <c r="H20" i="13"/>
  <c r="H25" i="13"/>
  <c r="H19" i="13"/>
  <c r="H16" i="13"/>
  <c r="H22" i="13"/>
  <c r="H17" i="13"/>
  <c r="H21" i="13"/>
  <c r="I21" i="13" l="1"/>
  <c r="H43" i="13"/>
  <c r="I19" i="13"/>
  <c r="H41" i="13"/>
  <c r="I24" i="13"/>
  <c r="H46" i="13"/>
  <c r="I17" i="13"/>
  <c r="H39" i="13"/>
  <c r="I25" i="13"/>
  <c r="H47" i="13"/>
  <c r="I22" i="13"/>
  <c r="H44" i="13"/>
  <c r="I20" i="13"/>
  <c r="H42" i="13"/>
  <c r="I23" i="13"/>
  <c r="H45" i="13"/>
  <c r="I16" i="13"/>
  <c r="H38" i="13"/>
  <c r="I15" i="13"/>
  <c r="H37" i="13"/>
  <c r="I27" i="13"/>
  <c r="H49" i="13"/>
  <c r="I26" i="13"/>
  <c r="H48" i="13"/>
  <c r="I18" i="13"/>
  <c r="H40" i="13"/>
  <c r="I14" i="13"/>
  <c r="H36" i="13"/>
  <c r="I40" i="13" l="1"/>
  <c r="K40" i="13" s="1"/>
  <c r="I49" i="13"/>
  <c r="K49" i="13" s="1"/>
  <c r="I38" i="13"/>
  <c r="K38" i="13" s="1"/>
  <c r="I42" i="13"/>
  <c r="K42" i="13" s="1"/>
  <c r="I47" i="13"/>
  <c r="K47" i="13" s="1"/>
  <c r="I46" i="13"/>
  <c r="K46" i="13" s="1"/>
  <c r="I43" i="13"/>
  <c r="K43" i="13" s="1"/>
  <c r="I37" i="13"/>
  <c r="K37" i="13" s="1"/>
  <c r="I45" i="13"/>
  <c r="K45" i="13" s="1"/>
  <c r="I44" i="13"/>
  <c r="K44" i="13" s="1"/>
  <c r="I39" i="13"/>
  <c r="K39" i="13" s="1"/>
  <c r="I41" i="13"/>
  <c r="K41" i="13" s="1"/>
  <c r="I36" i="13"/>
  <c r="H50" i="13"/>
  <c r="I28" i="13"/>
  <c r="I48" i="13"/>
  <c r="K48" i="13" s="1"/>
  <c r="K36" i="13" l="1"/>
  <c r="I50" i="13"/>
  <c r="M7" i="4" l="1"/>
  <c r="M8" i="4"/>
  <c r="M9" i="4"/>
  <c r="M10" i="4"/>
  <c r="M11" i="4"/>
  <c r="M12" i="4"/>
  <c r="M13" i="4"/>
  <c r="M14" i="4"/>
  <c r="M15" i="4"/>
  <c r="M16" i="4"/>
  <c r="M17" i="4"/>
  <c r="M18" i="4"/>
  <c r="M19" i="4"/>
  <c r="M20" i="4"/>
  <c r="M21" i="4"/>
  <c r="M22" i="4"/>
  <c r="M23" i="4"/>
  <c r="M24" i="4"/>
  <c r="M25" i="4"/>
  <c r="M26" i="4"/>
  <c r="M27" i="4"/>
  <c r="M28" i="4"/>
  <c r="M29" i="4"/>
  <c r="M30" i="4"/>
  <c r="M31" i="4"/>
  <c r="M32" i="4"/>
  <c r="M6" i="4" l="1"/>
  <c r="V23" i="4" l="1"/>
  <c r="V11" i="4"/>
  <c r="V22" i="4"/>
  <c r="V16" i="4"/>
  <c r="V10" i="4"/>
  <c r="V31" i="4"/>
  <c r="V25" i="4"/>
  <c r="V21" i="4"/>
  <c r="V15" i="4"/>
  <c r="V9" i="4"/>
  <c r="V27" i="4"/>
  <c r="V17" i="4"/>
  <c r="V26" i="4"/>
  <c r="V28" i="4"/>
  <c r="V24" i="4"/>
  <c r="V18" i="4"/>
  <c r="V12" i="4"/>
  <c r="V8" i="4"/>
  <c r="V13" i="4" l="1"/>
  <c r="V29" i="4"/>
  <c r="V14" i="4"/>
  <c r="V30" i="4"/>
  <c r="V19" i="4"/>
  <c r="V32" i="4"/>
  <c r="V20" i="4"/>
  <c r="V7" i="4" l="1"/>
  <c r="V6" i="4"/>
  <c r="D8" i="4" l="1"/>
  <c r="D9" i="4"/>
  <c r="D10" i="4"/>
  <c r="D11" i="4"/>
  <c r="D12" i="4"/>
  <c r="D13" i="4"/>
  <c r="D14" i="4"/>
  <c r="D15" i="4"/>
  <c r="D16" i="4"/>
  <c r="D17" i="4"/>
  <c r="D18" i="4"/>
  <c r="D19" i="4"/>
  <c r="D20" i="4"/>
  <c r="D21" i="4"/>
  <c r="D22" i="4"/>
  <c r="D23" i="4"/>
  <c r="D24" i="4"/>
  <c r="D25" i="4"/>
  <c r="D26" i="4"/>
  <c r="D27" i="4"/>
  <c r="D28" i="4"/>
  <c r="D29" i="4"/>
  <c r="D30" i="4"/>
  <c r="D31" i="4"/>
  <c r="D32" i="4"/>
  <c r="D7" i="4" l="1"/>
  <c r="D6" i="4"/>
  <c r="N26" i="4" l="1"/>
  <c r="N32" i="4"/>
  <c r="O31" i="4"/>
  <c r="N27" i="4"/>
  <c r="N28" i="4"/>
  <c r="N31" i="4"/>
  <c r="O26" i="4"/>
  <c r="O32" i="4" l="1"/>
  <c r="O29" i="4"/>
  <c r="N29" i="4"/>
  <c r="O28" i="4"/>
  <c r="N30" i="4"/>
  <c r="O30" i="4"/>
  <c r="O27" i="4"/>
  <c r="N19" i="4" l="1"/>
  <c r="N16" i="4" l="1"/>
  <c r="N12" i="4"/>
  <c r="N13" i="4"/>
  <c r="N18" i="4"/>
  <c r="O19" i="4"/>
  <c r="N15" i="4"/>
  <c r="N11" i="4"/>
  <c r="N14" i="4"/>
  <c r="N9" i="4"/>
  <c r="N17" i="4"/>
  <c r="N10" i="4"/>
  <c r="N21" i="4" l="1"/>
  <c r="O11" i="4"/>
  <c r="O16" i="4"/>
  <c r="O12" i="4"/>
  <c r="O17" i="4"/>
  <c r="O14" i="4"/>
  <c r="O18" i="4"/>
  <c r="O8" i="4"/>
  <c r="O7" i="4"/>
  <c r="O15" i="4"/>
  <c r="N7" i="4"/>
  <c r="O10" i="4"/>
  <c r="O9" i="4"/>
  <c r="N8" i="4"/>
  <c r="O13" i="4"/>
  <c r="O6" i="4" l="1"/>
  <c r="O21" i="4"/>
  <c r="N6" i="4"/>
  <c r="N22" i="4" l="1"/>
  <c r="O23" i="4"/>
  <c r="O22" i="4"/>
  <c r="N23" i="4" l="1"/>
  <c r="O24" i="4"/>
  <c r="O20" i="4"/>
  <c r="N20" i="4" l="1"/>
  <c r="N24" i="4"/>
  <c r="N25" i="4" l="1"/>
  <c r="O25" i="4" l="1"/>
  <c r="J17" i="3"/>
  <c r="F55" i="28" l="1"/>
  <c r="G55" i="28"/>
  <c r="G62" i="28"/>
  <c r="F62" i="28"/>
  <c r="F48" i="28"/>
  <c r="G48" i="28"/>
  <c r="G54" i="28"/>
  <c r="F54" i="28"/>
  <c r="F41" i="28"/>
  <c r="G41" i="28"/>
  <c r="G61" i="28"/>
  <c r="F61" i="28"/>
  <c r="G63" i="28"/>
  <c r="F63" i="28"/>
  <c r="F46" i="28"/>
  <c r="G46" i="28"/>
  <c r="F53" i="28"/>
  <c r="G53" i="28"/>
  <c r="G43" i="28"/>
  <c r="F43" i="28"/>
  <c r="F51" i="28"/>
  <c r="G51" i="28"/>
  <c r="G52" i="28"/>
  <c r="F52" i="28"/>
  <c r="G39" i="28"/>
  <c r="F39" i="28"/>
  <c r="G56" i="28"/>
  <c r="F56" i="28"/>
  <c r="F60" i="28"/>
  <c r="G60" i="28"/>
  <c r="F59" i="28"/>
  <c r="G59" i="28"/>
  <c r="G50" i="28"/>
  <c r="F50" i="28"/>
  <c r="F37" i="28"/>
  <c r="G37" i="28"/>
  <c r="G47" i="28"/>
  <c r="F47" i="28"/>
  <c r="F57" i="28"/>
  <c r="G57" i="28"/>
  <c r="F42" i="28"/>
  <c r="G42" i="28"/>
  <c r="F44" i="28"/>
  <c r="G44" i="28"/>
  <c r="F58" i="28"/>
  <c r="G58" i="28"/>
  <c r="F38" i="28"/>
  <c r="G38" i="28"/>
  <c r="F45" i="28"/>
  <c r="G45" i="28"/>
  <c r="G40" i="28"/>
  <c r="F40" i="28"/>
  <c r="F49" i="28"/>
  <c r="G49" i="28"/>
  <c r="K17" i="3" l="1"/>
  <c r="E5" i="12" l="1"/>
  <c r="F5" i="12"/>
  <c r="E6" i="12" l="1"/>
  <c r="F6" i="12"/>
  <c r="K6" i="12" l="1"/>
  <c r="L6" i="12"/>
  <c r="E7" i="12"/>
  <c r="F7" i="12"/>
  <c r="K5" i="12"/>
  <c r="L5" i="12"/>
  <c r="E8" i="12" l="1"/>
  <c r="F8" i="12"/>
  <c r="E9" i="12" l="1"/>
  <c r="F9" i="12"/>
  <c r="K7" i="12"/>
  <c r="L7" i="12"/>
  <c r="K8" i="12"/>
  <c r="L8" i="12"/>
  <c r="E10" i="12" l="1"/>
  <c r="F10" i="12"/>
  <c r="K9" i="12"/>
  <c r="L9" i="12"/>
  <c r="E11" i="12" l="1"/>
  <c r="F11" i="12"/>
  <c r="K10" i="12"/>
  <c r="L10" i="12"/>
  <c r="K11" i="12" l="1"/>
  <c r="L11" i="12"/>
  <c r="E12" i="12"/>
  <c r="F12" i="12"/>
  <c r="K12" i="12" l="1"/>
  <c r="L12" i="12"/>
  <c r="E13" i="12"/>
  <c r="F13" i="12"/>
  <c r="E14" i="12" l="1"/>
  <c r="F14" i="12"/>
  <c r="K13" i="12"/>
  <c r="L13" i="12"/>
  <c r="E15" i="12" l="1"/>
  <c r="F15" i="12"/>
  <c r="K14" i="12"/>
  <c r="L14" i="12"/>
  <c r="E16" i="12" l="1"/>
  <c r="F16" i="12"/>
  <c r="K15" i="12"/>
  <c r="L15" i="12"/>
  <c r="K16" i="12" l="1"/>
  <c r="L16" i="12"/>
  <c r="E17" i="12"/>
  <c r="F17" i="12"/>
  <c r="E18" i="12" l="1"/>
  <c r="F18" i="12"/>
  <c r="K17" i="12"/>
  <c r="L17" i="12"/>
  <c r="K18" i="12" l="1"/>
  <c r="L18" i="12"/>
  <c r="P22" i="4" l="1"/>
  <c r="P12" i="4"/>
  <c r="P29" i="4"/>
  <c r="P14" i="4"/>
  <c r="P19" i="4"/>
  <c r="P23" i="4"/>
  <c r="P30" i="4"/>
  <c r="P8" i="4"/>
  <c r="P26" i="4"/>
  <c r="P10" i="4"/>
  <c r="P11" i="4"/>
  <c r="P32" i="4"/>
  <c r="P31" i="4"/>
  <c r="P21" i="4"/>
  <c r="P24" i="4"/>
  <c r="P16" i="4"/>
  <c r="P18" i="4"/>
  <c r="P20" i="4"/>
  <c r="P7" i="4"/>
  <c r="P6" i="4"/>
  <c r="P17" i="4"/>
  <c r="P25" i="4"/>
  <c r="P27" i="4"/>
  <c r="P28" i="4"/>
  <c r="P13" i="4"/>
  <c r="P15" i="4"/>
  <c r="P9" i="4"/>
  <c r="I54" i="28"/>
  <c r="H54" i="28"/>
  <c r="H61" i="28"/>
  <c r="I61" i="28"/>
  <c r="H39" i="28"/>
  <c r="I39" i="28"/>
  <c r="I57" i="28"/>
  <c r="H57" i="28"/>
  <c r="I41" i="28"/>
  <c r="H41" i="28"/>
  <c r="I42" i="28"/>
  <c r="H42" i="28"/>
  <c r="I63" i="28"/>
  <c r="H63" i="28"/>
  <c r="H55" i="28"/>
  <c r="I55" i="28"/>
  <c r="I47" i="28"/>
  <c r="H47" i="28"/>
  <c r="I49" i="28"/>
  <c r="H49" i="28"/>
  <c r="H51" i="28"/>
  <c r="I51" i="28"/>
  <c r="I38" i="28"/>
  <c r="H38" i="28"/>
  <c r="H48" i="28"/>
  <c r="I48" i="28"/>
  <c r="I56" i="28"/>
  <c r="H56" i="28"/>
  <c r="I58" i="28"/>
  <c r="H58" i="28"/>
  <c r="H59" i="28"/>
  <c r="I59" i="28"/>
  <c r="H44" i="28"/>
  <c r="I44" i="28"/>
  <c r="H46" i="28"/>
  <c r="I46" i="28"/>
  <c r="I40" i="28"/>
  <c r="H40" i="28"/>
  <c r="I37" i="28"/>
  <c r="H37" i="28"/>
  <c r="H53" i="28"/>
  <c r="I53" i="28"/>
  <c r="H62" i="28"/>
  <c r="I62" i="28"/>
  <c r="H43" i="28"/>
  <c r="I43" i="28"/>
  <c r="H52" i="28"/>
  <c r="I52" i="28"/>
  <c r="I60" i="28"/>
  <c r="H60" i="28"/>
  <c r="I45" i="28"/>
  <c r="H45" i="28"/>
  <c r="H50" i="28"/>
  <c r="I50" i="28"/>
  <c r="Q14" i="4" l="1"/>
  <c r="AG14" i="4" s="1"/>
  <c r="Q21" i="4"/>
  <c r="AG21" i="4" s="1"/>
  <c r="Q13" i="4"/>
  <c r="AG13" i="4" s="1"/>
  <c r="Q17" i="4"/>
  <c r="AG17" i="4" s="1"/>
  <c r="R16" i="4"/>
  <c r="AH16" i="4" s="1"/>
  <c r="Q23" i="4"/>
  <c r="AG23" i="4" s="1"/>
  <c r="R19" i="4"/>
  <c r="AH19" i="4" s="1"/>
  <c r="R29" i="4"/>
  <c r="AH29" i="4" s="1"/>
  <c r="R12" i="4"/>
  <c r="AH12" i="4" s="1"/>
  <c r="Q22" i="4"/>
  <c r="AG22" i="4" s="1"/>
  <c r="Q9" i="4"/>
  <c r="AG9" i="4" s="1"/>
  <c r="Q27" i="4"/>
  <c r="AG27" i="4" s="1"/>
  <c r="R25" i="4"/>
  <c r="AH25" i="4" s="1"/>
  <c r="R20" i="4"/>
  <c r="AH20" i="4" s="1"/>
  <c r="R18" i="4"/>
  <c r="AH18" i="4" s="1"/>
  <c r="Q24" i="4"/>
  <c r="AG24" i="4" s="1"/>
  <c r="Q10" i="4"/>
  <c r="AG10" i="4" s="1"/>
  <c r="R23" i="4"/>
  <c r="AH23" i="4" s="1"/>
  <c r="R31" i="4"/>
  <c r="AH31" i="4" s="1"/>
  <c r="R6" i="4"/>
  <c r="AH6" i="4" s="1"/>
  <c r="Q28" i="4"/>
  <c r="AG28" i="4" s="1"/>
  <c r="Q18" i="4"/>
  <c r="AG18" i="4" s="1"/>
  <c r="R32" i="4"/>
  <c r="AH32" i="4" s="1"/>
  <c r="Q8" i="4"/>
  <c r="AG8" i="4" s="1"/>
  <c r="R14" i="4"/>
  <c r="AH14" i="4" s="1"/>
  <c r="Q12" i="4"/>
  <c r="AG12" i="4" s="1"/>
  <c r="Q31" i="4"/>
  <c r="AG31" i="4" s="1"/>
  <c r="Q6" i="4"/>
  <c r="AG6" i="4" s="1"/>
  <c r="Q15" i="4"/>
  <c r="AG15" i="4" s="1"/>
  <c r="R27" i="4"/>
  <c r="AH27" i="4" s="1"/>
  <c r="R17" i="4"/>
  <c r="AH17" i="4" s="1"/>
  <c r="Q7" i="4"/>
  <c r="AG7" i="4" s="1"/>
  <c r="Q20" i="4"/>
  <c r="AG20" i="4" s="1"/>
  <c r="Q32" i="4"/>
  <c r="AG32" i="4" s="1"/>
  <c r="Q11" i="4"/>
  <c r="AG11" i="4" s="1"/>
  <c r="R10" i="4"/>
  <c r="AH10" i="4" s="1"/>
  <c r="R30" i="4"/>
  <c r="AH30" i="4" s="1"/>
  <c r="R15" i="4"/>
  <c r="AH15" i="4" s="1"/>
  <c r="R24" i="4"/>
  <c r="AH24" i="4" s="1"/>
  <c r="R26" i="4"/>
  <c r="AH26" i="4" s="1"/>
  <c r="Q19" i="4"/>
  <c r="AG19" i="4" s="1"/>
  <c r="Q29" i="4"/>
  <c r="AG29" i="4" s="1"/>
  <c r="R21" i="4"/>
  <c r="AH21" i="4" s="1"/>
  <c r="R22" i="4"/>
  <c r="AH22" i="4" s="1"/>
  <c r="R9" i="4"/>
  <c r="AH9" i="4" s="1"/>
  <c r="R13" i="4"/>
  <c r="AH13" i="4" s="1"/>
  <c r="R28" i="4"/>
  <c r="AH28" i="4" s="1"/>
  <c r="Q25" i="4"/>
  <c r="AG25" i="4" s="1"/>
  <c r="R7" i="4"/>
  <c r="AH7" i="4" s="1"/>
  <c r="Q16" i="4"/>
  <c r="AG16" i="4" s="1"/>
  <c r="R11" i="4"/>
  <c r="AH11" i="4" s="1"/>
  <c r="Q26" i="4"/>
  <c r="AG26" i="4" s="1"/>
  <c r="R8" i="4"/>
  <c r="AH8" i="4" s="1"/>
  <c r="Q30" i="4"/>
  <c r="AG30" i="4" s="1"/>
  <c r="D5" i="12" l="1"/>
  <c r="D6" i="12" l="1"/>
  <c r="J6" i="12" l="1"/>
  <c r="J5" i="12"/>
  <c r="D7" i="12"/>
  <c r="D8" i="12" l="1"/>
  <c r="J7" i="12" l="1"/>
  <c r="D9" i="12"/>
  <c r="J8" i="12"/>
  <c r="D10" i="12" l="1"/>
  <c r="J9" i="12"/>
  <c r="J10" i="12" l="1"/>
  <c r="D11" i="12"/>
  <c r="J11" i="12" l="1"/>
  <c r="D12" i="12"/>
  <c r="D13" i="12" l="1"/>
  <c r="J12" i="12"/>
  <c r="J13" i="12" l="1"/>
  <c r="D14" i="12"/>
  <c r="J14" i="12" l="1"/>
  <c r="D15" i="12"/>
  <c r="D16" i="12" l="1"/>
  <c r="J15" i="12"/>
  <c r="D17" i="12" l="1"/>
  <c r="J16" i="12"/>
  <c r="D18" i="12" l="1"/>
  <c r="J17" i="12"/>
  <c r="J18" i="12" l="1"/>
  <c r="X26" i="4" l="1"/>
  <c r="W31" i="4"/>
  <c r="X31" i="4"/>
  <c r="W28" i="4"/>
  <c r="W32" i="4"/>
  <c r="W27" i="4"/>
  <c r="W26" i="4"/>
  <c r="X28" i="4" l="1"/>
  <c r="X32" i="4"/>
  <c r="X27" i="4"/>
  <c r="W29" i="4"/>
  <c r="X30" i="4"/>
  <c r="X29" i="4"/>
  <c r="W30" i="4"/>
  <c r="W19" i="4" l="1"/>
  <c r="X19" i="4" l="1"/>
  <c r="W10" i="4"/>
  <c r="W18" i="4"/>
  <c r="W12" i="4"/>
  <c r="W11" i="4"/>
  <c r="W17" i="4"/>
  <c r="W13" i="4"/>
  <c r="W9" i="4"/>
  <c r="W15" i="4"/>
  <c r="W14" i="4"/>
  <c r="W16" i="4"/>
  <c r="X8" i="4" l="1"/>
  <c r="X13" i="4"/>
  <c r="X18" i="4"/>
  <c r="W8" i="4"/>
  <c r="X14" i="4"/>
  <c r="X9" i="4"/>
  <c r="X17" i="4"/>
  <c r="X10" i="4"/>
  <c r="X12" i="4"/>
  <c r="W7" i="4"/>
  <c r="X16" i="4"/>
  <c r="X15" i="4"/>
  <c r="X11" i="4"/>
  <c r="X7" i="4"/>
  <c r="W21" i="4"/>
  <c r="X21" i="4" l="1"/>
  <c r="X6" i="4"/>
  <c r="W6" i="4"/>
  <c r="X22" i="4" l="1"/>
  <c r="W22" i="4"/>
  <c r="X23" i="4"/>
  <c r="W23" i="4" l="1"/>
  <c r="X24" i="4"/>
  <c r="X20" i="4"/>
  <c r="W20" i="4" l="1"/>
  <c r="W24" i="4"/>
  <c r="W25" i="4" l="1"/>
  <c r="X25" i="4" l="1"/>
  <c r="L17" i="3" l="1"/>
  <c r="Y9" i="4" l="1"/>
  <c r="Y12" i="4"/>
  <c r="Y22" i="4"/>
  <c r="Y32" i="4"/>
  <c r="Y29" i="4"/>
  <c r="Y27" i="4"/>
  <c r="Y28" i="4"/>
  <c r="Y16" i="4"/>
  <c r="Y30" i="4"/>
  <c r="Y15" i="4"/>
  <c r="Y20" i="4"/>
  <c r="Y26" i="4"/>
  <c r="Y6" i="4"/>
  <c r="Y7" i="4"/>
  <c r="Y10" i="4"/>
  <c r="Y31" i="4"/>
  <c r="Y17" i="4"/>
  <c r="Y11" i="4"/>
  <c r="Y21" i="4"/>
  <c r="Y25" i="4"/>
  <c r="Y24" i="4"/>
  <c r="Y14" i="4"/>
  <c r="Y19" i="4"/>
  <c r="Y13" i="4"/>
  <c r="Y18" i="4"/>
  <c r="Y8" i="4"/>
  <c r="Y23" i="4"/>
  <c r="J40" i="28" l="1"/>
  <c r="K40" i="28"/>
  <c r="K43" i="28"/>
  <c r="J43" i="28"/>
  <c r="K41" i="28"/>
  <c r="J41" i="28"/>
  <c r="J59" i="28"/>
  <c r="K59" i="28"/>
  <c r="K44" i="28"/>
  <c r="J44" i="28"/>
  <c r="K45" i="28"/>
  <c r="J45" i="28"/>
  <c r="K42" i="28"/>
  <c r="J42" i="28"/>
  <c r="J38" i="28"/>
  <c r="K38" i="28"/>
  <c r="K46" i="28"/>
  <c r="J46" i="28"/>
  <c r="K63" i="28"/>
  <c r="J63" i="28"/>
  <c r="K54" i="28"/>
  <c r="J54" i="28"/>
  <c r="K50" i="28"/>
  <c r="J50" i="28"/>
  <c r="K55" i="28"/>
  <c r="J55" i="28"/>
  <c r="K48" i="28"/>
  <c r="J48" i="28"/>
  <c r="J61" i="28"/>
  <c r="K61" i="28"/>
  <c r="J39" i="28"/>
  <c r="K39" i="28"/>
  <c r="J56" i="28"/>
  <c r="K56" i="28"/>
  <c r="K62" i="28"/>
  <c r="J62" i="28"/>
  <c r="K57" i="28"/>
  <c r="J57" i="28"/>
  <c r="K47" i="28"/>
  <c r="J47" i="28"/>
  <c r="J58" i="28"/>
  <c r="K58" i="28"/>
  <c r="J53" i="28"/>
  <c r="K53" i="28"/>
  <c r="K49" i="28"/>
  <c r="J49" i="28"/>
  <c r="J52" i="28"/>
  <c r="K52" i="28"/>
  <c r="J51" i="28"/>
  <c r="K51" i="28"/>
  <c r="J60" i="28"/>
  <c r="K60" i="28"/>
  <c r="K37" i="28"/>
  <c r="J37" i="28"/>
  <c r="Z30" i="4" l="1"/>
  <c r="AI30" i="4" s="1"/>
  <c r="AA11" i="4"/>
  <c r="AJ11" i="4" s="1"/>
  <c r="Z28" i="4"/>
  <c r="AI28" i="4" s="1"/>
  <c r="AA10" i="4"/>
  <c r="AJ10" i="4" s="1"/>
  <c r="Z6" i="4"/>
  <c r="AI6" i="4" s="1"/>
  <c r="AA29" i="4"/>
  <c r="AJ29" i="4" s="1"/>
  <c r="AA20" i="4"/>
  <c r="AJ20" i="4" s="1"/>
  <c r="AA22" i="4"/>
  <c r="AJ22" i="4" s="1"/>
  <c r="Z27" i="4"/>
  <c r="AI27" i="4" s="1"/>
  <c r="AA16" i="4"/>
  <c r="AJ16" i="4" s="1"/>
  <c r="Z31" i="4"/>
  <c r="AI31" i="4" s="1"/>
  <c r="Z25" i="4"/>
  <c r="AI25" i="4" s="1"/>
  <c r="AA24" i="4"/>
  <c r="AJ24" i="4" s="1"/>
  <c r="AA19" i="4"/>
  <c r="AJ19" i="4" s="1"/>
  <c r="AA15" i="4"/>
  <c r="AJ15" i="4" s="1"/>
  <c r="Z7" i="4"/>
  <c r="AI7" i="4" s="1"/>
  <c r="Z14" i="4"/>
  <c r="AI14" i="4" s="1"/>
  <c r="Z13" i="4"/>
  <c r="AI13" i="4" s="1"/>
  <c r="Z12" i="4"/>
  <c r="AI12" i="4" s="1"/>
  <c r="AA9" i="4"/>
  <c r="AJ9" i="4" s="1"/>
  <c r="Z8" i="4"/>
  <c r="AI8" i="4" s="1"/>
  <c r="Z24" i="4"/>
  <c r="AI24" i="4" s="1"/>
  <c r="Z15" i="4"/>
  <c r="AI15" i="4" s="1"/>
  <c r="Z20" i="4"/>
  <c r="AI20" i="4" s="1"/>
  <c r="Z18" i="4"/>
  <c r="AI18" i="4" s="1"/>
  <c r="Z26" i="4"/>
  <c r="AI26" i="4" s="1"/>
  <c r="AA31" i="4"/>
  <c r="AJ31" i="4" s="1"/>
  <c r="Z17" i="4"/>
  <c r="AI17" i="4" s="1"/>
  <c r="Z23" i="4"/>
  <c r="AI23" i="4" s="1"/>
  <c r="Z32" i="4"/>
  <c r="AI32" i="4" s="1"/>
  <c r="AA13" i="4"/>
  <c r="AJ13" i="4" s="1"/>
  <c r="AA12" i="4"/>
  <c r="AJ12" i="4" s="1"/>
  <c r="Z21" i="4"/>
  <c r="AI21" i="4" s="1"/>
  <c r="AA27" i="4"/>
  <c r="AJ27" i="4" s="1"/>
  <c r="AA25" i="4"/>
  <c r="AJ25" i="4" s="1"/>
  <c r="Z19" i="4"/>
  <c r="AI19" i="4" s="1"/>
  <c r="Z29" i="4"/>
  <c r="AI29" i="4" s="1"/>
  <c r="AA6" i="4"/>
  <c r="AJ6" i="4" s="1"/>
  <c r="AA21" i="4"/>
  <c r="AJ21" i="4" s="1"/>
  <c r="AA18" i="4"/>
  <c r="AJ18" i="4" s="1"/>
  <c r="Z22" i="4"/>
  <c r="AI22" i="4" s="1"/>
  <c r="Z16" i="4"/>
  <c r="AI16" i="4" s="1"/>
  <c r="AA26" i="4"/>
  <c r="AJ26" i="4" s="1"/>
  <c r="AA8" i="4"/>
  <c r="AJ8" i="4" s="1"/>
  <c r="AA30" i="4"/>
  <c r="AJ30" i="4" s="1"/>
  <c r="AA17" i="4"/>
  <c r="AJ17" i="4" s="1"/>
  <c r="AA23" i="4"/>
  <c r="AJ23" i="4" s="1"/>
  <c r="AA32" i="4"/>
  <c r="AJ32" i="4" s="1"/>
  <c r="AA7" i="4"/>
  <c r="AJ7" i="4" s="1"/>
  <c r="Z11" i="4"/>
  <c r="AI11" i="4" s="1"/>
  <c r="AA14" i="4"/>
  <c r="AJ14" i="4" s="1"/>
  <c r="AA28" i="4"/>
  <c r="AJ28" i="4" s="1"/>
  <c r="Z10" i="4"/>
  <c r="AI10" i="4" s="1"/>
  <c r="Z9" i="4"/>
  <c r="AI9" i="4" s="1"/>
  <c r="I27" i="3" l="1"/>
  <c r="E30" i="4" l="1"/>
  <c r="F30" i="4"/>
  <c r="F21" i="4" l="1"/>
  <c r="F12" i="4"/>
  <c r="E25" i="4"/>
  <c r="F25" i="4"/>
  <c r="E32" i="4"/>
  <c r="F32" i="4"/>
  <c r="E28" i="4"/>
  <c r="F28" i="4"/>
  <c r="E27" i="4"/>
  <c r="F27" i="4"/>
  <c r="E31" i="4"/>
  <c r="F31" i="4"/>
  <c r="F29" i="4"/>
  <c r="E29" i="4"/>
  <c r="F26" i="4"/>
  <c r="E26" i="4"/>
  <c r="E21" i="4" l="1"/>
  <c r="F13" i="4"/>
  <c r="E13" i="4"/>
  <c r="E19" i="4"/>
  <c r="F19" i="4"/>
  <c r="F8" i="4"/>
  <c r="E8" i="4"/>
  <c r="E23" i="4"/>
  <c r="F23" i="4"/>
  <c r="E22" i="4"/>
  <c r="F22" i="4"/>
  <c r="E9" i="4"/>
  <c r="F9" i="4"/>
  <c r="F17" i="4"/>
  <c r="E17" i="4"/>
  <c r="E18" i="4"/>
  <c r="F18" i="4"/>
  <c r="E7" i="4"/>
  <c r="F7" i="4"/>
  <c r="F6" i="4"/>
  <c r="E6" i="4"/>
  <c r="F10" i="4"/>
  <c r="E10" i="4"/>
  <c r="E20" i="4"/>
  <c r="F20" i="4"/>
  <c r="F24" i="4"/>
  <c r="E24" i="4"/>
  <c r="F16" i="4"/>
  <c r="E16" i="4"/>
  <c r="E11" i="4"/>
  <c r="F11" i="4"/>
  <c r="F14" i="4"/>
  <c r="E14" i="4"/>
  <c r="F15" i="4"/>
  <c r="E15" i="4"/>
  <c r="E12" i="4" l="1"/>
  <c r="I17" i="3" l="1"/>
  <c r="G32" i="4" l="1"/>
  <c r="G28" i="4"/>
  <c r="G24" i="4"/>
  <c r="G20" i="4"/>
  <c r="G16" i="4"/>
  <c r="G12" i="4"/>
  <c r="G8" i="4"/>
  <c r="G7" i="4"/>
  <c r="G29" i="4"/>
  <c r="G17" i="4"/>
  <c r="G13" i="4"/>
  <c r="G9" i="4"/>
  <c r="G31" i="4"/>
  <c r="G27" i="4"/>
  <c r="G23" i="4"/>
  <c r="G19" i="4"/>
  <c r="G15" i="4"/>
  <c r="G11" i="4"/>
  <c r="G21" i="4"/>
  <c r="G30" i="4"/>
  <c r="G26" i="4"/>
  <c r="G22" i="4"/>
  <c r="G18" i="4"/>
  <c r="G14" i="4"/>
  <c r="G10" i="4"/>
  <c r="G6" i="4"/>
  <c r="G25" i="4"/>
  <c r="E51" i="28" l="1"/>
  <c r="I20" i="4"/>
  <c r="AF20" i="4" s="1"/>
  <c r="E52" i="28"/>
  <c r="I21" i="4"/>
  <c r="AF21" i="4" s="1"/>
  <c r="E63" i="28"/>
  <c r="I32" i="4"/>
  <c r="AF32" i="4" s="1"/>
  <c r="E48" i="28"/>
  <c r="I17" i="4"/>
  <c r="AF17" i="4" s="1"/>
  <c r="D53" i="28"/>
  <c r="H22" i="4"/>
  <c r="AE22" i="4" s="1"/>
  <c r="D56" i="28"/>
  <c r="H25" i="4"/>
  <c r="AE25" i="4" s="1"/>
  <c r="E43" i="28"/>
  <c r="I12" i="4"/>
  <c r="AF12" i="4" s="1"/>
  <c r="E55" i="28"/>
  <c r="I24" i="4"/>
  <c r="AF24" i="4" s="1"/>
  <c r="D61" i="28"/>
  <c r="H30" i="4"/>
  <c r="AE30" i="4" s="1"/>
  <c r="E40" i="28"/>
  <c r="I9" i="4"/>
  <c r="AF9" i="4" s="1"/>
  <c r="E46" i="28"/>
  <c r="I15" i="4"/>
  <c r="AF15" i="4" s="1"/>
  <c r="D60" i="28"/>
  <c r="H29" i="4"/>
  <c r="AE29" i="4" s="1"/>
  <c r="E58" i="28"/>
  <c r="I27" i="4"/>
  <c r="AF27" i="4" s="1"/>
  <c r="D57" i="28"/>
  <c r="H26" i="4"/>
  <c r="AE26" i="4" s="1"/>
  <c r="D47" i="28"/>
  <c r="H16" i="4"/>
  <c r="AE16" i="4" s="1"/>
  <c r="D59" i="28"/>
  <c r="H28" i="4"/>
  <c r="AE28" i="4" s="1"/>
  <c r="D44" i="28"/>
  <c r="H13" i="4"/>
  <c r="AE13" i="4" s="1"/>
  <c r="D50" i="28"/>
  <c r="H19" i="4"/>
  <c r="AE19" i="4" s="1"/>
  <c r="E49" i="28"/>
  <c r="I18" i="4"/>
  <c r="AF18" i="4" s="1"/>
  <c r="D55" i="28"/>
  <c r="H24" i="4"/>
  <c r="AE24" i="4" s="1"/>
  <c r="D40" i="28"/>
  <c r="H9" i="4"/>
  <c r="AE9" i="4" s="1"/>
  <c r="E62" i="28"/>
  <c r="I31" i="4"/>
  <c r="AF31" i="4" s="1"/>
  <c r="E45" i="28"/>
  <c r="I14" i="4"/>
  <c r="AF14" i="4" s="1"/>
  <c r="D58" i="28"/>
  <c r="H27" i="4"/>
  <c r="AE27" i="4" s="1"/>
  <c r="E42" i="28"/>
  <c r="I11" i="4"/>
  <c r="AF11" i="4" s="1"/>
  <c r="D52" i="28"/>
  <c r="H21" i="4"/>
  <c r="AE21" i="4" s="1"/>
  <c r="E41" i="28"/>
  <c r="I10" i="4"/>
  <c r="AF10" i="4" s="1"/>
  <c r="D63" i="28"/>
  <c r="H32" i="4"/>
  <c r="AE32" i="4" s="1"/>
  <c r="D48" i="28"/>
  <c r="H17" i="4"/>
  <c r="AE17" i="4" s="1"/>
  <c r="D54" i="28"/>
  <c r="H23" i="4"/>
  <c r="AE23" i="4" s="1"/>
  <c r="E53" i="28"/>
  <c r="I22" i="4"/>
  <c r="AF22" i="4" s="1"/>
  <c r="E56" i="28"/>
  <c r="I25" i="4"/>
  <c r="AF25" i="4" s="1"/>
  <c r="E50" i="28"/>
  <c r="I19" i="4"/>
  <c r="AF19" i="4" s="1"/>
  <c r="D49" i="28"/>
  <c r="H18" i="4"/>
  <c r="AE18" i="4" s="1"/>
  <c r="E39" i="28"/>
  <c r="I8" i="4"/>
  <c r="AF8" i="4" s="1"/>
  <c r="D38" i="28"/>
  <c r="H7" i="4"/>
  <c r="AE7" i="4" s="1"/>
  <c r="D46" i="28"/>
  <c r="H15" i="4"/>
  <c r="AE15" i="4" s="1"/>
  <c r="D45" i="28"/>
  <c r="H14" i="4"/>
  <c r="AE14" i="4" s="1"/>
  <c r="D51" i="28"/>
  <c r="H20" i="4"/>
  <c r="AE20" i="4" s="1"/>
  <c r="E60" i="28"/>
  <c r="I29" i="4"/>
  <c r="AF29" i="4" s="1"/>
  <c r="E57" i="28"/>
  <c r="I26" i="4"/>
  <c r="AF26" i="4" s="1"/>
  <c r="E54" i="28"/>
  <c r="I23" i="4"/>
  <c r="AF23" i="4" s="1"/>
  <c r="D37" i="28"/>
  <c r="H6" i="4"/>
  <c r="AE6" i="4" s="1"/>
  <c r="D42" i="28"/>
  <c r="H11" i="4"/>
  <c r="AE11" i="4" s="1"/>
  <c r="D41" i="28"/>
  <c r="H10" i="4"/>
  <c r="AE10" i="4" s="1"/>
  <c r="E47" i="28"/>
  <c r="I16" i="4"/>
  <c r="AF16" i="4" s="1"/>
  <c r="E37" i="28"/>
  <c r="I6" i="4"/>
  <c r="AF6" i="4" s="1"/>
  <c r="E59" i="28"/>
  <c r="I28" i="4"/>
  <c r="AF28" i="4" s="1"/>
  <c r="D43" i="28"/>
  <c r="H12" i="4"/>
  <c r="AE12" i="4" s="1"/>
  <c r="E44" i="28"/>
  <c r="I13" i="4"/>
  <c r="AF13" i="4" s="1"/>
  <c r="D39" i="28"/>
  <c r="H8" i="4"/>
  <c r="AE8" i="4" s="1"/>
  <c r="E61" i="28"/>
  <c r="I30" i="4"/>
  <c r="AF30" i="4" s="1"/>
  <c r="E38" i="28"/>
  <c r="I7" i="4"/>
  <c r="AF7" i="4" s="1"/>
  <c r="D62" i="28"/>
  <c r="H31" i="4"/>
  <c r="AE31" i="4" s="1"/>
</calcChain>
</file>

<file path=xl/sharedStrings.xml><?xml version="1.0" encoding="utf-8"?>
<sst xmlns="http://schemas.openxmlformats.org/spreadsheetml/2006/main" count="2261" uniqueCount="772">
  <si>
    <t xml:space="preserve">Generation Tariffs </t>
  </si>
  <si>
    <t>Zone</t>
  </si>
  <si>
    <t>Zone Name</t>
  </si>
  <si>
    <t>Tariff (£/kW)</t>
  </si>
  <si>
    <t>North Scotland</t>
  </si>
  <si>
    <t>East Aberdeenshire</t>
  </si>
  <si>
    <t>Western Highlands</t>
  </si>
  <si>
    <t>Skye and Lochalsh</t>
  </si>
  <si>
    <t>Eastern Grampian and Tayside</t>
  </si>
  <si>
    <t>Central Grampian</t>
  </si>
  <si>
    <t>Argyll</t>
  </si>
  <si>
    <t>The Trossachs</t>
  </si>
  <si>
    <t>Stirlingshire and Fife</t>
  </si>
  <si>
    <t>South West Scotlands</t>
  </si>
  <si>
    <t>Lothian and Borders</t>
  </si>
  <si>
    <t>Solway and Cheviot</t>
  </si>
  <si>
    <t>North East England</t>
  </si>
  <si>
    <t>North Lancashire and The Lakes</t>
  </si>
  <si>
    <t>South Lancashire, Yorkshire and Humber</t>
  </si>
  <si>
    <t>North Midlands and North Wales</t>
  </si>
  <si>
    <t>South Lincolnshire and North Norfolk</t>
  </si>
  <si>
    <t>Mid Wales and The Midlands</t>
  </si>
  <si>
    <t>Anglesey and Snowdon</t>
  </si>
  <si>
    <t>Pembrokeshire</t>
  </si>
  <si>
    <t>South Wales &amp; Gloucester</t>
  </si>
  <si>
    <t>Cotswold</t>
  </si>
  <si>
    <t>Central London</t>
  </si>
  <si>
    <t>Essex and Kent</t>
  </si>
  <si>
    <t>Oxfordshire, Surrey and Sussex</t>
  </si>
  <si>
    <t>Somerset and Wessex</t>
  </si>
  <si>
    <t>West Devon and Cornwall</t>
  </si>
  <si>
    <t>G/D split</t>
  </si>
  <si>
    <t>2015/16</t>
  </si>
  <si>
    <t>2016/17</t>
  </si>
  <si>
    <t>2017/18</t>
  </si>
  <si>
    <t>2018/19</t>
  </si>
  <si>
    <t>2019/20</t>
  </si>
  <si>
    <t>E (TWh)</t>
  </si>
  <si>
    <t>L (€/MWh)</t>
  </si>
  <si>
    <t>R (£m)</t>
  </si>
  <si>
    <t>X (€/£)</t>
  </si>
  <si>
    <t>Northern Scotland</t>
  </si>
  <si>
    <t>Southern Scotland</t>
  </si>
  <si>
    <t>Northern</t>
  </si>
  <si>
    <t>North West</t>
  </si>
  <si>
    <t>Yorkshire</t>
  </si>
  <si>
    <t>N Wales &amp; Mersey</t>
  </si>
  <si>
    <t>East Midlands</t>
  </si>
  <si>
    <t>Midlands</t>
  </si>
  <si>
    <t>Eastern</t>
  </si>
  <si>
    <t>South Wales</t>
  </si>
  <si>
    <t>South East</t>
  </si>
  <si>
    <t>London</t>
  </si>
  <si>
    <t>Southern</t>
  </si>
  <si>
    <t>South Western</t>
  </si>
  <si>
    <t>Difference between 17/18 and 16/17 Generation Tariffs</t>
  </si>
  <si>
    <t>Difference between 18/19 and 17/18 Generation Tariffs</t>
  </si>
  <si>
    <t>Difference between 19/20 and 18/19 Generation Tariffs</t>
  </si>
  <si>
    <t>17/18 Tariffs Compared to 16/17</t>
  </si>
  <si>
    <t>18/19 Tariffs Compared to 17/18</t>
  </si>
  <si>
    <t>19/20 Tariffs Compared to 18/19</t>
  </si>
  <si>
    <t>£/MWkm</t>
  </si>
  <si>
    <t>16/17</t>
  </si>
  <si>
    <t>17/18</t>
  </si>
  <si>
    <t>18/19</t>
  </si>
  <si>
    <t>Expansion Constant</t>
  </si>
  <si>
    <t>19/20</t>
  </si>
  <si>
    <t>Interconnector</t>
  </si>
  <si>
    <t>Adjustment (MW)</t>
  </si>
  <si>
    <t>Britned</t>
  </si>
  <si>
    <t>Belgian Interconnector</t>
  </si>
  <si>
    <t>1000 (from 2018/19)</t>
  </si>
  <si>
    <t>East-West</t>
  </si>
  <si>
    <t>Moyle</t>
  </si>
  <si>
    <t>2014/15</t>
  </si>
  <si>
    <t>National Grid</t>
  </si>
  <si>
    <t>Scottish Power Transmission</t>
  </si>
  <si>
    <t>SHE Transmission</t>
  </si>
  <si>
    <t>Offshore</t>
  </si>
  <si>
    <t>Network Innovation Competition</t>
  </si>
  <si>
    <t>Total</t>
  </si>
  <si>
    <t>2009/10</t>
  </si>
  <si>
    <t>£m Nominal</t>
  </si>
  <si>
    <t>IFA Interconnector</t>
  </si>
  <si>
    <t>Norwegian Interconnector</t>
  </si>
  <si>
    <t>1000 (from 19/20)</t>
  </si>
  <si>
    <t>1400 (from 19/20)</t>
  </si>
  <si>
    <t>France Interconnector</t>
  </si>
  <si>
    <t>295 (from 2014/15),375 (from 2017/18)</t>
  </si>
  <si>
    <t>IFA 2 Interconnector</t>
  </si>
  <si>
    <t>(£/kW)</t>
  </si>
  <si>
    <t>Demand Zone</t>
  </si>
  <si>
    <t>Change from previous Year</t>
  </si>
  <si>
    <t>Substation Rating</t>
  </si>
  <si>
    <t>Connection Type</t>
  </si>
  <si>
    <t>Local Substation Tariff (£/kW)</t>
  </si>
  <si>
    <t>132kV</t>
  </si>
  <si>
    <t>275kV</t>
  </si>
  <si>
    <t>400kV</t>
  </si>
  <si>
    <t>&lt;1320 MW</t>
  </si>
  <si>
    <t>No redundancy</t>
  </si>
  <si>
    <t>Redundancy</t>
  </si>
  <si>
    <t>&gt;=1320 MW</t>
  </si>
  <si>
    <t>Conv</t>
  </si>
  <si>
    <t>Int</t>
  </si>
  <si>
    <t>G</t>
  </si>
  <si>
    <t>D</t>
  </si>
  <si>
    <r>
      <t>R</t>
    </r>
    <r>
      <rPr>
        <b/>
        <vertAlign val="subscript"/>
        <sz val="10"/>
        <color rgb="FF000000"/>
        <rFont val="Arial"/>
        <family val="2"/>
      </rPr>
      <t>G</t>
    </r>
    <r>
      <rPr>
        <b/>
        <sz val="10"/>
        <color rgb="FF000000"/>
        <rFont val="Arial"/>
        <family val="2"/>
      </rPr>
      <t xml:space="preserve"> (£/kW)</t>
    </r>
  </si>
  <si>
    <r>
      <t>R</t>
    </r>
    <r>
      <rPr>
        <b/>
        <vertAlign val="subscript"/>
        <sz val="10"/>
        <color rgb="FF000000"/>
        <rFont val="Arial"/>
        <family val="2"/>
      </rPr>
      <t>D</t>
    </r>
    <r>
      <rPr>
        <b/>
        <sz val="10"/>
        <color rgb="FF000000"/>
        <rFont val="Arial"/>
        <family val="2"/>
      </rPr>
      <t xml:space="preserve"> (£/kW)</t>
    </r>
  </si>
  <si>
    <r>
      <t>Z</t>
    </r>
    <r>
      <rPr>
        <b/>
        <vertAlign val="subscript"/>
        <sz val="10"/>
        <color rgb="FF000000"/>
        <rFont val="Arial"/>
        <family val="2"/>
      </rPr>
      <t>G</t>
    </r>
    <r>
      <rPr>
        <b/>
        <sz val="10"/>
        <color rgb="FF000000"/>
        <rFont val="Arial"/>
        <family val="2"/>
      </rPr>
      <t xml:space="preserve"> (£m)</t>
    </r>
  </si>
  <si>
    <r>
      <t>Z</t>
    </r>
    <r>
      <rPr>
        <b/>
        <vertAlign val="subscript"/>
        <sz val="10"/>
        <color rgb="FF000000"/>
        <rFont val="Arial"/>
        <family val="2"/>
      </rPr>
      <t>D</t>
    </r>
    <r>
      <rPr>
        <b/>
        <sz val="10"/>
        <color rgb="FF000000"/>
        <rFont val="Arial"/>
        <family val="2"/>
      </rPr>
      <t xml:space="preserve"> (£m)</t>
    </r>
  </si>
  <si>
    <t>O (£m)</t>
  </si>
  <si>
    <r>
      <t>B</t>
    </r>
    <r>
      <rPr>
        <b/>
        <vertAlign val="subscript"/>
        <sz val="10"/>
        <color rgb="FF000000"/>
        <rFont val="Arial"/>
        <family val="2"/>
      </rPr>
      <t>G</t>
    </r>
    <r>
      <rPr>
        <b/>
        <sz val="10"/>
        <color rgb="FF000000"/>
        <rFont val="Arial"/>
        <family val="2"/>
      </rPr>
      <t xml:space="preserve"> (£m)</t>
    </r>
  </si>
  <si>
    <r>
      <t>B</t>
    </r>
    <r>
      <rPr>
        <b/>
        <vertAlign val="subscript"/>
        <sz val="10"/>
        <color rgb="FF000000"/>
        <rFont val="Arial"/>
        <family val="2"/>
      </rPr>
      <t>D</t>
    </r>
    <r>
      <rPr>
        <b/>
        <sz val="10"/>
        <color rgb="FF000000"/>
        <rFont val="Arial"/>
        <family val="2"/>
      </rPr>
      <t xml:space="preserve"> (£m)</t>
    </r>
  </si>
  <si>
    <t>Tariff (p/kWh)</t>
  </si>
  <si>
    <t>Demand (TWh)</t>
  </si>
  <si>
    <t>Recovery (£m)</t>
  </si>
  <si>
    <t>Triad Demand (MW)</t>
  </si>
  <si>
    <t>Demand (%)</t>
  </si>
  <si>
    <t>(MW)</t>
  </si>
  <si>
    <t>NHH Demand (TWh)</t>
  </si>
  <si>
    <t>NHH Zonal</t>
  </si>
  <si>
    <t>1600-1900</t>
  </si>
  <si>
    <t>Revenue</t>
  </si>
  <si>
    <t>HH Zonal</t>
  </si>
  <si>
    <t>Zonal Triad</t>
  </si>
  <si>
    <t>Triad Demand</t>
  </si>
  <si>
    <t>Chargeable</t>
  </si>
  <si>
    <t>HH Share of</t>
  </si>
  <si>
    <t>Charge Base:</t>
  </si>
  <si>
    <t>Required</t>
  </si>
  <si>
    <t>Total Demand</t>
  </si>
  <si>
    <t>Derivation of Capped Zonal Demand NHH Tariffs</t>
  </si>
  <si>
    <t>£m</t>
  </si>
  <si>
    <t>(GW)</t>
  </si>
  <si>
    <t xml:space="preserve">16/17 </t>
  </si>
  <si>
    <t>Final</t>
  </si>
  <si>
    <t>Zonal locational Revenue</t>
  </si>
  <si>
    <t>Zonal Locational Tariff</t>
  </si>
  <si>
    <t>Locational Revenue</t>
  </si>
  <si>
    <t>Locational Tariffs</t>
  </si>
  <si>
    <t>Forecast Peak Demand</t>
  </si>
  <si>
    <t>Derivation of Zonal Demand HH Tariffs</t>
  </si>
  <si>
    <t>2016/17 Example</t>
  </si>
  <si>
    <t>Revenue collected from Demand locational charges (£m)</t>
  </si>
  <si>
    <t>Revenue to be collected from Demand charges</t>
  </si>
  <si>
    <t>Demand Residual (£/kW)</t>
  </si>
  <si>
    <t>Remaining Revenue to collect from Demand Tariffs (£m)</t>
  </si>
  <si>
    <t>Conventional 70% Load Factor</t>
  </si>
  <si>
    <t>Intermittent 30% Load Factor</t>
  </si>
  <si>
    <t>Table 3  - 2018/19 Generation Tariffs</t>
  </si>
  <si>
    <t>Table 4 - 2019/20 Generation Tariffs</t>
  </si>
  <si>
    <t>Contracted TEC (GW)</t>
  </si>
  <si>
    <t>Modelled TEC (GW)</t>
  </si>
  <si>
    <t>Average System Demand at Triad (GW)</t>
  </si>
  <si>
    <t>Average HH Metered Demand at Triad (GW)</t>
  </si>
  <si>
    <t>NHH Annual Energy between 4pm and 7pm (TWh)</t>
  </si>
  <si>
    <t>Generation Tariffs</t>
  </si>
  <si>
    <t>Difference 16/17 to 17/18 (£/kW)</t>
  </si>
  <si>
    <t>Difference 17/18 to 18/19 (£/kW)</t>
  </si>
  <si>
    <t>Difference 18/19 to 19/20 (£/kW)</t>
  </si>
  <si>
    <t>Figure 2 - Half Hour Demand Tariffs</t>
  </si>
  <si>
    <t>Figure 3 - Non-Half Hour Demand Tariffs</t>
  </si>
  <si>
    <t>Difference 16/17 to 17/18 (p/kWh)</t>
  </si>
  <si>
    <t>Difference 17/18 to 18/19 (p/kWh)</t>
  </si>
  <si>
    <t>Difference 18/19 to 19/20 (p/kWh)</t>
  </si>
  <si>
    <r>
      <t>L</t>
    </r>
    <r>
      <rPr>
        <b/>
        <sz val="6"/>
        <color rgb="FF000000"/>
        <rFont val="Arial"/>
        <family val="2"/>
      </rPr>
      <t>C</t>
    </r>
    <r>
      <rPr>
        <b/>
        <sz val="10"/>
        <color rgb="FF000000"/>
        <rFont val="Arial"/>
        <family val="2"/>
      </rPr>
      <t xml:space="preserve"> (£m)</t>
    </r>
  </si>
  <si>
    <r>
      <t>L</t>
    </r>
    <r>
      <rPr>
        <b/>
        <sz val="6"/>
        <color rgb="FF000000"/>
        <rFont val="Arial"/>
        <family val="2"/>
      </rPr>
      <t>S</t>
    </r>
    <r>
      <rPr>
        <b/>
        <sz val="10"/>
        <color rgb="FF000000"/>
        <rFont val="Arial"/>
        <family val="2"/>
      </rPr>
      <t xml:space="preserve"> (£m)</t>
    </r>
  </si>
  <si>
    <t>NSN Link</t>
  </si>
  <si>
    <t>IFA2 Interconnector</t>
  </si>
  <si>
    <t>Belgium Interconnector</t>
  </si>
  <si>
    <t>Auchencrosh (Interconnector CCT)</t>
  </si>
  <si>
    <t>Windy Standard III Wind Farm</t>
  </si>
  <si>
    <t>Wilton</t>
  </si>
  <si>
    <t>Whiteside Hill Wind Farm</t>
  </si>
  <si>
    <t>Westray South</t>
  </si>
  <si>
    <t>Walney Extension Power Station B Offshore Wind Farm</t>
  </si>
  <si>
    <t>Walney Extension Power Station A Offshore Wind Farm</t>
  </si>
  <si>
    <t>Viking Wind Farm</t>
  </si>
  <si>
    <t>Ulzieside</t>
  </si>
  <si>
    <t>Triton Knoll Offshore Wind Farm 1</t>
  </si>
  <si>
    <t>Tralorg Wind Farm</t>
  </si>
  <si>
    <t>Trafford Power - Stage 1</t>
  </si>
  <si>
    <t>Tom Na Clach</t>
  </si>
  <si>
    <t>Tilbury C</t>
  </si>
  <si>
    <t>Tidal Lagoon</t>
  </si>
  <si>
    <t>Thorpe Marsh</t>
  </si>
  <si>
    <t>Tees Renewable Energy Plant</t>
  </si>
  <si>
    <t>Stronelairg</t>
  </si>
  <si>
    <t>Strathy North and South Wind</t>
  </si>
  <si>
    <t>Stornoway Wind Farm</t>
  </si>
  <si>
    <t>Spittal Hill Wind Farm</t>
  </si>
  <si>
    <t>Spalding Energy Expansion</t>
  </si>
  <si>
    <t>Spalding</t>
  </si>
  <si>
    <t>South Muaitheabhal Wind Farm</t>
  </si>
  <si>
    <t>South Kyle</t>
  </si>
  <si>
    <t>South Humber Bank</t>
  </si>
  <si>
    <t>South Hook CHP Plant</t>
  </si>
  <si>
    <t>Sizewell C</t>
  </si>
  <si>
    <t>Sallachy Wind Farm</t>
  </si>
  <si>
    <t>Rhigos</t>
  </si>
  <si>
    <t>Rampion</t>
  </si>
  <si>
    <t>Race Bank Wind Farm</t>
  </si>
  <si>
    <t>Progress Power Station</t>
  </si>
  <si>
    <t>Peterborough</t>
  </si>
  <si>
    <t>Pencloe Windfarm</t>
  </si>
  <si>
    <t>Ewe Hill</t>
  </si>
  <si>
    <t>Newfield Wind Farm</t>
  </si>
  <si>
    <t>Neart Na Goaithe Offshore Wind Farm</t>
  </si>
  <si>
    <t>Navitus Bay Offshore Wind Project Platform 3</t>
  </si>
  <si>
    <t>Navitus Bay Offshore Wind Project Platform 2</t>
  </si>
  <si>
    <t>Navitus Bay Offshore Wind Project Platform 1</t>
  </si>
  <si>
    <t>Moray Firth Offshore Wind Farm</t>
  </si>
  <si>
    <t>Minnygap</t>
  </si>
  <si>
    <t>Millennium South</t>
  </si>
  <si>
    <t>Millenderdale Wind Farm</t>
  </si>
  <si>
    <t>Middle Muir Wind Farm</t>
  </si>
  <si>
    <t>MeyGen Tidal</t>
  </si>
  <si>
    <t>Marwick Head Wave Farm</t>
  </si>
  <si>
    <t>Margree</t>
  </si>
  <si>
    <t>Marex</t>
  </si>
  <si>
    <t>Lynemouth Power Station</t>
  </si>
  <si>
    <t xml:space="preserve">Loch Urr </t>
  </si>
  <si>
    <t>Loch Hill Wind Farm</t>
  </si>
  <si>
    <t>Lag Na Greine Phase 1</t>
  </si>
  <si>
    <t>Kype Muir</t>
  </si>
  <si>
    <t>Knottingley Power Station</t>
  </si>
  <si>
    <t>Kings Lynn A</t>
  </si>
  <si>
    <t>Kilgallioch</t>
  </si>
  <si>
    <t>Kennoxhead Wind Farm</t>
  </si>
  <si>
    <t>Keiths Hill Wind Farm</t>
  </si>
  <si>
    <t>Keadby</t>
  </si>
  <si>
    <t>Keadby II</t>
  </si>
  <si>
    <t>Inch Cape Offshore Wind Farm Platform 3</t>
  </si>
  <si>
    <t>Inch Cape Offshore Wind Farm Platform 2</t>
  </si>
  <si>
    <t>Inch Cape Offshore Wind Farm Platform 1</t>
  </si>
  <si>
    <t>Hornsea Offshore Wind Farm - Platform 2A</t>
  </si>
  <si>
    <t>Hornsea Offshore Wind Farm - Platform 1B</t>
  </si>
  <si>
    <t>Hornsea Offshore Wind Farm - Platform 1A</t>
  </si>
  <si>
    <t>Hirwaun Power Station</t>
  </si>
  <si>
    <t>Hinkley Point C</t>
  </si>
  <si>
    <t>Hinkley Point B</t>
  </si>
  <si>
    <t>Hatfield Power Station</t>
  </si>
  <si>
    <t>Harestanes Extension</t>
  </si>
  <si>
    <t>Halsary Wind Farm</t>
  </si>
  <si>
    <t>Griffin Wind Farm</t>
  </si>
  <si>
    <t>Greenwire Wind Farm - Pentir</t>
  </si>
  <si>
    <t>Greenwire Wind Farm - Pembroke</t>
  </si>
  <si>
    <t>Glenmount Wind Farm</t>
  </si>
  <si>
    <t>Glenmorie Windfarm</t>
  </si>
  <si>
    <t>Glen Kyllachy Wind Farm</t>
  </si>
  <si>
    <t>Glen App Windfarm</t>
  </si>
  <si>
    <t>Gateway Energy Centre Power Station</t>
  </si>
  <si>
    <t>Galloper</t>
  </si>
  <si>
    <t>Galawhistle Wind Farm</t>
  </si>
  <si>
    <t>Firth of Forth Offshore Wind Farm 1B</t>
  </si>
  <si>
    <t>Firth of Forth Offshore Wind Farm 1A</t>
  </si>
  <si>
    <t>Eishken Estate, Isle of Lewis</t>
  </si>
  <si>
    <t>East Anglia 1</t>
  </si>
  <si>
    <t>Earlshaugh Wind Farm</t>
  </si>
  <si>
    <t>Duncansby Tidal Array</t>
  </si>
  <si>
    <t>Dudgeon Offshore Wind Farm</t>
  </si>
  <si>
    <t>Druim Leathann</t>
  </si>
  <si>
    <t>Dorenell Wind Farm</t>
  </si>
  <si>
    <t>Dogger Bank Platform 5</t>
  </si>
  <si>
    <t>Dogger Bank Platform 4</t>
  </si>
  <si>
    <t>Dogger Bank Platform 3</t>
  </si>
  <si>
    <t>Dogger Bank Platform 2</t>
  </si>
  <si>
    <t>Dogger Bank Platform 1</t>
  </si>
  <si>
    <t>Dell Wind Farm</t>
  </si>
  <si>
    <t>Damhead Creek II</t>
  </si>
  <si>
    <t>Cumberhead</t>
  </si>
  <si>
    <t>Crystal Rig 2</t>
  </si>
  <si>
    <t>Crossburns Wind Farm</t>
  </si>
  <si>
    <t>Costa Head and Brough Head</t>
  </si>
  <si>
    <t>Coryton</t>
  </si>
  <si>
    <t>Corriemoillie Wind Farm</t>
  </si>
  <si>
    <t>Codling Park Wind Farm</t>
  </si>
  <si>
    <t>Carnedd Wen Wind Farm</t>
  </si>
  <si>
    <t>Cantick Head</t>
  </si>
  <si>
    <t>C.Gen Killingholme North Power Station</t>
  </si>
  <si>
    <t>Burbo Bank Extension Offshore Wind Farm</t>
  </si>
  <si>
    <t>Brigg</t>
  </si>
  <si>
    <t>Blackcraig Wind Farm</t>
  </si>
  <si>
    <t>Benbrack &amp; Quantans Hill</t>
  </si>
  <si>
    <t>Beinneun Wind Farm</t>
  </si>
  <si>
    <t>Beatrice Wind Farm</t>
  </si>
  <si>
    <t>Barking Power Station C</t>
  </si>
  <si>
    <t>Bad a Cheo Wind Farm</t>
  </si>
  <si>
    <t>Aultmore Wind Farm</t>
  </si>
  <si>
    <t>Allt Duine Wind Farm</t>
  </si>
  <si>
    <t>Airies Wind Farm</t>
  </si>
  <si>
    <t>Aikengall II Windfarm</t>
  </si>
  <si>
    <t>Achruach Wind Farm</t>
  </si>
  <si>
    <t>Abernedd Power Station</t>
  </si>
  <si>
    <t>Gen Zone</t>
  </si>
  <si>
    <t>Node 2</t>
  </si>
  <si>
    <t>Node 1</t>
  </si>
  <si>
    <t>Project Name</t>
  </si>
  <si>
    <t>ACHR1R</t>
  </si>
  <si>
    <t/>
  </si>
  <si>
    <t>GLLU1Q</t>
  </si>
  <si>
    <t>GLLU1R</t>
  </si>
  <si>
    <t>BAGB20</t>
  </si>
  <si>
    <t>BLHI40</t>
  </si>
  <si>
    <t>WDOD10</t>
  </si>
  <si>
    <t>ALLT10</t>
  </si>
  <si>
    <t>DOUN20</t>
  </si>
  <si>
    <t>BEIN10</t>
  </si>
  <si>
    <t>AULW1S</t>
  </si>
  <si>
    <t>MYBS1Q</t>
  </si>
  <si>
    <t>MYBS1R</t>
  </si>
  <si>
    <t>CANW40</t>
  </si>
  <si>
    <t>BLCW10</t>
  </si>
  <si>
    <t>BARK40</t>
  </si>
  <si>
    <t>THSO20</t>
  </si>
  <si>
    <t>BODE40</t>
  </si>
  <si>
    <t>KEON1Q</t>
  </si>
  <si>
    <t>KEON1R</t>
  </si>
  <si>
    <t>COAL10</t>
  </si>
  <si>
    <t>KILL40</t>
  </si>
  <si>
    <t>KEAD40</t>
  </si>
  <si>
    <t>PENT40</t>
  </si>
  <si>
    <t>CREB40</t>
  </si>
  <si>
    <t>CORI10</t>
  </si>
  <si>
    <t>DORE10</t>
  </si>
  <si>
    <t>COSO40</t>
  </si>
  <si>
    <t>CRYR40</t>
  </si>
  <si>
    <t>EHAU10</t>
  </si>
  <si>
    <t>KINO40</t>
  </si>
  <si>
    <t>EWEH1Q</t>
  </si>
  <si>
    <t>ERRO10</t>
  </si>
  <si>
    <t>NECT40</t>
  </si>
  <si>
    <t>PEMB40</t>
  </si>
  <si>
    <t>LAGG1Q</t>
  </si>
  <si>
    <t>COCK20</t>
  </si>
  <si>
    <t>COUA10</t>
  </si>
  <si>
    <t>LEIS1B</t>
  </si>
  <si>
    <t>MANN40</t>
  </si>
  <si>
    <t>BRFO40</t>
  </si>
  <si>
    <t>BEAU40</t>
  </si>
  <si>
    <t>WALP40_EME</t>
  </si>
  <si>
    <t>NECU10</t>
  </si>
  <si>
    <t>AREC10</t>
  </si>
  <si>
    <t>TEAL20</t>
  </si>
  <si>
    <t>THOM40</t>
  </si>
  <si>
    <t>GRIF1S</t>
  </si>
  <si>
    <t>GRIF1T</t>
  </si>
  <si>
    <t>SHBA40</t>
  </si>
  <si>
    <t>HINP40</t>
  </si>
  <si>
    <t>HARE10</t>
  </si>
  <si>
    <t>SPLN40</t>
  </si>
  <si>
    <t>UPPB20</t>
  </si>
  <si>
    <t>HORN40</t>
  </si>
  <si>
    <t>AUCH20</t>
  </si>
  <si>
    <t>FAAR1Q</t>
  </si>
  <si>
    <t>FAAR1R</t>
  </si>
  <si>
    <t>FYRI10</t>
  </si>
  <si>
    <t>DUNE10</t>
  </si>
  <si>
    <t>KILG20</t>
  </si>
  <si>
    <t>MEYG10</t>
  </si>
  <si>
    <t>BLYT20</t>
  </si>
  <si>
    <t>EGGB40</t>
  </si>
  <si>
    <t>MARG10</t>
  </si>
  <si>
    <t>SIZE40</t>
  </si>
  <si>
    <t>FAUG10</t>
  </si>
  <si>
    <t>NEWF1Q</t>
  </si>
  <si>
    <t>CONQ40</t>
  </si>
  <si>
    <t>TILB20</t>
  </si>
  <si>
    <t>BLAC10</t>
  </si>
  <si>
    <t>BICF4A</t>
  </si>
  <si>
    <t>BICF4B</t>
  </si>
  <si>
    <t>BOLN40</t>
  </si>
  <si>
    <t>FAWL40</t>
  </si>
  <si>
    <t>RHIG40</t>
  </si>
  <si>
    <t>MAHI20</t>
  </si>
  <si>
    <t>BLYT4A</t>
  </si>
  <si>
    <t>BLYT4B</t>
  </si>
  <si>
    <t>MOFF10</t>
  </si>
  <si>
    <t>STRW12</t>
  </si>
  <si>
    <t>PEHE20</t>
  </si>
  <si>
    <t>GRST20</t>
  </si>
  <si>
    <t>GLGL1Q</t>
  </si>
  <si>
    <t>GLGL1R</t>
  </si>
  <si>
    <t>SALA10</t>
  </si>
  <si>
    <t>HEYS40</t>
  </si>
  <si>
    <t>BLHI20</t>
  </si>
  <si>
    <t>GLDO1G</t>
  </si>
  <si>
    <t>SELL40</t>
  </si>
  <si>
    <t>TOMN10</t>
  </si>
  <si>
    <t>CARR40</t>
  </si>
  <si>
    <t>DUNH1Q</t>
  </si>
  <si>
    <t>CANT40</t>
  </si>
  <si>
    <t>Table 7 – Offshore Local Tariffs</t>
  </si>
  <si>
    <t>Table 8 – Half-Hour Demand Tariffs</t>
  </si>
  <si>
    <t>Table 9 – Non Half-Hour Demand Tariffs</t>
  </si>
  <si>
    <t>Table 10  - Contracted and Modelled TEC</t>
  </si>
  <si>
    <t>Chargeable TEC (GW)</t>
  </si>
  <si>
    <t>Price controlled revenue</t>
  </si>
  <si>
    <t>Less income from connections</t>
  </si>
  <si>
    <t>Income from TNUoS</t>
  </si>
  <si>
    <t>Total to Collect from TNUoS</t>
  </si>
  <si>
    <t>Table 12 – Inflation Indices</t>
  </si>
  <si>
    <t>National Grid Revenue Forecast</t>
  </si>
  <si>
    <t>Updated:</t>
  </si>
  <si>
    <t xml:space="preserve"> </t>
  </si>
  <si>
    <t>Description</t>
  </si>
  <si>
    <t>Licence
Term</t>
  </si>
  <si>
    <t>Special
Condition</t>
  </si>
  <si>
    <t>Applicable
to</t>
  </si>
  <si>
    <t>Yr t-1</t>
  </si>
  <si>
    <t>Yr t</t>
  </si>
  <si>
    <t>Yr t+1</t>
  </si>
  <si>
    <t>Yr t+2</t>
  </si>
  <si>
    <t>Yr t+3</t>
  </si>
  <si>
    <t>Yr t+4</t>
  </si>
  <si>
    <t>Yr t+5</t>
  </si>
  <si>
    <t>Notes</t>
  </si>
  <si>
    <t>Regulatory Year</t>
  </si>
  <si>
    <t>2013/14</t>
  </si>
  <si>
    <t>Actual RPI</t>
  </si>
  <si>
    <t>RPI Actual</t>
  </si>
  <si>
    <t>RPIAt</t>
  </si>
  <si>
    <t>3A</t>
  </si>
  <si>
    <t>Assumed Interest Rate</t>
  </si>
  <si>
    <t>It</t>
  </si>
  <si>
    <t>Opening Base Revenue Allowance (2009/10 prices)</t>
  </si>
  <si>
    <t>A1</t>
  </si>
  <si>
    <t>PUt</t>
  </si>
  <si>
    <t>ALL</t>
  </si>
  <si>
    <t>Price Control Financial Model Iteration Adjustment</t>
  </si>
  <si>
    <t>A2</t>
  </si>
  <si>
    <t>MODt</t>
  </si>
  <si>
    <t>RPI True Up</t>
  </si>
  <si>
    <t>A3</t>
  </si>
  <si>
    <t>TRUt</t>
  </si>
  <si>
    <t>Prior Calendar Year RPI Forecast</t>
  </si>
  <si>
    <t>GRPIFc-1</t>
  </si>
  <si>
    <t>Current Calendar Year RPI Forecast</t>
  </si>
  <si>
    <t>GRPIFc</t>
  </si>
  <si>
    <t>Next Calendar Year RPI forecast</t>
  </si>
  <si>
    <t>GRPIFc+1</t>
  </si>
  <si>
    <t>RPI Forecast</t>
  </si>
  <si>
    <t>A4</t>
  </si>
  <si>
    <t>RPIFt</t>
  </si>
  <si>
    <t>Base Revenue [A=(A1+A2+A3)*A4]</t>
  </si>
  <si>
    <t>A</t>
  </si>
  <si>
    <t>BRt</t>
  </si>
  <si>
    <t>Pass-Through Business Rates</t>
  </si>
  <si>
    <t>B1</t>
  </si>
  <si>
    <t>RBt</t>
  </si>
  <si>
    <t>3B</t>
  </si>
  <si>
    <t>Temporary Physical Disconnection</t>
  </si>
  <si>
    <t>B2</t>
  </si>
  <si>
    <t>TPDt</t>
  </si>
  <si>
    <t>Licence Fee</t>
  </si>
  <si>
    <t>B3</t>
  </si>
  <si>
    <t>LFt</t>
  </si>
  <si>
    <t>NG</t>
  </si>
  <si>
    <t>Inter TSO Compensation</t>
  </si>
  <si>
    <t>B4</t>
  </si>
  <si>
    <t>ITCt</t>
  </si>
  <si>
    <t>Termination of Bilateral Connection Agreements</t>
  </si>
  <si>
    <t>B5</t>
  </si>
  <si>
    <t>TERMt</t>
  </si>
  <si>
    <t>SP Transmission Pass-Through</t>
  </si>
  <si>
    <t>B6</t>
  </si>
  <si>
    <t>TSPt</t>
  </si>
  <si>
    <t>SHE Transmission Pass-Through</t>
  </si>
  <si>
    <t>B7</t>
  </si>
  <si>
    <t>TSHt</t>
  </si>
  <si>
    <t>Offshore Transmission Pass-Through</t>
  </si>
  <si>
    <t>B8</t>
  </si>
  <si>
    <t>TOFTOt</t>
  </si>
  <si>
    <t>Embedded Offshore Pass-Through</t>
  </si>
  <si>
    <t>B9</t>
  </si>
  <si>
    <t>OFETt</t>
  </si>
  <si>
    <t>Pass-Through Items [B=B1+B2+B3+B4+B5+B6+B7+B8+B9]</t>
  </si>
  <si>
    <t>B</t>
  </si>
  <si>
    <t>PTt</t>
  </si>
  <si>
    <t>Reliability Incentive Adjustment</t>
  </si>
  <si>
    <t>C1</t>
  </si>
  <si>
    <t>RIt</t>
  </si>
  <si>
    <t>3C</t>
  </si>
  <si>
    <t>Stakeholder Satisfaction Adjustment</t>
  </si>
  <si>
    <t>C2</t>
  </si>
  <si>
    <t>SSOt</t>
  </si>
  <si>
    <t>3D</t>
  </si>
  <si>
    <t>Sulphur Hexafluoride (SF6) Gas Emissions Adjustment</t>
  </si>
  <si>
    <t>C3</t>
  </si>
  <si>
    <t>SFIt</t>
  </si>
  <si>
    <t>3E</t>
  </si>
  <si>
    <t>Awarded Environmental Discretionary Rewards</t>
  </si>
  <si>
    <t>C4</t>
  </si>
  <si>
    <t>EDRt</t>
  </si>
  <si>
    <t>3F</t>
  </si>
  <si>
    <t>Outputs Incentive Revenue [C=C1+C2+C3+C4]</t>
  </si>
  <si>
    <t>C</t>
  </si>
  <si>
    <t>OIPt</t>
  </si>
  <si>
    <t>Network Innovation Allowance</t>
  </si>
  <si>
    <t>NIAt</t>
  </si>
  <si>
    <t>3H</t>
  </si>
  <si>
    <t>E</t>
  </si>
  <si>
    <t>NICFt</t>
  </si>
  <si>
    <t>3I</t>
  </si>
  <si>
    <t>Future Environmental Discretionary Rewards</t>
  </si>
  <si>
    <t>F</t>
  </si>
  <si>
    <t>Transmission Investment for Renewable Generation</t>
  </si>
  <si>
    <t>TIRGt</t>
  </si>
  <si>
    <t>3J</t>
  </si>
  <si>
    <t>Scottish Site Specific Adjustment</t>
  </si>
  <si>
    <t>H</t>
  </si>
  <si>
    <t>DISt</t>
  </si>
  <si>
    <t>Scottish Terminations Adjustment</t>
  </si>
  <si>
    <t>I</t>
  </si>
  <si>
    <t>TSt</t>
  </si>
  <si>
    <t>Correction Factor</t>
  </si>
  <si>
    <t>K</t>
  </si>
  <si>
    <t>-Kt</t>
  </si>
  <si>
    <t>Maximum Revenue [M= A+B+C+D+E+F+G+H+I+K]</t>
  </si>
  <si>
    <t>M</t>
  </si>
  <si>
    <t>TOt</t>
  </si>
  <si>
    <t>Termination Charges</t>
  </si>
  <si>
    <t>Pre-vesting connection charges</t>
  </si>
  <si>
    <t>P</t>
  </si>
  <si>
    <t>TNUoS Collected Revenue [T=M-B5-P]</t>
  </si>
  <si>
    <t>T</t>
  </si>
  <si>
    <t>Final Collected Revenue</t>
  </si>
  <si>
    <t>U</t>
  </si>
  <si>
    <t>TNRt</t>
  </si>
  <si>
    <t>Over / (Under) Recovery [V=U-M]</t>
  </si>
  <si>
    <t>V</t>
  </si>
  <si>
    <t>Forecast percentage change to Maximum Revenue M</t>
  </si>
  <si>
    <t>Forecast percentage change to TNUoS Collected Revenue T</t>
  </si>
  <si>
    <t>Notes:</t>
  </si>
  <si>
    <t>All monies are  nominal 'money of the day' prices unless stated otherwise</t>
  </si>
  <si>
    <t>Licensee forecasts and budgets are subject to change especially where they are influenced by external stakeholders</t>
  </si>
  <si>
    <t>Greyed out cells are either calculated or not applicable in the year concerned due to the way the licence formula are constructed</t>
  </si>
  <si>
    <t>NIC payments to all Transmission Owners are inlcuded in National Grid Maximum Revenue and are included here</t>
  </si>
  <si>
    <t>2013/14 and 2014/15 pass through to other networks is based on forecast at time of tariff setting</t>
  </si>
  <si>
    <t>Scottish Power Transmission Revenue Forecast</t>
  </si>
  <si>
    <t>Pass-Through Items [B=B1+B2]</t>
  </si>
  <si>
    <t>Financial Incentive for Timely Connections Output</t>
  </si>
  <si>
    <t>C5</t>
  </si>
  <si>
    <t>-CONADJt</t>
  </si>
  <si>
    <t>3G</t>
  </si>
  <si>
    <t>SP, SHE</t>
  </si>
  <si>
    <t>Outputs Incentive Revenue [C=C1+C2+C3+C4+C5]</t>
  </si>
  <si>
    <t>Maximum Revenue (M= A+B+C+D+G+J+K]</t>
  </si>
  <si>
    <t>Excluded Services</t>
  </si>
  <si>
    <t>EXCt</t>
  </si>
  <si>
    <t>Site Specifc Charges</t>
  </si>
  <si>
    <t>S</t>
  </si>
  <si>
    <t>EXSt</t>
  </si>
  <si>
    <t>TNUoS Collected Revenue (T=M+P-S)</t>
  </si>
  <si>
    <t>NIC payments are not included as they do not form part of SPT Maximum Revenue</t>
  </si>
  <si>
    <t>Commentary</t>
  </si>
  <si>
    <t>All reasonable care has been taken in the preparation of these illustrative tables and the data therein.  SPT offers this data without prejudice and cannot be held responsible for any loss that might be attributed to the use of this data.  SPT does not accept or assume responsibility for the use of this information by any person or any person to whom this information is shown or any person to whom this information otherwise becomes available.</t>
  </si>
  <si>
    <t xml:space="preserve">The base revenue forecasts for the RIIO-ET1 period (2014/15 to 2018/19, inclusive) reflect the figures authorised by Ofgem in the the RIIO-ET1 Final Proposals.  </t>
  </si>
  <si>
    <t>Within the bounds of commercial confidentiality, this forecast provides as much information as possible.</t>
  </si>
  <si>
    <t>This forecast contains as much information as can be currently made available.  Generally, allowances determined by Ofgem are shown; and we also include forecasts for anticipated future Ofgem determinations in respect of the Iteration adjustment reflecting our latest view of totex, changes to allowed totex and cost of debt.</t>
  </si>
  <si>
    <t>This respects commercial confidentiality and disclosure considerations.</t>
  </si>
  <si>
    <t xml:space="preserve">Note that actual revenues may vary from those currently forecast.  </t>
  </si>
  <si>
    <t>All £ figures are in money of the day</t>
  </si>
  <si>
    <t>Information provided in £m to one decimal place</t>
  </si>
  <si>
    <t>Assumptions</t>
  </si>
  <si>
    <t>It is assumed that there will be one set of price changes per year effective on 1st April.</t>
  </si>
  <si>
    <t>SHE Transmission Revenue Forecast</t>
  </si>
  <si>
    <t>No forecast available for 2019/20 so indicative numbers based upon inflated 2018/19 forecast.</t>
  </si>
  <si>
    <t>Compensatory Payments Adjustment</t>
  </si>
  <si>
    <t>J</t>
  </si>
  <si>
    <t>SHCPt</t>
  </si>
  <si>
    <t>SHE</t>
  </si>
  <si>
    <t>NIC payments are not included as they do not form part of SHET Maximum Revenue</t>
  </si>
  <si>
    <t>All reasonable care has been taken in the preparation of these illustrative tables and the data therein.  SHET offers these data without prejudice and cannot be held responsible for any loss that might be attributed to the use of these data.  SHET does not accept or assume responsibility for the use of this information by any person or any person to whom this information is shown or any person to whom this information otherwise becomes available.</t>
  </si>
  <si>
    <t>This forecast contains as much information as can be currently made available.  Generally, allowances determined by Ofgem are shown; whilst those for which Ofgem determinations are expected are not.</t>
  </si>
  <si>
    <t>Offshore Transmission Revenue Forecast</t>
  </si>
  <si>
    <t>Barrow</t>
  </si>
  <si>
    <t>Gunfleet</t>
  </si>
  <si>
    <t>Walney 1</t>
  </si>
  <si>
    <t>Robin Rigg</t>
  </si>
  <si>
    <t>Walney 2</t>
  </si>
  <si>
    <t>Sheringham Shoal</t>
  </si>
  <si>
    <t>Ormonde</t>
  </si>
  <si>
    <t>Greater Gabbard</t>
  </si>
  <si>
    <t>London Array</t>
  </si>
  <si>
    <t>Thanet</t>
  </si>
  <si>
    <t>Lincs</t>
  </si>
  <si>
    <t>Gwynt y mor</t>
  </si>
  <si>
    <t>West of Duddon Sands</t>
  </si>
  <si>
    <t>Humber Gateway</t>
  </si>
  <si>
    <t>Westermost Rough</t>
  </si>
  <si>
    <t>Race Bank</t>
  </si>
  <si>
    <t>Burbo Bank</t>
  </si>
  <si>
    <t>Dudgeon</t>
  </si>
  <si>
    <t>Beatrice</t>
  </si>
  <si>
    <t>Inch Cape 1</t>
  </si>
  <si>
    <t>Moray Firth</t>
  </si>
  <si>
    <t>Navitus Bay 1</t>
  </si>
  <si>
    <t>Neart Na Goaith</t>
  </si>
  <si>
    <t>Triton Knoll 1</t>
  </si>
  <si>
    <t>Walney Extension</t>
  </si>
  <si>
    <t>Offshore Transmission Pass-Through (B7)</t>
  </si>
  <si>
    <t>NIC payments are not included as they do not form part of OFTO Maximum Revenue</t>
  </si>
  <si>
    <t>Table 19 – Calculation of Generator and Demand Revenue Proportions</t>
  </si>
  <si>
    <t>Table 20 - Calculation of Residuals</t>
  </si>
  <si>
    <t>Table 1 - 2016/17 Generation Tariffs</t>
  </si>
  <si>
    <t>Table 2 - 2017/18 Generation Tariffs with Western HVDC Link</t>
  </si>
  <si>
    <t>Achruach</t>
  </si>
  <si>
    <t>Afton</t>
  </si>
  <si>
    <t>Aigas</t>
  </si>
  <si>
    <t>Aikengall II</t>
  </si>
  <si>
    <t>Allt Duine</t>
  </si>
  <si>
    <t>An Suidhe</t>
  </si>
  <si>
    <t>Arecleoch</t>
  </si>
  <si>
    <t>Aultmore</t>
  </si>
  <si>
    <t>Baglan Bay</t>
  </si>
  <si>
    <t>Black Craig</t>
  </si>
  <si>
    <t>Black Law</t>
  </si>
  <si>
    <t>Blacklaw Extension</t>
  </si>
  <si>
    <t>Bodelwyddan</t>
  </si>
  <si>
    <t>Brochloch</t>
  </si>
  <si>
    <t>Carraig Gheal</t>
  </si>
  <si>
    <t>Carrington</t>
  </si>
  <si>
    <t>Clyde (North)</t>
  </si>
  <si>
    <t>Clyde (South)</t>
  </si>
  <si>
    <t>Coalburn</t>
  </si>
  <si>
    <t>Corriemoillie</t>
  </si>
  <si>
    <t>Cruachan</t>
  </si>
  <si>
    <t>Crystal Rig</t>
  </si>
  <si>
    <t>Culligran</t>
  </si>
  <si>
    <t>Deanie</t>
  </si>
  <si>
    <t>Dersalloch</t>
  </si>
  <si>
    <t>Didcot</t>
  </si>
  <si>
    <t>Dinorwig</t>
  </si>
  <si>
    <t>Dorenell</t>
  </si>
  <si>
    <t>Dumnaglass</t>
  </si>
  <si>
    <t>Dunlaw Extension</t>
  </si>
  <si>
    <t>Earlshaugh</t>
  </si>
  <si>
    <t>Edinbane</t>
  </si>
  <si>
    <t>Fallago</t>
  </si>
  <si>
    <t>Farr Windfarm</t>
  </si>
  <si>
    <t>Ffestiniogg</t>
  </si>
  <si>
    <t>Finlarig</t>
  </si>
  <si>
    <t>Foyers</t>
  </si>
  <si>
    <t>Glendoe</t>
  </si>
  <si>
    <t>Glenluce</t>
  </si>
  <si>
    <t>Glenmoriston</t>
  </si>
  <si>
    <t>Gordonbush</t>
  </si>
  <si>
    <t>Griffin Wind</t>
  </si>
  <si>
    <t>Hadyard Hill</t>
  </si>
  <si>
    <t>Harestanes</t>
  </si>
  <si>
    <t>Hartlepool</t>
  </si>
  <si>
    <t>Hedon</t>
  </si>
  <si>
    <t>Hornsea</t>
  </si>
  <si>
    <t>Invergarry</t>
  </si>
  <si>
    <t>Kendoon North</t>
  </si>
  <si>
    <t>Kilbraur</t>
  </si>
  <si>
    <t>Kilmorack</t>
  </si>
  <si>
    <t>Langage</t>
  </si>
  <si>
    <t>Lochay</t>
  </si>
  <si>
    <t>Luichart</t>
  </si>
  <si>
    <t>Marchwood</t>
  </si>
  <si>
    <t>Margee</t>
  </si>
  <si>
    <t>Mark Hill</t>
  </si>
  <si>
    <t>Meygen</t>
  </si>
  <si>
    <t xml:space="preserve">Millennium Wind </t>
  </si>
  <si>
    <t>Mossford</t>
  </si>
  <si>
    <t>Nant</t>
  </si>
  <si>
    <t>Neilston</t>
  </si>
  <si>
    <t>Newfield Wind</t>
  </si>
  <si>
    <t>Rocksavage</t>
  </si>
  <si>
    <t>Sallachy</t>
  </si>
  <si>
    <t>Saltend</t>
  </si>
  <si>
    <t>Strathy Wind</t>
  </si>
  <si>
    <t>Tomatin</t>
  </si>
  <si>
    <t>Whitelee</t>
  </si>
  <si>
    <t>Whitelee Extension</t>
  </si>
  <si>
    <t xml:space="preserve">Table 5 – Onshore Local Circuit Tariffs </t>
  </si>
  <si>
    <t>Table 6 – 2016/17 Onshore Local Substation Tariffs</t>
  </si>
  <si>
    <t>April to March average</t>
  </si>
  <si>
    <t>Office of National Statistics</t>
  </si>
  <si>
    <t>Bank of England Base Rate</t>
  </si>
  <si>
    <t>From Licence</t>
  </si>
  <si>
    <t>Determined by Ofgem/Licensee forecast</t>
  </si>
  <si>
    <t>Licensee Actual/Forecast</t>
  </si>
  <si>
    <t>HM Treasury Forecast then 2.8%</t>
  </si>
  <si>
    <t>Using HM Treasury Forecast</t>
  </si>
  <si>
    <t>Does not affect TNUoS</t>
  </si>
  <si>
    <t>13/14 &amp; 14/15 Charge setting. Later from TSP Tab</t>
  </si>
  <si>
    <t>13/14 &amp; 14/15 Charge setting. Later from TSH Tab</t>
  </si>
  <si>
    <t>13/14 &amp; 14/15 Charge setting. Later from OFTO Tab</t>
  </si>
  <si>
    <t>Licensee Actual/Forecast/Budget</t>
  </si>
  <si>
    <t>Only includes EDR awarded to licensee to date</t>
  </si>
  <si>
    <t>Sum of NICF awards determined by Ofgem/Forecast by National Grid</t>
  </si>
  <si>
    <t>Sum of future EDR awards forecast by National Grid</t>
  </si>
  <si>
    <t>Calculated by Licensee</t>
  </si>
  <si>
    <t>As forecast by National Grid</t>
  </si>
  <si>
    <t>National Grid forecast</t>
  </si>
  <si>
    <t>Post BETTA Connection Charges</t>
  </si>
  <si>
    <t>Pre &amp; Post BETTA Connection Charges</t>
  </si>
  <si>
    <t>General System Charge</t>
  </si>
  <si>
    <t>Forecast of cummulativce MOD impacts, excl non approved</t>
  </si>
  <si>
    <t>RBt rebate received in  2014/15, pass through in 2016/17</t>
  </si>
  <si>
    <t>Excludes Asset Adjusting Events impacts</t>
  </si>
  <si>
    <t>Latest Forecast</t>
  </si>
  <si>
    <t>Post-Vesting, Pre-BETTA Connection Charges</t>
  </si>
  <si>
    <t>Current revenues plus indexation</t>
  </si>
  <si>
    <t>National Grid Forecast</t>
  </si>
  <si>
    <t>Table 13 – Demand Forecasts</t>
  </si>
  <si>
    <t>Table 14 – Expansion Constants</t>
  </si>
  <si>
    <t>Table 15 – Interconnector Adjustments</t>
  </si>
  <si>
    <t>Table 16 - Change in Generation Tariffs</t>
  </si>
  <si>
    <t>Half Hourly (£/kW)</t>
  </si>
  <si>
    <t>Non Half Hourly (p/kWh)</t>
  </si>
  <si>
    <t>These values do not change as they are created by the locational part of the DCLF model</t>
  </si>
  <si>
    <t>These values equal forecast of Peak demand per zone</t>
  </si>
  <si>
    <t>The DCLF model calculates the amount of revenue collected from the locational element of the Wider Tariff. The residual is added so that tariffs are set to recover allowed revenue</t>
  </si>
  <si>
    <t>These values are a forecast of NHH Demand including the effect of P272</t>
  </si>
  <si>
    <t>These values are a forecast of the percentage of total peak Half Hourly demand makes up including the effect of P272</t>
  </si>
  <si>
    <t>Gunfleet Sands 1 &amp; 2</t>
  </si>
  <si>
    <t>Robin Rigg West</t>
  </si>
  <si>
    <t>Robin Rigg East</t>
  </si>
  <si>
    <t>ETUoS</t>
  </si>
  <si>
    <t>Circuit</t>
  </si>
  <si>
    <t>Substation</t>
  </si>
  <si>
    <t>Tariff Component (£/kW)</t>
  </si>
  <si>
    <t>Offshore Generator</t>
  </si>
  <si>
    <t>To be updated in 2015/16 Final tariffs</t>
  </si>
  <si>
    <t>To be updated in 2015/16 Final Tariffs</t>
  </si>
  <si>
    <t>2016/17 Conventional</t>
  </si>
  <si>
    <t>2016/17 Intermittent</t>
  </si>
  <si>
    <t>2017/18 Conventional</t>
  </si>
  <si>
    <t>2017/18 Intermittent</t>
  </si>
  <si>
    <t>2018/19 Conventional</t>
  </si>
  <si>
    <t>2018/19 Intermittent</t>
  </si>
  <si>
    <t>2019/20 Conventional</t>
  </si>
  <si>
    <t>2019/20 Intermittent</t>
  </si>
  <si>
    <t>System Peak Tariff</t>
  </si>
  <si>
    <t>Shared Year Round Tariff</t>
  </si>
  <si>
    <t>Not Shared Year Round Tariff</t>
  </si>
  <si>
    <t>Residual Tariff</t>
  </si>
  <si>
    <t>(p/kWh)</t>
  </si>
  <si>
    <t>Table 18  - Changes in Non-Half-hour Metered Tariffs</t>
  </si>
  <si>
    <t>Table 17 - Changes in Half-Hour Metered Tariffs</t>
  </si>
  <si>
    <t>Table 21 - 2017/18 Generation Tariffs without the Western HVDC Link</t>
  </si>
  <si>
    <t>Table 22 - 2017/18 Demand Tariffs without the Western HVDC Link</t>
  </si>
  <si>
    <t>Table 23 - 2018/19 Generation Tariffs without the Caithness-Moray HVDC Link</t>
  </si>
  <si>
    <t>Table 24 - 2018/19 Demand Tariffs without the Caithness-Moray HVDC Link</t>
  </si>
  <si>
    <t>Table 11 – Transmission Owner Revenues</t>
  </si>
  <si>
    <t>Table 28 - Offshore Transmission Revenue Forecast</t>
  </si>
  <si>
    <t>Table 26 - Scottish Power Transmission Revenue Forecast</t>
  </si>
  <si>
    <t>Table 25 - National Grid Revenue Forecast</t>
  </si>
  <si>
    <t>Table 27 - SHE Transmission Revenue Forecast</t>
  </si>
  <si>
    <t>Table 29 - 2016/17 Contracted TEC Changes</t>
  </si>
  <si>
    <t>Table 30 - 2017/18 Contracted TEC Changes</t>
  </si>
  <si>
    <t>Table 31 - 2018/19 Contracted TEC Changes</t>
  </si>
  <si>
    <t>Table 32 - 2019/20 Contracted TEC Changes</t>
  </si>
  <si>
    <t>TEC Change (MW)</t>
  </si>
  <si>
    <t>Table 33 - Zonal Summaries of Modelled Demand</t>
  </si>
  <si>
    <t>Figure 1 - Wider Generation Tariffs</t>
  </si>
  <si>
    <t>Connection Point</t>
  </si>
  <si>
    <t>2016/17 (£/kW)</t>
  </si>
  <si>
    <t>2017/18 (£/kW)</t>
  </si>
  <si>
    <t>2018/19 (£/kW)</t>
  </si>
  <si>
    <t>2019/20 (£/kW)</t>
  </si>
  <si>
    <t>G.R (£m)</t>
  </si>
  <si>
    <t>D.R (£m)</t>
  </si>
  <si>
    <t>South West Scotland</t>
  </si>
  <si>
    <t>* No data provided.</t>
  </si>
  <si>
    <t>*</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</si>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</sst>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30">
    <numFmt numFmtId="44" formatCode="_-&quot;£&quot;* #,##0.00_-;\-&quot;£&quot;* #,##0.00_-;_-&quot;£&quot;* &quot;-&quot;??_-;_-@_-"/>
    <numFmt numFmtId="43" formatCode="_-* #,##0.00_-;\-* #,##0.00_-;_-* &quot;-&quot;??_-;_-@_-"/>
    <numFmt numFmtId="164" formatCode="_-[$€-2]* #,##0.00_-;\-[$€-2]* #,##0.00_-;_-[$€-2]* &quot;-&quot;??_-"/>
    <numFmt numFmtId="165" formatCode="0_)"/>
    <numFmt numFmtId="166" formatCode="#,##0.0"/>
    <numFmt numFmtId="167" formatCode="0.000"/>
    <numFmt numFmtId="168" formatCode="0.0"/>
    <numFmt numFmtId="169" formatCode="0.00_)"/>
    <numFmt numFmtId="170" formatCode="0.000000"/>
    <numFmt numFmtId="171" formatCode="#,##0_ ;\-#,##0\ "/>
    <numFmt numFmtId="172" formatCode="0.000000_)"/>
    <numFmt numFmtId="173" formatCode="#,##0.000"/>
    <numFmt numFmtId="174" formatCode="0.000_)"/>
    <numFmt numFmtId="175" formatCode="0.0%"/>
    <numFmt numFmtId="176" formatCode="dd\-mmm\-yy_)"/>
    <numFmt numFmtId="177" formatCode="_(* #,##0.00_);_(* \(#,##0.00\);_(* &quot;-&quot;??_);_(@_)"/>
    <numFmt numFmtId="178" formatCode="&quot;$&quot;#,##0_);[Red]\(&quot;$&quot;#,##0\)"/>
    <numFmt numFmtId="179" formatCode="0.0000000000000000000000000"/>
    <numFmt numFmtId="180" formatCode="#,##0.0_ ;\-#,##0.0\ "/>
    <numFmt numFmtId="181" formatCode="_(* #,##0.0_);_(* \(#,##0.0\);_(* &quot;-&quot;??_);_(@_)"/>
    <numFmt numFmtId="182" formatCode="_-* #,##0.0_-;\-* #,##0.0_-;_-* &quot;-&quot;??_-;_-@_-"/>
    <numFmt numFmtId="183" formatCode="_-* #,##0.0000_-;\-* #,##0.0000_-;_-* &quot;-&quot;??_-;_-@_-"/>
    <numFmt numFmtId="184" formatCode="#,##0.0;[Red]\(#,##0.0\)"/>
    <numFmt numFmtId="185" formatCode="0.0_ ;[Red]\-0.0\ "/>
    <numFmt numFmtId="186" formatCode="0.000_ ;[Red]\-0.000\ "/>
    <numFmt numFmtId="187" formatCode="0.0000_ ;[Red]\-0.0000\ "/>
    <numFmt numFmtId="188" formatCode="#,##0.0_ ;[Red]\-#,##0.0\ "/>
    <numFmt numFmtId="189" formatCode="#,##0.0000_ ;[Red]\-#,##0.0000\ "/>
    <numFmt numFmtId="190" formatCode="#,##0.000_ ;[Red]\-#,##0.000\ "/>
    <numFmt numFmtId="191" formatCode="_-* #,##0_-;\-* #,##0_-;_-* &quot;-&quot;??_-;_-@_-"/>
  </numFmts>
  <fonts count="95" x14ac:knownFonts="1">
    <font>
      <sz val="11"/>
      <color theme="1"/>
      <name val="Calibri"/>
      <family val="2"/>
      <scheme val="minor"/>
    </font>
    <font>
      <b/>
      <sz val="11"/>
      <color theme="1"/>
      <name val="Calibri"/>
      <family val="2"/>
      <scheme val="minor"/>
    </font>
    <font>
      <b/>
      <sz val="10"/>
      <name val="Arial"/>
      <family val="2"/>
    </font>
    <font>
      <b/>
      <sz val="10"/>
      <color theme="0"/>
      <name val="Arial"/>
      <family val="2"/>
    </font>
    <font>
      <sz val="10"/>
      <color theme="0"/>
      <name val="Arial"/>
      <family val="2"/>
    </font>
    <font>
      <sz val="12"/>
      <name val="Arial"/>
      <family val="2"/>
    </font>
    <font>
      <sz val="10"/>
      <color indexed="12"/>
      <name val="Arial"/>
      <family val="2"/>
    </font>
    <font>
      <sz val="10"/>
      <name val="Arial"/>
      <family val="2"/>
    </font>
    <font>
      <b/>
      <sz val="10"/>
      <color theme="1"/>
      <name val="Arial"/>
      <family val="2"/>
    </font>
    <font>
      <sz val="10"/>
      <color theme="1"/>
      <name val="Arial"/>
      <family val="2"/>
    </font>
    <font>
      <b/>
      <sz val="10"/>
      <color indexed="9"/>
      <name val="Arial"/>
      <family val="2"/>
    </font>
    <font>
      <b/>
      <sz val="10"/>
      <color rgb="FF000000"/>
      <name val="Arial"/>
      <family val="2"/>
    </font>
    <font>
      <sz val="10"/>
      <color rgb="FF000000"/>
      <name val="Arial"/>
      <family val="2"/>
    </font>
    <font>
      <b/>
      <sz val="8"/>
      <name val="Arial"/>
      <family val="2"/>
    </font>
    <font>
      <sz val="8"/>
      <color theme="1"/>
      <name val="Calibri"/>
      <family val="2"/>
      <scheme val="minor"/>
    </font>
    <font>
      <sz val="10"/>
      <color indexed="8"/>
      <name val="Arial"/>
      <family val="2"/>
    </font>
    <font>
      <b/>
      <sz val="8"/>
      <color theme="1"/>
      <name val="Calibri"/>
      <family val="2"/>
      <scheme val="minor"/>
    </font>
    <font>
      <b/>
      <vertAlign val="subscript"/>
      <sz val="10"/>
      <color rgb="FF000000"/>
      <name val="Arial"/>
      <family val="2"/>
    </font>
    <font>
      <sz val="11"/>
      <color theme="1"/>
      <name val="Calibri"/>
      <family val="2"/>
      <scheme val="minor"/>
    </font>
    <font>
      <b/>
      <sz val="18"/>
      <color theme="3"/>
      <name val="Cambria"/>
      <family val="2"/>
      <scheme val="major"/>
    </font>
    <font>
      <b/>
      <u/>
      <sz val="10"/>
      <color indexed="8"/>
      <name val="Arial"/>
      <family val="2"/>
    </font>
    <font>
      <sz val="10"/>
      <color indexed="9"/>
      <name val="Arial"/>
      <family val="2"/>
    </font>
    <font>
      <b/>
      <u/>
      <sz val="11"/>
      <color theme="1"/>
      <name val="Calibri"/>
      <family val="2"/>
      <scheme val="minor"/>
    </font>
    <font>
      <sz val="11"/>
      <color indexed="8"/>
      <name val="Calibri"/>
      <family val="2"/>
    </font>
    <font>
      <sz val="11"/>
      <color indexed="9"/>
      <name val="Calibri"/>
      <family val="2"/>
    </font>
    <font>
      <sz val="11"/>
      <color indexed="20"/>
      <name val="Calibri"/>
      <family val="2"/>
    </font>
    <font>
      <sz val="10"/>
      <color rgb="FF9C0006"/>
      <name val="Arial"/>
      <family val="2"/>
    </font>
    <font>
      <sz val="10"/>
      <color indexed="20"/>
      <name val="Arial"/>
      <family val="2"/>
    </font>
    <font>
      <b/>
      <sz val="11"/>
      <color indexed="52"/>
      <name val="Calibri"/>
      <family val="2"/>
    </font>
    <font>
      <b/>
      <sz val="10"/>
      <color rgb="FFFA7D00"/>
      <name val="Arial"/>
      <family val="2"/>
    </font>
    <font>
      <b/>
      <sz val="10"/>
      <color indexed="10"/>
      <name val="Arial"/>
      <family val="2"/>
    </font>
    <font>
      <b/>
      <sz val="11"/>
      <color indexed="9"/>
      <name val="Calibri"/>
      <family val="2"/>
    </font>
    <font>
      <i/>
      <sz val="11"/>
      <color indexed="23"/>
      <name val="Calibri"/>
      <family val="2"/>
    </font>
    <font>
      <i/>
      <sz val="10"/>
      <color rgb="FF7F7F7F"/>
      <name val="Arial"/>
      <family val="2"/>
    </font>
    <font>
      <i/>
      <sz val="10"/>
      <color indexed="23"/>
      <name val="Arial"/>
      <family val="2"/>
    </font>
    <font>
      <sz val="11"/>
      <color indexed="17"/>
      <name val="Calibri"/>
      <family val="2"/>
    </font>
    <font>
      <sz val="10"/>
      <color rgb="FF006100"/>
      <name val="Arial"/>
      <family val="2"/>
    </font>
    <font>
      <sz val="10"/>
      <color indexed="17"/>
      <name val="Arial"/>
      <family val="2"/>
    </font>
    <font>
      <b/>
      <sz val="15"/>
      <color indexed="56"/>
      <name val="Calibri"/>
      <family val="2"/>
    </font>
    <font>
      <b/>
      <sz val="15"/>
      <color theme="3"/>
      <name val="Arial"/>
      <family val="2"/>
    </font>
    <font>
      <b/>
      <sz val="15"/>
      <color indexed="62"/>
      <name val="Arial"/>
      <family val="2"/>
    </font>
    <font>
      <b/>
      <sz val="13"/>
      <color indexed="56"/>
      <name val="Calibri"/>
      <family val="2"/>
    </font>
    <font>
      <b/>
      <sz val="13"/>
      <color theme="3"/>
      <name val="Arial"/>
      <family val="2"/>
    </font>
    <font>
      <b/>
      <sz val="13"/>
      <color indexed="62"/>
      <name val="Arial"/>
      <family val="2"/>
    </font>
    <font>
      <b/>
      <sz val="11"/>
      <color indexed="56"/>
      <name val="Calibri"/>
      <family val="2"/>
    </font>
    <font>
      <b/>
      <sz val="11"/>
      <color theme="3"/>
      <name val="Arial"/>
      <family val="2"/>
    </font>
    <font>
      <sz val="11"/>
      <color indexed="62"/>
      <name val="Calibri"/>
      <family val="2"/>
    </font>
    <font>
      <sz val="10"/>
      <color rgb="FF3F3F76"/>
      <name val="Arial"/>
      <family val="2"/>
    </font>
    <font>
      <sz val="11"/>
      <color indexed="52"/>
      <name val="Calibri"/>
      <family val="2"/>
    </font>
    <font>
      <sz val="10"/>
      <color rgb="FFFA7D00"/>
      <name val="Arial"/>
      <family val="2"/>
    </font>
    <font>
      <sz val="11"/>
      <color indexed="60"/>
      <name val="Calibri"/>
      <family val="2"/>
    </font>
    <font>
      <sz val="10"/>
      <color rgb="FF9C6500"/>
      <name val="Arial"/>
      <family val="2"/>
    </font>
    <font>
      <sz val="8"/>
      <name val="Tahoma"/>
      <family val="2"/>
    </font>
    <font>
      <b/>
      <sz val="11"/>
      <color indexed="63"/>
      <name val="Calibri"/>
      <family val="2"/>
    </font>
    <font>
      <b/>
      <sz val="10"/>
      <color rgb="FF3F3F3F"/>
      <name val="Arial"/>
      <family val="2"/>
    </font>
    <font>
      <b/>
      <sz val="18"/>
      <color indexed="56"/>
      <name val="Cambria"/>
      <family val="2"/>
    </font>
    <font>
      <b/>
      <sz val="11"/>
      <color indexed="8"/>
      <name val="Calibri"/>
      <family val="2"/>
    </font>
    <font>
      <sz val="11"/>
      <color indexed="10"/>
      <name val="Calibri"/>
      <family val="2"/>
    </font>
    <font>
      <sz val="10"/>
      <color rgb="FFFF0000"/>
      <name val="Arial"/>
      <family val="2"/>
    </font>
    <font>
      <sz val="8"/>
      <name val="Arial"/>
      <family val="2"/>
    </font>
    <font>
      <sz val="10"/>
      <color theme="1"/>
      <name val="Times New Roman"/>
      <family val="1"/>
    </font>
    <font>
      <b/>
      <sz val="6"/>
      <color rgb="FF000000"/>
      <name val="Arial"/>
      <family val="2"/>
    </font>
    <font>
      <b/>
      <sz val="10"/>
      <color indexed="8"/>
      <name val="Arial"/>
      <family val="2"/>
    </font>
    <font>
      <sz val="11"/>
      <color indexed="16"/>
      <name val="Calibri"/>
      <family val="2"/>
    </font>
    <font>
      <b/>
      <sz val="11"/>
      <color indexed="53"/>
      <name val="Calibri"/>
      <family val="2"/>
    </font>
    <font>
      <b/>
      <sz val="11"/>
      <color indexed="10"/>
      <name val="Calibri"/>
      <family val="2"/>
    </font>
    <font>
      <b/>
      <sz val="15"/>
      <color indexed="62"/>
      <name val="Calibri"/>
      <family val="2"/>
    </font>
    <font>
      <b/>
      <sz val="13"/>
      <color indexed="62"/>
      <name val="Calibri"/>
      <family val="2"/>
    </font>
    <font>
      <b/>
      <sz val="11"/>
      <color indexed="62"/>
      <name val="Calibri"/>
      <family val="2"/>
    </font>
    <font>
      <b/>
      <sz val="11"/>
      <color indexed="62"/>
      <name val="Arial"/>
      <family val="2"/>
    </font>
    <font>
      <u/>
      <sz val="10"/>
      <color indexed="12"/>
      <name val="Arial"/>
      <family val="2"/>
    </font>
    <font>
      <sz val="11"/>
      <color indexed="48"/>
      <name val="Calibri"/>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0"/>
      <color theme="4" tint="-0.499984740745262"/>
      <name val="Arial"/>
      <family val="2"/>
    </font>
    <font>
      <i/>
      <sz val="10"/>
      <name val="Arial"/>
      <family val="2"/>
    </font>
    <font>
      <i/>
      <sz val="11"/>
      <color theme="1"/>
      <name val="Calibri"/>
      <family val="2"/>
      <scheme val="minor"/>
    </font>
    <font>
      <b/>
      <sz val="20"/>
      <color theme="1"/>
      <name val="Calibri"/>
      <family val="2"/>
      <scheme val="minor"/>
    </font>
    <font>
      <b/>
      <sz val="12"/>
      <name val="Calibri"/>
      <family val="2"/>
      <scheme val="minor"/>
    </font>
    <font>
      <sz val="12"/>
      <name val="Calibri"/>
      <family val="2"/>
    </font>
    <font>
      <sz val="12"/>
      <name val="Calibri"/>
      <family val="2"/>
      <scheme val="minor"/>
    </font>
    <font>
      <sz val="12"/>
      <color indexed="8"/>
      <name val="Calibri"/>
      <family val="2"/>
    </font>
    <font>
      <sz val="12"/>
      <color indexed="8"/>
      <name val="Calibri"/>
      <family val="2"/>
      <scheme val="minor"/>
    </font>
    <font>
      <b/>
      <sz val="12"/>
      <color indexed="8"/>
      <name val="Calibri"/>
      <family val="2"/>
      <scheme val="minor"/>
    </font>
    <font>
      <sz val="12"/>
      <color theme="1"/>
      <name val="Calibri"/>
      <family val="2"/>
      <scheme val="minor"/>
    </font>
    <font>
      <b/>
      <sz val="12"/>
      <color theme="1"/>
      <name val="Calibri"/>
      <family val="2"/>
      <scheme val="minor"/>
    </font>
    <font>
      <b/>
      <u/>
      <sz val="10"/>
      <name val="Arial"/>
      <family val="2"/>
    </font>
    <font>
      <sz val="11"/>
      <color rgb="FF0070C0"/>
      <name val="Calibri"/>
      <family val="2"/>
      <scheme val="minor"/>
    </font>
    <font>
      <sz val="10"/>
      <color rgb="FF0070C0"/>
      <name val="Arial"/>
      <family val="2"/>
    </font>
    <font>
      <sz val="11"/>
      <name val="Calibri"/>
      <family val="2"/>
      <scheme val="minor"/>
    </font>
    <font>
      <b/>
      <sz val="11"/>
      <name val="Calibri"/>
      <family val="2"/>
      <scheme val="minor"/>
    </font>
  </fonts>
  <fills count="97">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22"/>
      </patternFill>
    </fill>
    <fill>
      <patternFill patternType="solid">
        <fgColor indexed="9"/>
      </patternFill>
    </fill>
    <fill>
      <patternFill patternType="solid">
        <fgColor indexed="43"/>
        <bgColor indexed="64"/>
      </patternFill>
    </fill>
    <fill>
      <patternFill patternType="solid">
        <fgColor indexed="55"/>
      </patternFill>
    </fill>
    <fill>
      <patternFill patternType="solid">
        <fgColor indexed="44"/>
        <bgColor indexed="64"/>
      </patternFill>
    </fill>
    <fill>
      <patternFill patternType="solid">
        <fgColor theme="3" tint="0.79998168889431442"/>
        <bgColor indexed="64"/>
      </patternFill>
    </fill>
    <fill>
      <patternFill patternType="solid">
        <fgColor rgb="FFC6D9F1"/>
        <bgColor indexed="64"/>
      </patternFill>
    </fill>
    <fill>
      <patternFill patternType="solid">
        <fgColor theme="0"/>
        <bgColor indexed="64"/>
      </patternFill>
    </fill>
    <fill>
      <patternFill patternType="solid">
        <fgColor indexed="40"/>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theme="9" tint="0.59999389629810485"/>
        <bgColor indexed="64"/>
      </patternFill>
    </fill>
    <fill>
      <patternFill patternType="solid">
        <fgColor indexed="9"/>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0" tint="-0.34998626667073579"/>
        <bgColor indexed="64"/>
      </patternFill>
    </fill>
    <fill>
      <patternFill patternType="solid">
        <fgColor theme="0" tint="-0.14996795556505021"/>
        <bgColor indexed="64"/>
      </patternFill>
    </fill>
  </fills>
  <borders count="11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style="medium">
        <color indexed="8"/>
      </right>
      <top style="medium">
        <color indexed="8"/>
      </top>
      <bottom style="medium">
        <color indexed="8"/>
      </bottom>
      <diagonal/>
    </border>
    <border>
      <left/>
      <right/>
      <top/>
      <bottom style="medium">
        <color indexed="8"/>
      </bottom>
      <diagonal/>
    </border>
    <border>
      <left style="medium">
        <color indexed="8"/>
      </left>
      <right/>
      <top style="medium">
        <color indexed="8"/>
      </top>
      <bottom/>
      <diagonal/>
    </border>
    <border>
      <left style="medium">
        <color indexed="8"/>
      </left>
      <right style="medium">
        <color indexed="8"/>
      </right>
      <top style="medium">
        <color indexed="8"/>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8"/>
      </left>
      <right style="medium">
        <color indexed="8"/>
      </right>
      <top style="medium">
        <color indexed="8"/>
      </top>
      <bottom style="thin">
        <color indexed="8"/>
      </bottom>
      <diagonal/>
    </border>
    <border>
      <left style="thin">
        <color auto="1"/>
      </left>
      <right style="thin">
        <color auto="1"/>
      </right>
      <top/>
      <bottom/>
      <diagonal/>
    </border>
    <border>
      <left style="medium">
        <color indexed="64"/>
      </left>
      <right style="medium">
        <color indexed="64"/>
      </right>
      <top/>
      <bottom style="medium">
        <color indexed="64"/>
      </bottom>
      <diagonal/>
    </border>
    <border>
      <left style="thin">
        <color auto="1"/>
      </left>
      <right style="thin">
        <color indexed="64"/>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top style="medium">
        <color indexed="64"/>
      </top>
      <bottom/>
      <diagonal/>
    </border>
    <border>
      <left style="medium">
        <color indexed="8"/>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thin">
        <color indexed="8"/>
      </bottom>
      <diagonal/>
    </border>
    <border>
      <left style="medium">
        <color indexed="8"/>
      </left>
      <right style="medium">
        <color indexed="8"/>
      </right>
      <top/>
      <bottom style="thin">
        <color indexed="8"/>
      </bottom>
      <diagonal/>
    </border>
    <border>
      <left style="medium">
        <color indexed="64"/>
      </left>
      <right style="thin">
        <color auto="1"/>
      </right>
      <top style="medium">
        <color indexed="64"/>
      </top>
      <bottom style="thin">
        <color auto="1"/>
      </bottom>
      <diagonal/>
    </border>
    <border>
      <left style="medium">
        <color indexed="64"/>
      </left>
      <right/>
      <top/>
      <bottom/>
      <diagonal/>
    </border>
    <border>
      <left style="thin">
        <color auto="1"/>
      </left>
      <right style="medium">
        <color indexed="64"/>
      </right>
      <top style="medium">
        <color indexed="64"/>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8"/>
      </left>
      <right/>
      <top/>
      <bottom/>
      <diagonal/>
    </border>
    <border>
      <left/>
      <right style="medium">
        <color indexed="8"/>
      </right>
      <top style="medium">
        <color indexed="8"/>
      </top>
      <bottom style="medium">
        <color indexed="8"/>
      </bottom>
      <diagonal/>
    </border>
    <border>
      <left style="medium">
        <color indexed="8"/>
      </left>
      <right style="medium">
        <color indexed="8"/>
      </right>
      <top style="thin">
        <color indexed="8"/>
      </top>
      <bottom/>
      <diagonal/>
    </border>
    <border>
      <left/>
      <right style="medium">
        <color indexed="8"/>
      </right>
      <top/>
      <bottom style="thin">
        <color indexed="8"/>
      </bottom>
      <diagonal/>
    </border>
    <border>
      <left style="medium">
        <color indexed="8"/>
      </left>
      <right style="medium">
        <color indexed="8"/>
      </right>
      <top style="thin">
        <color indexed="8"/>
      </top>
      <bottom style="medium">
        <color indexed="8"/>
      </bottom>
      <diagonal/>
    </border>
    <border>
      <left/>
      <right/>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top style="thin">
        <color indexed="8"/>
      </top>
      <bottom/>
      <diagonal/>
    </border>
    <border>
      <left style="medium">
        <color indexed="8"/>
      </left>
      <right/>
      <top style="thin">
        <color indexed="8"/>
      </top>
      <bottom style="thin">
        <color indexed="8"/>
      </bottom>
      <diagonal/>
    </border>
    <border>
      <left/>
      <right style="medium">
        <color indexed="8"/>
      </right>
      <top/>
      <bottom style="medium">
        <color indexed="8"/>
      </bottom>
      <diagonal/>
    </border>
    <border>
      <left style="medium">
        <color indexed="8"/>
      </left>
      <right/>
      <top/>
      <bottom style="medium">
        <color indexed="8"/>
      </bottom>
      <diagonal/>
    </border>
    <border>
      <left/>
      <right style="medium">
        <color indexed="8"/>
      </right>
      <top/>
      <bottom/>
      <diagonal/>
    </border>
    <border>
      <left style="medium">
        <color indexed="8"/>
      </left>
      <right style="medium">
        <color indexed="8"/>
      </right>
      <top/>
      <bottom/>
      <diagonal/>
    </border>
    <border>
      <left/>
      <right style="medium">
        <color indexed="8"/>
      </right>
      <top style="medium">
        <color indexed="8"/>
      </top>
      <bottom/>
      <diagonal/>
    </border>
    <border>
      <left/>
      <right/>
      <top style="medium">
        <color indexed="8"/>
      </top>
      <bottom/>
      <diagonal/>
    </border>
    <border>
      <left/>
      <right/>
      <top style="medium">
        <color indexed="8"/>
      </top>
      <bottom style="medium">
        <color indexed="8"/>
      </bottom>
      <diagonal/>
    </border>
    <border>
      <left/>
      <right style="medium">
        <color indexed="8"/>
      </right>
      <top style="medium">
        <color indexed="8"/>
      </top>
      <bottom style="thin">
        <color indexed="8"/>
      </bottom>
      <diagonal/>
    </border>
    <border>
      <left/>
      <right/>
      <top style="medium">
        <color indexed="8"/>
      </top>
      <bottom style="thin">
        <color indexed="8"/>
      </bottom>
      <diagonal/>
    </border>
    <border>
      <left style="medium">
        <color indexed="64"/>
      </left>
      <right/>
      <top style="medium">
        <color indexed="64"/>
      </top>
      <bottom style="thin">
        <color indexed="64"/>
      </bottom>
      <diagonal/>
    </border>
    <border>
      <left style="medium">
        <color indexed="8"/>
      </left>
      <right style="medium">
        <color indexed="64"/>
      </right>
      <top style="medium">
        <color indexed="64"/>
      </top>
      <bottom style="medium">
        <color indexed="8"/>
      </bottom>
      <diagonal/>
    </border>
    <border>
      <left style="medium">
        <color indexed="8"/>
      </left>
      <right/>
      <top style="medium">
        <color indexed="64"/>
      </top>
      <bottom style="medium">
        <color indexed="8"/>
      </bottom>
      <diagonal/>
    </border>
    <border>
      <left style="medium">
        <color indexed="8"/>
      </left>
      <right style="medium">
        <color indexed="8"/>
      </right>
      <top style="medium">
        <color indexed="64"/>
      </top>
      <bottom style="medium">
        <color indexed="8"/>
      </bottom>
      <diagonal/>
    </border>
    <border>
      <left style="medium">
        <color indexed="64"/>
      </left>
      <right/>
      <top style="medium">
        <color indexed="64"/>
      </top>
      <bottom style="medium">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top style="thin">
        <color indexed="62"/>
      </top>
      <bottom style="double">
        <color indexed="62"/>
      </bottom>
      <diagonal/>
    </border>
    <border>
      <left style="medium">
        <color indexed="64"/>
      </left>
      <right/>
      <top style="medium">
        <color indexed="8"/>
      </top>
      <bottom style="thin">
        <color indexed="64"/>
      </bottom>
      <diagonal/>
    </border>
    <border>
      <left style="medium">
        <color indexed="8"/>
      </left>
      <right style="medium">
        <color indexed="64"/>
      </right>
      <top style="medium">
        <color indexed="8"/>
      </top>
      <bottom style="medium">
        <color indexed="8"/>
      </bottom>
      <diagonal/>
    </border>
    <border>
      <left style="thin">
        <color auto="1"/>
      </left>
      <right/>
      <top/>
      <bottom/>
      <diagonal/>
    </border>
    <border>
      <left style="thin">
        <color auto="1"/>
      </left>
      <right style="thin">
        <color auto="1"/>
      </right>
      <top style="medium">
        <color indexed="64"/>
      </top>
      <bottom style="thin">
        <color auto="1"/>
      </bottom>
      <diagonal/>
    </border>
    <border>
      <left/>
      <right/>
      <top/>
      <bottom style="thick">
        <color indexed="48"/>
      </bottom>
      <diagonal/>
    </border>
    <border>
      <left/>
      <right/>
      <top/>
      <bottom style="medium">
        <color indexed="24"/>
      </bottom>
      <diagonal/>
    </border>
    <border>
      <left/>
      <right/>
      <top/>
      <bottom style="medium">
        <color indexed="27"/>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double">
        <color indexed="48"/>
      </bottom>
      <diagonal/>
    </border>
    <border>
      <left style="thin">
        <color auto="1"/>
      </left>
      <right style="thin">
        <color indexed="64"/>
      </right>
      <top style="thin">
        <color auto="1"/>
      </top>
      <bottom style="thin">
        <color auto="1"/>
      </bottom>
      <diagonal/>
    </border>
    <border>
      <left style="thin">
        <color auto="1"/>
      </left>
      <right/>
      <top style="thin">
        <color auto="1"/>
      </top>
      <bottom style="thin">
        <color auto="1"/>
      </bottom>
      <diagonal/>
    </border>
    <border>
      <left style="thin">
        <color auto="1"/>
      </left>
      <right style="thin">
        <color indexed="64"/>
      </right>
      <top style="thin">
        <color auto="1"/>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rgb="FF000000"/>
      </right>
      <top style="medium">
        <color indexed="64"/>
      </top>
      <bottom style="medium">
        <color indexed="64"/>
      </bottom>
      <diagonal/>
    </border>
    <border>
      <left/>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8"/>
      </bottom>
      <diagonal/>
    </border>
    <border>
      <left style="medium">
        <color indexed="64"/>
      </left>
      <right/>
      <top style="medium">
        <color indexed="8"/>
      </top>
      <bottom style="medium">
        <color indexed="8"/>
      </bottom>
      <diagonal/>
    </border>
    <border>
      <left style="medium">
        <color indexed="64"/>
      </left>
      <right style="medium">
        <color indexed="8"/>
      </right>
      <top style="medium">
        <color indexed="8"/>
      </top>
      <bottom style="thin">
        <color indexed="8"/>
      </bottom>
      <diagonal/>
    </border>
    <border>
      <left style="medium">
        <color indexed="8"/>
      </left>
      <right style="medium">
        <color indexed="64"/>
      </right>
      <top style="medium">
        <color indexed="8"/>
      </top>
      <bottom style="thin">
        <color indexed="8"/>
      </bottom>
      <diagonal/>
    </border>
    <border>
      <left style="medium">
        <color indexed="64"/>
      </left>
      <right style="medium">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64"/>
      </right>
      <top style="thin">
        <color indexed="8"/>
      </top>
      <bottom style="thin">
        <color indexed="8"/>
      </bottom>
      <diagonal/>
    </border>
    <border>
      <left style="medium">
        <color indexed="64"/>
      </left>
      <right style="medium">
        <color indexed="8"/>
      </right>
      <top style="thin">
        <color indexed="8"/>
      </top>
      <bottom/>
      <diagonal/>
    </border>
    <border>
      <left style="medium">
        <color indexed="8"/>
      </left>
      <right style="medium">
        <color indexed="8"/>
      </right>
      <top style="thin">
        <color indexed="8"/>
      </top>
      <bottom/>
      <diagonal/>
    </border>
    <border>
      <left style="medium">
        <color indexed="8"/>
      </left>
      <right style="medium">
        <color indexed="64"/>
      </right>
      <top style="thin">
        <color indexed="8"/>
      </top>
      <bottom/>
      <diagonal/>
    </border>
    <border>
      <left style="medium">
        <color indexed="64"/>
      </left>
      <right style="medium">
        <color indexed="8"/>
      </right>
      <top style="medium">
        <color indexed="8"/>
      </top>
      <bottom style="medium">
        <color indexed="64"/>
      </bottom>
      <diagonal/>
    </border>
    <border>
      <left style="medium">
        <color indexed="8"/>
      </left>
      <right style="medium">
        <color indexed="8"/>
      </right>
      <top style="medium">
        <color indexed="8"/>
      </top>
      <bottom style="medium">
        <color indexed="64"/>
      </bottom>
      <diagonal/>
    </border>
    <border>
      <left style="medium">
        <color indexed="8"/>
      </left>
      <right style="medium">
        <color indexed="64"/>
      </right>
      <top style="medium">
        <color indexed="8"/>
      </top>
      <bottom style="medium">
        <color indexed="64"/>
      </bottom>
      <diagonal/>
    </border>
    <border>
      <left style="medium">
        <color indexed="64"/>
      </left>
      <right/>
      <top/>
      <bottom style="medium">
        <color indexed="8"/>
      </bottom>
      <diagonal/>
    </border>
    <border>
      <left style="medium">
        <color indexed="8"/>
      </left>
      <right style="medium">
        <color indexed="64"/>
      </right>
      <top/>
      <bottom style="medium">
        <color indexed="8"/>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style="thin">
        <color indexed="64"/>
      </right>
      <top style="thin">
        <color auto="1"/>
      </top>
      <bottom/>
      <diagonal/>
    </border>
    <border>
      <left/>
      <right/>
      <top/>
      <bottom style="thin">
        <color indexed="64"/>
      </bottom>
      <diagonal/>
    </border>
    <border>
      <left/>
      <right/>
      <top style="thin">
        <color auto="1"/>
      </top>
      <bottom/>
      <diagonal/>
    </border>
    <border>
      <left style="thin">
        <color auto="1"/>
      </left>
      <right style="thin">
        <color indexed="64"/>
      </right>
      <top style="thin">
        <color auto="1"/>
      </top>
      <bottom style="thin">
        <color auto="1"/>
      </bottom>
      <diagonal/>
    </border>
  </borders>
  <cellStyleXfs count="54352">
    <xf numFmtId="0" fontId="0" fillId="0" borderId="0"/>
    <xf numFmtId="164" fontId="5" fillId="0" borderId="0"/>
    <xf numFmtId="0" fontId="7" fillId="0" borderId="0"/>
    <xf numFmtId="164" fontId="7" fillId="0" borderId="0"/>
    <xf numFmtId="0" fontId="5" fillId="0" borderId="0"/>
    <xf numFmtId="9" fontId="7" fillId="0" borderId="0" applyFont="0" applyFill="0" applyBorder="0" applyAlignment="0" applyProtection="0"/>
    <xf numFmtId="0"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0"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0"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9" fillId="12" borderId="0" applyNumberFormat="0" applyBorder="0" applyAlignment="0" applyProtection="0"/>
    <xf numFmtId="164" fontId="23" fillId="35" borderId="0" applyNumberFormat="0" applyBorder="0" applyAlignment="0" applyProtection="0"/>
    <xf numFmtId="164" fontId="15" fillId="36" borderId="0" applyNumberFormat="0" applyBorder="0" applyAlignment="0" applyProtection="0"/>
    <xf numFmtId="164" fontId="15" fillId="36"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0"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0"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9" fillId="16" borderId="0" applyNumberFormat="0" applyBorder="0" applyAlignment="0" applyProtection="0"/>
    <xf numFmtId="164" fontId="23" fillId="37" borderId="0" applyNumberFormat="0" applyBorder="0" applyAlignment="0" applyProtection="0"/>
    <xf numFmtId="164" fontId="15" fillId="38" borderId="0" applyNumberFormat="0" applyBorder="0" applyAlignment="0" applyProtection="0"/>
    <xf numFmtId="164" fontId="15" fillId="38"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0"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0"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9" fillId="20" borderId="0" applyNumberFormat="0" applyBorder="0" applyAlignment="0" applyProtection="0"/>
    <xf numFmtId="164" fontId="23" fillId="39" borderId="0" applyNumberFormat="0" applyBorder="0" applyAlignment="0" applyProtection="0"/>
    <xf numFmtId="164" fontId="15" fillId="40" borderId="0" applyNumberFormat="0" applyBorder="0" applyAlignment="0" applyProtection="0"/>
    <xf numFmtId="164" fontId="15" fillId="40"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0"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0"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9" fillId="24" borderId="0" applyNumberFormat="0" applyBorder="0" applyAlignment="0" applyProtection="0"/>
    <xf numFmtId="164" fontId="23" fillId="41" borderId="0" applyNumberFormat="0" applyBorder="0" applyAlignment="0" applyProtection="0"/>
    <xf numFmtId="164" fontId="15" fillId="42" borderId="0" applyNumberFormat="0" applyBorder="0" applyAlignment="0" applyProtection="0"/>
    <xf numFmtId="164" fontId="15" fillId="42"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0"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0"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9" fillId="28" borderId="0" applyNumberFormat="0" applyBorder="0" applyAlignment="0" applyProtection="0"/>
    <xf numFmtId="164" fontId="23" fillId="43" borderId="0" applyNumberFormat="0" applyBorder="0" applyAlignment="0" applyProtection="0"/>
    <xf numFmtId="164" fontId="15" fillId="43" borderId="0" applyNumberFormat="0" applyBorder="0" applyAlignment="0" applyProtection="0"/>
    <xf numFmtId="164" fontId="15"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0"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0"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9" fillId="32" borderId="0" applyNumberFormat="0" applyBorder="0" applyAlignment="0" applyProtection="0"/>
    <xf numFmtId="164" fontId="23" fillId="42" borderId="0" applyNumberFormat="0" applyBorder="0" applyAlignment="0" applyProtection="0"/>
    <xf numFmtId="164" fontId="15" fillId="40" borderId="0" applyNumberFormat="0" applyBorder="0" applyAlignment="0" applyProtection="0"/>
    <xf numFmtId="164" fontId="15" fillId="40"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0"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0"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9" fillId="13" borderId="0" applyNumberFormat="0" applyBorder="0" applyAlignment="0" applyProtection="0"/>
    <xf numFmtId="164" fontId="23" fillId="36" borderId="0" applyNumberFormat="0" applyBorder="0" applyAlignment="0" applyProtection="0"/>
    <xf numFmtId="164" fontId="15" fillId="43" borderId="0" applyNumberFormat="0" applyBorder="0" applyAlignment="0" applyProtection="0"/>
    <xf numFmtId="164" fontId="15" fillId="43"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0"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0"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9" fillId="17" borderId="0" applyNumberFormat="0" applyBorder="0" applyAlignment="0" applyProtection="0"/>
    <xf numFmtId="164" fontId="23" fillId="38" borderId="0" applyNumberFormat="0" applyBorder="0" applyAlignment="0" applyProtection="0"/>
    <xf numFmtId="164" fontId="15" fillId="38" borderId="0" applyNumberFormat="0" applyBorder="0" applyAlignment="0" applyProtection="0"/>
    <xf numFmtId="164" fontId="15"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0"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0"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9" fillId="21" borderId="0" applyNumberFormat="0" applyBorder="0" applyAlignment="0" applyProtection="0"/>
    <xf numFmtId="164" fontId="23" fillId="44" borderId="0" applyNumberFormat="0" applyBorder="0" applyAlignment="0" applyProtection="0"/>
    <xf numFmtId="164" fontId="15" fillId="45" borderId="0" applyNumberFormat="0" applyBorder="0" applyAlignment="0" applyProtection="0"/>
    <xf numFmtId="164" fontId="15" fillId="45"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0"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0"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9" fillId="25" borderId="0" applyNumberFormat="0" applyBorder="0" applyAlignment="0" applyProtection="0"/>
    <xf numFmtId="164" fontId="23" fillId="41" borderId="0" applyNumberFormat="0" applyBorder="0" applyAlignment="0" applyProtection="0"/>
    <xf numFmtId="164" fontId="15" fillId="37" borderId="0" applyNumberFormat="0" applyBorder="0" applyAlignment="0" applyProtection="0"/>
    <xf numFmtId="164" fontId="15" fillId="37"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0"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0"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9" fillId="29" borderId="0" applyNumberFormat="0" applyBorder="0" applyAlignment="0" applyProtection="0"/>
    <xf numFmtId="164" fontId="23" fillId="36" borderId="0" applyNumberFormat="0" applyBorder="0" applyAlignment="0" applyProtection="0"/>
    <xf numFmtId="164" fontId="15" fillId="43" borderId="0" applyNumberFormat="0" applyBorder="0" applyAlignment="0" applyProtection="0"/>
    <xf numFmtId="164" fontId="15" fillId="43"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0"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0"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9" fillId="33" borderId="0" applyNumberFormat="0" applyBorder="0" applyAlignment="0" applyProtection="0"/>
    <xf numFmtId="164" fontId="23" fillId="46" borderId="0" applyNumberFormat="0" applyBorder="0" applyAlignment="0" applyProtection="0"/>
    <xf numFmtId="164" fontId="15" fillId="40" borderId="0" applyNumberFormat="0" applyBorder="0" applyAlignment="0" applyProtection="0"/>
    <xf numFmtId="164" fontId="15" fillId="40"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0"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0"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4" fillId="14" borderId="0" applyNumberFormat="0" applyBorder="0" applyAlignment="0" applyProtection="0"/>
    <xf numFmtId="164" fontId="24" fillId="47" borderId="0" applyNumberFormat="0" applyBorder="0" applyAlignment="0" applyProtection="0"/>
    <xf numFmtId="164" fontId="21" fillId="43" borderId="0" applyNumberFormat="0" applyBorder="0" applyAlignment="0" applyProtection="0"/>
    <xf numFmtId="164" fontId="21" fillId="43"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0"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0"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4" fillId="18" borderId="0" applyNumberFormat="0" applyBorder="0" applyAlignment="0" applyProtection="0"/>
    <xf numFmtId="164" fontId="24" fillId="38" borderId="0" applyNumberFormat="0" applyBorder="0" applyAlignment="0" applyProtection="0"/>
    <xf numFmtId="164" fontId="21" fillId="48" borderId="0" applyNumberFormat="0" applyBorder="0" applyAlignment="0" applyProtection="0"/>
    <xf numFmtId="164" fontId="21" fillId="4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0"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0"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4" fillId="22" borderId="0" applyNumberFormat="0" applyBorder="0" applyAlignment="0" applyProtection="0"/>
    <xf numFmtId="164" fontId="24" fillId="44" borderId="0" applyNumberFormat="0" applyBorder="0" applyAlignment="0" applyProtection="0"/>
    <xf numFmtId="164" fontId="21" fillId="46" borderId="0" applyNumberFormat="0" applyBorder="0" applyAlignment="0" applyProtection="0"/>
    <xf numFmtId="164" fontId="21" fillId="46"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0"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0"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4" fillId="26" borderId="0" applyNumberFormat="0" applyBorder="0" applyAlignment="0" applyProtection="0"/>
    <xf numFmtId="164" fontId="24" fillId="49" borderId="0" applyNumberFormat="0" applyBorder="0" applyAlignment="0" applyProtection="0"/>
    <xf numFmtId="164" fontId="21" fillId="37" borderId="0" applyNumberFormat="0" applyBorder="0" applyAlignment="0" applyProtection="0"/>
    <xf numFmtId="164" fontId="21" fillId="37"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0"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0"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4" fillId="30" borderId="0" applyNumberFormat="0" applyBorder="0" applyAlignment="0" applyProtection="0"/>
    <xf numFmtId="164" fontId="24" fillId="50" borderId="0" applyNumberFormat="0" applyBorder="0" applyAlignment="0" applyProtection="0"/>
    <xf numFmtId="164" fontId="21" fillId="43" borderId="0" applyNumberFormat="0" applyBorder="0" applyAlignment="0" applyProtection="0"/>
    <xf numFmtId="164" fontId="21" fillId="43"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0"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0"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4" fillId="34" borderId="0" applyNumberFormat="0" applyBorder="0" applyAlignment="0" applyProtection="0"/>
    <xf numFmtId="164" fontId="24" fillId="51" borderId="0" applyNumberFormat="0" applyBorder="0" applyAlignment="0" applyProtection="0"/>
    <xf numFmtId="164" fontId="21" fillId="38" borderId="0" applyNumberFormat="0" applyBorder="0" applyAlignment="0" applyProtection="0"/>
    <xf numFmtId="164" fontId="21" fillId="38"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0"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0"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4" fillId="11" borderId="0" applyNumberFormat="0" applyBorder="0" applyAlignment="0" applyProtection="0"/>
    <xf numFmtId="164" fontId="24" fillId="52" borderId="0" applyNumberFormat="0" applyBorder="0" applyAlignment="0" applyProtection="0"/>
    <xf numFmtId="164" fontId="21" fillId="53" borderId="0" applyNumberFormat="0" applyBorder="0" applyAlignment="0" applyProtection="0"/>
    <xf numFmtId="164" fontId="21" fillId="53"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0"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0"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4" fillId="15" borderId="0" applyNumberFormat="0" applyBorder="0" applyAlignment="0" applyProtection="0"/>
    <xf numFmtId="164" fontId="24" fillId="54" borderId="0" applyNumberFormat="0" applyBorder="0" applyAlignment="0" applyProtection="0"/>
    <xf numFmtId="164" fontId="21" fillId="48" borderId="0" applyNumberFormat="0" applyBorder="0" applyAlignment="0" applyProtection="0"/>
    <xf numFmtId="164" fontId="21" fillId="48"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0"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0"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4" fillId="19" borderId="0" applyNumberFormat="0" applyBorder="0" applyAlignment="0" applyProtection="0"/>
    <xf numFmtId="164" fontId="24" fillId="55" borderId="0" applyNumberFormat="0" applyBorder="0" applyAlignment="0" applyProtection="0"/>
    <xf numFmtId="164" fontId="21" fillId="46" borderId="0" applyNumberFormat="0" applyBorder="0" applyAlignment="0" applyProtection="0"/>
    <xf numFmtId="164" fontId="21" fillId="46"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0"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0"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4" fillId="23" borderId="0" applyNumberFormat="0" applyBorder="0" applyAlignment="0" applyProtection="0"/>
    <xf numFmtId="164" fontId="24" fillId="49" borderId="0" applyNumberFormat="0" applyBorder="0" applyAlignment="0" applyProtection="0"/>
    <xf numFmtId="164" fontId="21" fillId="56" borderId="0" applyNumberFormat="0" applyBorder="0" applyAlignment="0" applyProtection="0"/>
    <xf numFmtId="164" fontId="21" fillId="56"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0"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0"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4" fillId="27" borderId="0" applyNumberFormat="0" applyBorder="0" applyAlignment="0" applyProtection="0"/>
    <xf numFmtId="164" fontId="24" fillId="50" borderId="0" applyNumberFormat="0" applyBorder="0" applyAlignment="0" applyProtection="0"/>
    <xf numFmtId="164" fontId="21" fillId="50" borderId="0" applyNumberFormat="0" applyBorder="0" applyAlignment="0" applyProtection="0"/>
    <xf numFmtId="164" fontId="21"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0"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0"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4" fillId="31" borderId="0" applyNumberFormat="0" applyBorder="0" applyAlignment="0" applyProtection="0"/>
    <xf numFmtId="164" fontId="24" fillId="48" borderId="0" applyNumberFormat="0" applyBorder="0" applyAlignment="0" applyProtection="0"/>
    <xf numFmtId="164" fontId="21" fillId="54" borderId="0" applyNumberFormat="0" applyBorder="0" applyAlignment="0" applyProtection="0"/>
    <xf numFmtId="164" fontId="21" fillId="54"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0"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0"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6" fillId="5" borderId="0" applyNumberFormat="0" applyBorder="0" applyAlignment="0" applyProtection="0"/>
    <xf numFmtId="164" fontId="25" fillId="37" borderId="0" applyNumberFormat="0" applyBorder="0" applyAlignment="0" applyProtection="0"/>
    <xf numFmtId="164" fontId="27" fillId="41" borderId="0" applyNumberFormat="0" applyBorder="0" applyAlignment="0" applyProtection="0"/>
    <xf numFmtId="164" fontId="27" fillId="41"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0"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0"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9" fillId="8" borderId="28"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30" fillId="58" borderId="57" applyNumberFormat="0" applyAlignment="0" applyProtection="0"/>
    <xf numFmtId="164" fontId="30" fillId="58" borderId="57" applyNumberFormat="0" applyAlignment="0" applyProtection="0"/>
    <xf numFmtId="164" fontId="30" fillId="58" borderId="57" applyNumberFormat="0" applyAlignment="0" applyProtection="0"/>
    <xf numFmtId="164" fontId="30" fillId="58"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0" fontId="7" fillId="59" borderId="0">
      <protection locked="0"/>
    </xf>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0"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0"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 fillId="9" borderId="31" applyNumberFormat="0" applyAlignment="0" applyProtection="0"/>
    <xf numFmtId="164" fontId="31" fillId="60" borderId="58" applyNumberFormat="0" applyAlignment="0" applyProtection="0"/>
    <xf numFmtId="164" fontId="10" fillId="60" borderId="58" applyNumberFormat="0" applyAlignment="0" applyProtection="0"/>
    <xf numFmtId="164" fontId="10"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0" fontId="7" fillId="61" borderId="11">
      <alignment horizontal="center" vertical="center"/>
      <protection locked="0"/>
    </xf>
    <xf numFmtId="43" fontId="7" fillId="0" borderId="0" applyFont="0" applyFill="0" applyBorder="0" applyAlignment="0" applyProtection="0"/>
    <xf numFmtId="17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0"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0"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3" fillId="0" borderId="0" applyNumberFormat="0" applyFill="0" applyBorder="0" applyAlignment="0" applyProtection="0"/>
    <xf numFmtId="164" fontId="32" fillId="0" borderId="0" applyNumberFormat="0" applyFill="0" applyBorder="0" applyAlignment="0" applyProtection="0"/>
    <xf numFmtId="164" fontId="34" fillId="0" borderId="0" applyNumberFormat="0" applyFill="0" applyBorder="0" applyAlignment="0" applyProtection="0"/>
    <xf numFmtId="164" fontId="34"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0"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0"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6" fillId="4" borderId="0" applyNumberFormat="0" applyBorder="0" applyAlignment="0" applyProtection="0"/>
    <xf numFmtId="164" fontId="35" fillId="39" borderId="0" applyNumberFormat="0" applyBorder="0" applyAlignment="0" applyProtection="0"/>
    <xf numFmtId="164" fontId="37" fillId="43" borderId="0" applyNumberFormat="0" applyBorder="0" applyAlignment="0" applyProtection="0"/>
    <xf numFmtId="164" fontId="37" fillId="43"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0"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0"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9" fillId="0" borderId="25" applyNumberFormat="0" applyFill="0" applyAlignment="0" applyProtection="0"/>
    <xf numFmtId="164" fontId="38" fillId="0" borderId="59" applyNumberFormat="0" applyFill="0" applyAlignment="0" applyProtection="0"/>
    <xf numFmtId="164" fontId="40" fillId="0" borderId="60" applyNumberFormat="0" applyFill="0" applyAlignment="0" applyProtection="0"/>
    <xf numFmtId="164" fontId="40" fillId="0" borderId="60"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0"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0"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2" fillId="0" borderId="26" applyNumberFormat="0" applyFill="0" applyAlignment="0" applyProtection="0"/>
    <xf numFmtId="164" fontId="41" fillId="0" borderId="61" applyNumberFormat="0" applyFill="0" applyAlignment="0" applyProtection="0"/>
    <xf numFmtId="164" fontId="43" fillId="0" borderId="62" applyNumberFormat="0" applyFill="0" applyAlignment="0" applyProtection="0"/>
    <xf numFmtId="164" fontId="43" fillId="0" borderId="62"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0"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0"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5" fillId="0" borderId="27"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0"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0"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5"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0"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0"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7" fillId="7" borderId="28"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0"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0"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9" fillId="0" borderId="30"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0"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0"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1" fillId="6"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0"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18" fillId="0" borderId="0"/>
    <xf numFmtId="164" fontId="7" fillId="0" borderId="0"/>
    <xf numFmtId="164" fontId="7"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6" fontId="18" fillId="0" borderId="0"/>
    <xf numFmtId="166" fontId="18" fillId="0" borderId="0"/>
    <xf numFmtId="166" fontId="18" fillId="0" borderId="0"/>
    <xf numFmtId="166" fontId="18" fillId="0" borderId="0"/>
    <xf numFmtId="164" fontId="18" fillId="0" borderId="0"/>
    <xf numFmtId="164" fontId="18" fillId="0" borderId="0"/>
    <xf numFmtId="164" fontId="18" fillId="0" borderId="0"/>
    <xf numFmtId="164" fontId="7" fillId="0" borderId="0"/>
    <xf numFmtId="164" fontId="7" fillId="0" borderId="0"/>
    <xf numFmtId="164" fontId="7" fillId="0" borderId="0"/>
    <xf numFmtId="164" fontId="7" fillId="0" borderId="0"/>
    <xf numFmtId="0" fontId="7" fillId="0" borderId="0"/>
    <xf numFmtId="0" fontId="7" fillId="0" borderId="0"/>
    <xf numFmtId="0" fontId="7" fillId="0" borderId="0"/>
    <xf numFmtId="164" fontId="7" fillId="0" borderId="0"/>
    <xf numFmtId="164" fontId="7" fillId="0" borderId="0"/>
    <xf numFmtId="0" fontId="7" fillId="0" borderId="0"/>
    <xf numFmtId="0" fontId="7" fillId="0" borderId="0"/>
    <xf numFmtId="164" fontId="7" fillId="0" borderId="0"/>
    <xf numFmtId="164" fontId="7" fillId="0" borderId="0"/>
    <xf numFmtId="0" fontId="7" fillId="0" borderId="0"/>
    <xf numFmtId="0" fontId="7" fillId="0" borderId="0"/>
    <xf numFmtId="164" fontId="7" fillId="0" borderId="0"/>
    <xf numFmtId="164" fontId="7" fillId="0" borderId="0"/>
    <xf numFmtId="0" fontId="7" fillId="0" borderId="0"/>
    <xf numFmtId="0" fontId="7" fillId="0" borderId="0"/>
    <xf numFmtId="164" fontId="7" fillId="0" borderId="0"/>
    <xf numFmtId="164" fontId="7" fillId="0" borderId="0"/>
    <xf numFmtId="0" fontId="7" fillId="0" borderId="0"/>
    <xf numFmtId="0" fontId="7" fillId="0" borderId="0"/>
    <xf numFmtId="164" fontId="7" fillId="0" borderId="0"/>
    <xf numFmtId="164" fontId="7" fillId="0" borderId="0"/>
    <xf numFmtId="0" fontId="7" fillId="0" borderId="0"/>
    <xf numFmtId="0" fontId="7" fillId="0" borderId="0"/>
    <xf numFmtId="164" fontId="7" fillId="0" borderId="0"/>
    <xf numFmtId="164" fontId="7" fillId="0" borderId="0"/>
    <xf numFmtId="0" fontId="7" fillId="0" borderId="0"/>
    <xf numFmtId="0" fontId="7" fillId="0" borderId="0"/>
    <xf numFmtId="164" fontId="7" fillId="0" borderId="0"/>
    <xf numFmtId="164" fontId="7" fillId="0" borderId="0"/>
    <xf numFmtId="0" fontId="7" fillId="0" borderId="0"/>
    <xf numFmtId="0" fontId="7" fillId="0" borderId="0"/>
    <xf numFmtId="164" fontId="7" fillId="0" borderId="0"/>
    <xf numFmtId="164" fontId="7" fillId="0" borderId="0"/>
    <xf numFmtId="0" fontId="7" fillId="0" borderId="0"/>
    <xf numFmtId="0" fontId="7" fillId="0" borderId="0"/>
    <xf numFmtId="164" fontId="7" fillId="0" borderId="0"/>
    <xf numFmtId="164" fontId="7" fillId="0" borderId="0"/>
    <xf numFmtId="0" fontId="7" fillId="0" borderId="0"/>
    <xf numFmtId="0" fontId="7" fillId="0" borderId="0"/>
    <xf numFmtId="0" fontId="7" fillId="0" borderId="0"/>
    <xf numFmtId="164" fontId="7" fillId="0" borderId="0"/>
    <xf numFmtId="164"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xf numFmtId="164" fontId="7" fillId="0" borderId="0"/>
    <xf numFmtId="178" fontId="7" fillId="0" borderId="0"/>
    <xf numFmtId="178" fontId="7" fillId="0" borderId="0"/>
    <xf numFmtId="0" fontId="7" fillId="0" borderId="0"/>
    <xf numFmtId="178" fontId="7" fillId="0" borderId="0"/>
    <xf numFmtId="167" fontId="7" fillId="0" borderId="0"/>
    <xf numFmtId="167" fontId="7" fillId="0" borderId="0"/>
    <xf numFmtId="179" fontId="7" fillId="0" borderId="0"/>
    <xf numFmtId="179" fontId="7" fillId="0" borderId="0"/>
    <xf numFmtId="179" fontId="7" fillId="0" borderId="0"/>
    <xf numFmtId="164" fontId="7" fillId="0" borderId="0"/>
    <xf numFmtId="164" fontId="7" fillId="0" borderId="0"/>
    <xf numFmtId="178" fontId="7" fillId="0" borderId="0"/>
    <xf numFmtId="178" fontId="7" fillId="0" borderId="0"/>
    <xf numFmtId="178" fontId="7" fillId="0" borderId="0"/>
    <xf numFmtId="178" fontId="7" fillId="0" borderId="0"/>
    <xf numFmtId="178" fontId="7" fillId="0" borderId="0"/>
    <xf numFmtId="0" fontId="7" fillId="0" borderId="0"/>
    <xf numFmtId="0" fontId="7" fillId="0" borderId="0"/>
    <xf numFmtId="178" fontId="7" fillId="0" borderId="0"/>
    <xf numFmtId="178" fontId="7" fillId="0" borderId="0"/>
    <xf numFmtId="178" fontId="7" fillId="0" borderId="0"/>
    <xf numFmtId="0" fontId="7" fillId="0" borderId="0"/>
    <xf numFmtId="0" fontId="7" fillId="0" borderId="0"/>
    <xf numFmtId="0" fontId="7" fillId="0" borderId="0"/>
    <xf numFmtId="164" fontId="7" fillId="0" borderId="0"/>
    <xf numFmtId="164" fontId="7" fillId="0" borderId="0"/>
    <xf numFmtId="0" fontId="7" fillId="0" borderId="0"/>
    <xf numFmtId="0" fontId="7" fillId="0" borderId="0"/>
    <xf numFmtId="164" fontId="7" fillId="0" borderId="0"/>
    <xf numFmtId="164" fontId="7" fillId="0" borderId="0"/>
    <xf numFmtId="0" fontId="7" fillId="0" borderId="0"/>
    <xf numFmtId="0" fontId="7" fillId="0" borderId="0"/>
    <xf numFmtId="164" fontId="7" fillId="0" borderId="0"/>
    <xf numFmtId="164" fontId="7" fillId="0" borderId="0"/>
    <xf numFmtId="0" fontId="7" fillId="0" borderId="0"/>
    <xf numFmtId="164" fontId="7" fillId="0" borderId="0"/>
    <xf numFmtId="164" fontId="7" fillId="0" borderId="0"/>
    <xf numFmtId="0" fontId="7" fillId="0" borderId="0"/>
    <xf numFmtId="164" fontId="52" fillId="0" borderId="0"/>
    <xf numFmtId="164" fontId="52"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0" fontId="7" fillId="0" borderId="0"/>
    <xf numFmtId="0" fontId="7" fillId="0" borderId="0"/>
    <xf numFmtId="0" fontId="7" fillId="0" borderId="0"/>
    <xf numFmtId="164" fontId="7" fillId="0" borderId="0"/>
    <xf numFmtId="164" fontId="7" fillId="0" borderId="0"/>
    <xf numFmtId="0" fontId="7" fillId="0" borderId="0"/>
    <xf numFmtId="0" fontId="7" fillId="0" borderId="0"/>
    <xf numFmtId="164" fontId="7" fillId="0" borderId="0"/>
    <xf numFmtId="164" fontId="7" fillId="0" borderId="0"/>
    <xf numFmtId="0" fontId="7" fillId="0" borderId="0"/>
    <xf numFmtId="0" fontId="7" fillId="0" borderId="0"/>
    <xf numFmtId="164" fontId="7" fillId="0" borderId="0"/>
    <xf numFmtId="164" fontId="7" fillId="0" borderId="0"/>
    <xf numFmtId="0"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0" fontId="7" fillId="0" borderId="0"/>
    <xf numFmtId="0" fontId="7" fillId="0" borderId="0"/>
    <xf numFmtId="164" fontId="7" fillId="0" borderId="0"/>
    <xf numFmtId="164" fontId="7" fillId="0" borderId="0"/>
    <xf numFmtId="0" fontId="7" fillId="0" borderId="0"/>
    <xf numFmtId="0"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0" fontId="23" fillId="0" borderId="0"/>
    <xf numFmtId="0" fontId="23" fillId="0" borderId="0"/>
    <xf numFmtId="0" fontId="18" fillId="0" borderId="0"/>
    <xf numFmtId="0" fontId="18" fillId="0" borderId="0"/>
    <xf numFmtId="179" fontId="23"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79" fontId="23"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79" fontId="23" fillId="0" borderId="0"/>
    <xf numFmtId="179" fontId="23"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79" fontId="23" fillId="0" borderId="0"/>
    <xf numFmtId="164" fontId="7" fillId="0" borderId="0"/>
    <xf numFmtId="164" fontId="7" fillId="0" borderId="0"/>
    <xf numFmtId="0" fontId="7" fillId="0" borderId="0"/>
    <xf numFmtId="0"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79" fontId="23"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79" fontId="23" fillId="0" borderId="0"/>
    <xf numFmtId="164" fontId="18" fillId="0" borderId="0"/>
    <xf numFmtId="164" fontId="18" fillId="0" borderId="0"/>
    <xf numFmtId="164" fontId="18" fillId="0" borderId="0"/>
    <xf numFmtId="164" fontId="18" fillId="0" borderId="0"/>
    <xf numFmtId="179" fontId="23" fillId="0" borderId="0"/>
    <xf numFmtId="179" fontId="23" fillId="0" borderId="0"/>
    <xf numFmtId="179" fontId="23" fillId="0" borderId="0"/>
    <xf numFmtId="164" fontId="9" fillId="0" borderId="0"/>
    <xf numFmtId="164" fontId="9" fillId="0" borderId="0"/>
    <xf numFmtId="0" fontId="23" fillId="0" borderId="0"/>
    <xf numFmtId="0" fontId="23" fillId="0" borderId="0"/>
    <xf numFmtId="179" fontId="23" fillId="0" borderId="0"/>
    <xf numFmtId="179" fontId="23" fillId="0" borderId="0"/>
    <xf numFmtId="164" fontId="7" fillId="0" borderId="0"/>
    <xf numFmtId="164" fontId="7" fillId="0" borderId="0"/>
    <xf numFmtId="179" fontId="23" fillId="0" borderId="0"/>
    <xf numFmtId="179" fontId="23"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79" fontId="23" fillId="0" borderId="0"/>
    <xf numFmtId="164" fontId="18" fillId="0" borderId="0"/>
    <xf numFmtId="164" fontId="18" fillId="0" borderId="0"/>
    <xf numFmtId="164" fontId="18" fillId="0" borderId="0"/>
    <xf numFmtId="164" fontId="18"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0" fontId="7" fillId="0" borderId="0"/>
    <xf numFmtId="0" fontId="7" fillId="0" borderId="0"/>
    <xf numFmtId="164" fontId="18" fillId="0" borderId="0"/>
    <xf numFmtId="164" fontId="18" fillId="0" borderId="0"/>
    <xf numFmtId="164" fontId="18" fillId="0" borderId="0"/>
    <xf numFmtId="164" fontId="18" fillId="0" borderId="0"/>
    <xf numFmtId="179" fontId="23" fillId="0" borderId="0"/>
    <xf numFmtId="164" fontId="18" fillId="0" borderId="0"/>
    <xf numFmtId="164" fontId="18" fillId="0" borderId="0"/>
    <xf numFmtId="179" fontId="23" fillId="0" borderId="0"/>
    <xf numFmtId="164" fontId="18" fillId="0" borderId="0"/>
    <xf numFmtId="164" fontId="18" fillId="0" borderId="0"/>
    <xf numFmtId="179" fontId="18" fillId="0" borderId="0"/>
    <xf numFmtId="164" fontId="18" fillId="0" borderId="0"/>
    <xf numFmtId="164" fontId="18" fillId="0" borderId="0"/>
    <xf numFmtId="179" fontId="18" fillId="0" borderId="0"/>
    <xf numFmtId="179" fontId="18" fillId="0" borderId="0"/>
    <xf numFmtId="164" fontId="18" fillId="0" borderId="0"/>
    <xf numFmtId="179"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7" fillId="0" borderId="0"/>
    <xf numFmtId="166" fontId="7" fillId="0" borderId="0"/>
    <xf numFmtId="0" fontId="7" fillId="0" borderId="0"/>
    <xf numFmtId="164" fontId="7" fillId="0" borderId="0"/>
    <xf numFmtId="0" fontId="18" fillId="0" borderId="0"/>
    <xf numFmtId="0" fontId="18" fillId="0" borderId="0"/>
    <xf numFmtId="178" fontId="7" fillId="0" borderId="0"/>
    <xf numFmtId="178" fontId="7" fillId="0" borderId="0"/>
    <xf numFmtId="0" fontId="7" fillId="0" borderId="0"/>
    <xf numFmtId="178" fontId="7" fillId="0" borderId="0"/>
    <xf numFmtId="167" fontId="7" fillId="0" borderId="0"/>
    <xf numFmtId="167" fontId="7" fillId="0" borderId="0"/>
    <xf numFmtId="179" fontId="7" fillId="0" borderId="0"/>
    <xf numFmtId="179" fontId="7" fillId="0" borderId="0"/>
    <xf numFmtId="179" fontId="7" fillId="0" borderId="0"/>
    <xf numFmtId="164" fontId="7" fillId="0" borderId="0"/>
    <xf numFmtId="164" fontId="7" fillId="0" borderId="0"/>
    <xf numFmtId="178" fontId="7" fillId="0" borderId="0"/>
    <xf numFmtId="178" fontId="7" fillId="0" borderId="0"/>
    <xf numFmtId="178" fontId="7" fillId="0" borderId="0"/>
    <xf numFmtId="178" fontId="7" fillId="0" borderId="0"/>
    <xf numFmtId="178" fontId="7" fillId="0" borderId="0"/>
    <xf numFmtId="0" fontId="7" fillId="0" borderId="0"/>
    <xf numFmtId="0" fontId="7" fillId="0" borderId="0"/>
    <xf numFmtId="178" fontId="7" fillId="0" borderId="0"/>
    <xf numFmtId="178" fontId="7" fillId="0" borderId="0"/>
    <xf numFmtId="178" fontId="7" fillId="0" borderId="0"/>
    <xf numFmtId="164" fontId="7" fillId="0" borderId="0"/>
    <xf numFmtId="164" fontId="52" fillId="0" borderId="0"/>
    <xf numFmtId="164" fontId="7" fillId="0" borderId="0"/>
    <xf numFmtId="164" fontId="7" fillId="0" borderId="0"/>
    <xf numFmtId="164" fontId="7" fillId="0" borderId="0"/>
    <xf numFmtId="164" fontId="7" fillId="0" borderId="0"/>
    <xf numFmtId="164"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164" fontId="7" fillId="0" borderId="0"/>
    <xf numFmtId="164" fontId="52"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52" fillId="0" borderId="0"/>
    <xf numFmtId="164" fontId="52"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52"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18" fillId="0" borderId="0"/>
    <xf numFmtId="164" fontId="7" fillId="0" borderId="0"/>
    <xf numFmtId="164" fontId="7"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52" fillId="0" borderId="0"/>
    <xf numFmtId="164" fontId="7"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7"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15" fillId="10" borderId="32"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15" fillId="10" borderId="32" applyNumberFormat="0" applyFont="0" applyAlignment="0" applyProtection="0"/>
    <xf numFmtId="164" fontId="15" fillId="10" borderId="32" applyNumberFormat="0" applyFont="0" applyAlignment="0" applyProtection="0"/>
    <xf numFmtId="164" fontId="15" fillId="10" borderId="32"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15" fillId="10" borderId="32"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15" fillId="10" borderId="32" applyNumberFormat="0" applyFont="0" applyAlignment="0" applyProtection="0"/>
    <xf numFmtId="164" fontId="15" fillId="10" borderId="32" applyNumberFormat="0" applyFont="0" applyAlignment="0" applyProtection="0"/>
    <xf numFmtId="164" fontId="15" fillId="10" borderId="32"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15" fillId="10" borderId="32" applyNumberFormat="0" applyFont="0" applyAlignment="0" applyProtection="0"/>
    <xf numFmtId="164" fontId="15" fillId="10" borderId="32" applyNumberFormat="0" applyFont="0" applyAlignment="0" applyProtection="0"/>
    <xf numFmtId="164" fontId="15" fillId="10" borderId="32" applyNumberFormat="0" applyFont="0" applyAlignment="0" applyProtection="0"/>
    <xf numFmtId="164" fontId="15" fillId="10" borderId="32"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15" fillId="10" borderId="32"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15" fillId="10" borderId="32" applyNumberFormat="0" applyFont="0" applyAlignment="0" applyProtection="0"/>
    <xf numFmtId="164" fontId="15" fillId="10" borderId="32" applyNumberFormat="0" applyFont="0" applyAlignment="0" applyProtection="0"/>
    <xf numFmtId="164" fontId="15" fillId="10" borderId="32"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15" fillId="10" borderId="32"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15" fillId="10" borderId="32" applyNumberFormat="0" applyFont="0" applyAlignment="0" applyProtection="0"/>
    <xf numFmtId="164" fontId="15" fillId="10" borderId="32" applyNumberFormat="0" applyFont="0" applyAlignment="0" applyProtection="0"/>
    <xf numFmtId="164" fontId="15" fillId="10" borderId="32"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15" fillId="10" borderId="32" applyNumberFormat="0" applyFont="0" applyAlignment="0" applyProtection="0"/>
    <xf numFmtId="164" fontId="15" fillId="10" borderId="32" applyNumberFormat="0" applyFont="0" applyAlignment="0" applyProtection="0"/>
    <xf numFmtId="164" fontId="15" fillId="10" borderId="32" applyNumberFormat="0" applyFont="0" applyAlignment="0" applyProtection="0"/>
    <xf numFmtId="164" fontId="15" fillId="10" borderId="32" applyNumberFormat="0" applyFont="0" applyAlignment="0" applyProtection="0"/>
    <xf numFmtId="0" fontId="23"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15" fillId="10" borderId="32"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0" fontId="23"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15" fillId="10" borderId="32" applyNumberFormat="0" applyFont="0" applyAlignment="0" applyProtection="0"/>
    <xf numFmtId="164" fontId="15" fillId="10" borderId="32" applyNumberFormat="0" applyFont="0" applyAlignment="0" applyProtection="0"/>
    <xf numFmtId="164" fontId="15" fillId="10" borderId="32"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0" fontId="7" fillId="40" borderId="65" applyNumberFormat="0" applyFont="0" applyAlignment="0" applyProtection="0"/>
    <xf numFmtId="164" fontId="15" fillId="10" borderId="32" applyNumberFormat="0" applyFont="0" applyAlignment="0" applyProtection="0"/>
    <xf numFmtId="164" fontId="15" fillId="10" borderId="32"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15" fillId="10" borderId="32"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15" fillId="10" borderId="32"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0"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15" fillId="10" borderId="32" applyNumberFormat="0" applyFont="0" applyAlignment="0" applyProtection="0"/>
    <xf numFmtId="164" fontId="15" fillId="10" borderId="32" applyNumberFormat="0" applyFont="0" applyAlignment="0" applyProtection="0"/>
    <xf numFmtId="164" fontId="15" fillId="10" borderId="32" applyNumberFormat="0" applyFont="0" applyAlignment="0" applyProtection="0"/>
    <xf numFmtId="164" fontId="15" fillId="10" borderId="32" applyNumberFormat="0" applyFont="0" applyAlignment="0" applyProtection="0"/>
    <xf numFmtId="164" fontId="15" fillId="10" borderId="32" applyNumberFormat="0" applyFont="0" applyAlignment="0" applyProtection="0"/>
    <xf numFmtId="164" fontId="15" fillId="10" borderId="32"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0" fontId="23"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0" fontId="23"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15" fillId="10" borderId="32"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15" fillId="10" borderId="32"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15" fillId="10" borderId="32"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15" fillId="10" borderId="32"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15" fillId="10" borderId="32"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15" fillId="10" borderId="32"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15" fillId="10" borderId="32"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15" fillId="10" borderId="32"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9" fillId="10" borderId="32"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15" fillId="10" borderId="32"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15" fillId="10" borderId="32"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15" fillId="10" borderId="32"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15" fillId="10" borderId="32"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15" fillId="10" borderId="32"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15" fillId="10" borderId="32" applyNumberFormat="0" applyFont="0" applyAlignment="0" applyProtection="0"/>
    <xf numFmtId="164" fontId="15" fillId="10" borderId="32" applyNumberFormat="0" applyFont="0" applyAlignment="0" applyProtection="0"/>
    <xf numFmtId="164" fontId="15" fillId="10" borderId="32"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15" fillId="10" borderId="32"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15" fillId="10" borderId="32" applyNumberFormat="0" applyFont="0" applyAlignment="0" applyProtection="0"/>
    <xf numFmtId="164" fontId="15" fillId="10" borderId="32" applyNumberFormat="0" applyFont="0" applyAlignment="0" applyProtection="0"/>
    <xf numFmtId="164" fontId="15" fillId="10" borderId="32"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0"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0"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4" fillId="8" borderId="29"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2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61" borderId="67">
      <alignment vertical="center"/>
      <protection locked="0"/>
    </xf>
    <xf numFmtId="164" fontId="7" fillId="0" borderId="0" applyFont="0" applyFill="0" applyBorder="0" applyAlignment="0" applyProtection="0"/>
    <xf numFmtId="164" fontId="7" fillId="0" borderId="0"/>
    <xf numFmtId="164" fontId="7" fillId="0" borderId="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0"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0"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19"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0"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0"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8" fillId="0" borderId="33"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0"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0"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8"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43" fontId="18" fillId="0" borderId="0" applyFont="0" applyFill="0" applyBorder="0" applyAlignment="0" applyProtection="0"/>
    <xf numFmtId="0" fontId="15" fillId="0" borderId="0"/>
    <xf numFmtId="0"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0" fontId="15" fillId="6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0" fontId="23" fillId="36"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9" fillId="12" borderId="0" applyNumberFormat="0" applyBorder="0" applyAlignment="0" applyProtection="0"/>
    <xf numFmtId="164" fontId="15" fillId="36"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0" fontId="15" fillId="38"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0" fontId="23" fillId="38"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9" fillId="16" borderId="0" applyNumberFormat="0" applyBorder="0" applyAlignment="0" applyProtection="0"/>
    <xf numFmtId="164" fontId="15" fillId="38"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0" fontId="15" fillId="40"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0" fontId="23" fillId="40"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9" fillId="20" borderId="0" applyNumberFormat="0" applyBorder="0" applyAlignment="0" applyProtection="0"/>
    <xf numFmtId="164" fontId="15" fillId="40"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0" fontId="15" fillId="58"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0" fontId="23" fillId="42"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9" fillId="24" borderId="0" applyNumberFormat="0" applyBorder="0" applyAlignment="0" applyProtection="0"/>
    <xf numFmtId="164" fontId="15" fillId="42"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0" fontId="15" fillId="36"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9" fillId="28" borderId="0" applyNumberFormat="0" applyBorder="0" applyAlignment="0" applyProtection="0"/>
    <xf numFmtId="164" fontId="15"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3"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0" fontId="15" fillId="37"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0" fontId="23" fillId="40"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9" fillId="32" borderId="0" applyNumberFormat="0" applyBorder="0" applyAlignment="0" applyProtection="0"/>
    <xf numFmtId="164" fontId="15" fillId="40"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0" fontId="15" fillId="5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0" fontId="23" fillId="43"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9" fillId="13" borderId="0" applyNumberFormat="0" applyBorder="0" applyAlignment="0" applyProtection="0"/>
    <xf numFmtId="164" fontId="15" fillId="43"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0" fontId="15"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9" fillId="17" borderId="0" applyNumberFormat="0" applyBorder="0" applyAlignment="0" applyProtection="0"/>
    <xf numFmtId="164" fontId="15"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0" fontId="15" fillId="55"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0" fontId="23" fillId="45"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9" fillId="21" borderId="0" applyNumberFormat="0" applyBorder="0" applyAlignment="0" applyProtection="0"/>
    <xf numFmtId="164" fontId="15" fillId="45"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4"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0" fontId="15" fillId="57"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0" fontId="23" fillId="37"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9" fillId="25" borderId="0" applyNumberFormat="0" applyBorder="0" applyAlignment="0" applyProtection="0"/>
    <xf numFmtId="164" fontId="15" fillId="37"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0" fontId="15" fillId="5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0" fontId="23" fillId="43"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9" fillId="29" borderId="0" applyNumberFormat="0" applyBorder="0" applyAlignment="0" applyProtection="0"/>
    <xf numFmtId="164" fontId="15" fillId="43"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0" fontId="15" fillId="42"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0" fontId="23" fillId="40"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9" fillId="33" borderId="0" applyNumberFormat="0" applyBorder="0" applyAlignment="0" applyProtection="0"/>
    <xf numFmtId="164" fontId="15" fillId="40"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3" fillId="46"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0" fontId="21" fillId="56"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0" fontId="24" fillId="43"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4" fillId="14" borderId="0" applyNumberFormat="0" applyBorder="0" applyAlignment="0" applyProtection="0"/>
    <xf numFmtId="164" fontId="21" fillId="43"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47"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0" fontId="21"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0" fontId="24" fillId="4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4" fillId="18" borderId="0" applyNumberFormat="0" applyBorder="0" applyAlignment="0" applyProtection="0"/>
    <xf numFmtId="164" fontId="21" fillId="4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38"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0" fontId="21" fillId="55"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0" fontId="24" fillId="46"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4" fillId="22" borderId="0" applyNumberFormat="0" applyBorder="0" applyAlignment="0" applyProtection="0"/>
    <xf numFmtId="164" fontId="21" fillId="46"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4"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0" fontId="21" fillId="57"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0" fontId="24" fillId="37"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4" fillId="26" borderId="0" applyNumberFormat="0" applyBorder="0" applyAlignment="0" applyProtection="0"/>
    <xf numFmtId="164" fontId="21" fillId="37"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0" fontId="21" fillId="56"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0" fontId="24" fillId="43"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4" fillId="30" borderId="0" applyNumberFormat="0" applyBorder="0" applyAlignment="0" applyProtection="0"/>
    <xf numFmtId="164" fontId="21" fillId="43"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0" fontId="21" fillId="42"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0" fontId="24" fillId="38"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4" fillId="34" borderId="0" applyNumberFormat="0" applyBorder="0" applyAlignment="0" applyProtection="0"/>
    <xf numFmtId="164" fontId="21" fillId="38"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164" fontId="24" fillId="51" borderId="0" applyNumberFormat="0" applyBorder="0" applyAlignment="0" applyProtection="0"/>
    <xf numFmtId="0" fontId="23" fillId="66" borderId="0" applyNumberFormat="0" applyBorder="0" applyAlignment="0" applyProtection="0"/>
    <xf numFmtId="0" fontId="23" fillId="67" borderId="0" applyNumberFormat="0" applyBorder="0" applyAlignment="0" applyProtection="0"/>
    <xf numFmtId="0" fontId="24" fillId="68"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0" fontId="24" fillId="69"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0" fontId="24" fillId="69" borderId="0" applyNumberFormat="0" applyBorder="0" applyAlignment="0" applyProtection="0"/>
    <xf numFmtId="0" fontId="24" fillId="53"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0" fontId="24" fillId="69"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0" fontId="24" fillId="69" borderId="0" applyNumberFormat="0" applyBorder="0" applyAlignment="0" applyProtection="0"/>
    <xf numFmtId="164" fontId="24" fillId="52" borderId="0" applyNumberFormat="0" applyBorder="0" applyAlignment="0" applyProtection="0"/>
    <xf numFmtId="164" fontId="4" fillId="11" borderId="0" applyNumberFormat="0" applyBorder="0" applyAlignment="0" applyProtection="0"/>
    <xf numFmtId="164" fontId="21" fillId="53"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164" fontId="24" fillId="52" borderId="0" applyNumberFormat="0" applyBorder="0" applyAlignment="0" applyProtection="0"/>
    <xf numFmtId="0" fontId="23" fillId="70" borderId="0" applyNumberFormat="0" applyBorder="0" applyAlignment="0" applyProtection="0"/>
    <xf numFmtId="0" fontId="23" fillId="71" borderId="0" applyNumberFormat="0" applyBorder="0" applyAlignment="0" applyProtection="0"/>
    <xf numFmtId="0" fontId="24" fillId="72"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0" fontId="24" fillId="73"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0" fontId="24" fillId="73" borderId="0" applyNumberFormat="0" applyBorder="0" applyAlignment="0" applyProtection="0"/>
    <xf numFmtId="0" fontId="24" fillId="48"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0" fontId="24" fillId="73"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0" fontId="24" fillId="73" borderId="0" applyNumberFormat="0" applyBorder="0" applyAlignment="0" applyProtection="0"/>
    <xf numFmtId="164" fontId="24" fillId="54" borderId="0" applyNumberFormat="0" applyBorder="0" applyAlignment="0" applyProtection="0"/>
    <xf numFmtId="164" fontId="4" fillId="15" borderId="0" applyNumberFormat="0" applyBorder="0" applyAlignment="0" applyProtection="0"/>
    <xf numFmtId="164" fontId="21" fillId="48"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164" fontId="24" fillId="54" borderId="0" applyNumberFormat="0" applyBorder="0" applyAlignment="0" applyProtection="0"/>
    <xf numFmtId="0" fontId="23" fillId="74" borderId="0" applyNumberFormat="0" applyBorder="0" applyAlignment="0" applyProtection="0"/>
    <xf numFmtId="0" fontId="23" fillId="75" borderId="0" applyNumberFormat="0" applyBorder="0" applyAlignment="0" applyProtection="0"/>
    <xf numFmtId="0" fontId="24" fillId="76"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0" fontId="24" fillId="72"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0" fontId="24" fillId="72" borderId="0" applyNumberFormat="0" applyBorder="0" applyAlignment="0" applyProtection="0"/>
    <xf numFmtId="0" fontId="24" fillId="46"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0" fontId="24" fillId="72"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0" fontId="24" fillId="72" borderId="0" applyNumberFormat="0" applyBorder="0" applyAlignment="0" applyProtection="0"/>
    <xf numFmtId="164" fontId="24" fillId="55" borderId="0" applyNumberFormat="0" applyBorder="0" applyAlignment="0" applyProtection="0"/>
    <xf numFmtId="164" fontId="4" fillId="19" borderId="0" applyNumberFormat="0" applyBorder="0" applyAlignment="0" applyProtection="0"/>
    <xf numFmtId="164" fontId="21" fillId="46"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164" fontId="24" fillId="55" borderId="0" applyNumberFormat="0" applyBorder="0" applyAlignment="0" applyProtection="0"/>
    <xf numFmtId="0" fontId="23" fillId="75" borderId="0" applyNumberFormat="0" applyBorder="0" applyAlignment="0" applyProtection="0"/>
    <xf numFmtId="0" fontId="23" fillId="76" borderId="0" applyNumberFormat="0" applyBorder="0" applyAlignment="0" applyProtection="0"/>
    <xf numFmtId="0" fontId="24" fillId="76"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0" fontId="24" fillId="77"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0" fontId="24" fillId="77" borderId="0" applyNumberFormat="0" applyBorder="0" applyAlignment="0" applyProtection="0"/>
    <xf numFmtId="0" fontId="24" fillId="56"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0" fontId="24" fillId="77"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0" fontId="24" fillId="77" borderId="0" applyNumberFormat="0" applyBorder="0" applyAlignment="0" applyProtection="0"/>
    <xf numFmtId="164" fontId="24" fillId="49" borderId="0" applyNumberFormat="0" applyBorder="0" applyAlignment="0" applyProtection="0"/>
    <xf numFmtId="164" fontId="4" fillId="23" borderId="0" applyNumberFormat="0" applyBorder="0" applyAlignment="0" applyProtection="0"/>
    <xf numFmtId="164" fontId="21" fillId="56"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164" fontId="24" fillId="49" borderId="0" applyNumberFormat="0" applyBorder="0" applyAlignment="0" applyProtection="0"/>
    <xf numFmtId="0" fontId="23" fillId="66" borderId="0" applyNumberFormat="0" applyBorder="0" applyAlignment="0" applyProtection="0"/>
    <xf numFmtId="0" fontId="23" fillId="67" borderId="0" applyNumberFormat="0" applyBorder="0" applyAlignment="0" applyProtection="0"/>
    <xf numFmtId="0" fontId="24" fillId="67"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0" fontId="24" fillId="78"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0" fontId="24" fillId="78"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0" fontId="24" fillId="78"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0" fontId="24" fillId="78" borderId="0" applyNumberFormat="0" applyBorder="0" applyAlignment="0" applyProtection="0"/>
    <xf numFmtId="164" fontId="24" fillId="50" borderId="0" applyNumberFormat="0" applyBorder="0" applyAlignment="0" applyProtection="0"/>
    <xf numFmtId="164" fontId="4" fillId="27" borderId="0" applyNumberFormat="0" applyBorder="0" applyAlignment="0" applyProtection="0"/>
    <xf numFmtId="164" fontId="21"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164" fontId="24" fillId="50" borderId="0" applyNumberFormat="0" applyBorder="0" applyAlignment="0" applyProtection="0"/>
    <xf numFmtId="0" fontId="23" fillId="79" borderId="0" applyNumberFormat="0" applyBorder="0" applyAlignment="0" applyProtection="0"/>
    <xf numFmtId="0" fontId="23" fillId="71" borderId="0" applyNumberFormat="0" applyBorder="0" applyAlignment="0" applyProtection="0"/>
    <xf numFmtId="0" fontId="24" fillId="80"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0" fontId="24" fillId="81"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0" fontId="24" fillId="81" borderId="0" applyNumberFormat="0" applyBorder="0" applyAlignment="0" applyProtection="0"/>
    <xf numFmtId="0" fontId="24" fillId="54"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0" fontId="24" fillId="81"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0" fontId="24" fillId="81" borderId="0" applyNumberFormat="0" applyBorder="0" applyAlignment="0" applyProtection="0"/>
    <xf numFmtId="164" fontId="24" fillId="48" borderId="0" applyNumberFormat="0" applyBorder="0" applyAlignment="0" applyProtection="0"/>
    <xf numFmtId="164" fontId="4" fillId="31" borderId="0" applyNumberFormat="0" applyBorder="0" applyAlignment="0" applyProtection="0"/>
    <xf numFmtId="164" fontId="21" fillId="54"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4" fillId="48"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0" fontId="63" fillId="71"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0" fontId="25" fillId="41"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6" fillId="5" borderId="0" applyNumberFormat="0" applyBorder="0" applyAlignment="0" applyProtection="0"/>
    <xf numFmtId="164" fontId="27" fillId="41"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5" fillId="37" borderId="0" applyNumberFormat="0" applyBorder="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0" fontId="64" fillId="82"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0" fontId="65" fillId="58"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30" fillId="58" borderId="57" applyNumberFormat="0" applyAlignment="0" applyProtection="0"/>
    <xf numFmtId="164" fontId="30" fillId="58"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28" fillId="57" borderId="57"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0" fontId="31" fillId="72"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 fillId="9" borderId="31" applyNumberFormat="0" applyAlignment="0" applyProtection="0"/>
    <xf numFmtId="164" fontId="10"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164" fontId="31" fillId="60" borderId="58" applyNumberFormat="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56" fillId="83" borderId="0" applyNumberFormat="0" applyBorder="0" applyAlignment="0" applyProtection="0"/>
    <xf numFmtId="0" fontId="56" fillId="84" borderId="0" applyNumberFormat="0" applyBorder="0" applyAlignment="0" applyProtection="0"/>
    <xf numFmtId="0" fontId="56" fillId="85" borderId="0" applyNumberFormat="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0" fontId="34"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3" fillId="0" borderId="0" applyNumberFormat="0" applyFill="0" applyBorder="0" applyAlignment="0" applyProtection="0"/>
    <xf numFmtId="164" fontId="34"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0" fontId="35" fillId="86"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0" fontId="35" fillId="43"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6" fillId="4" borderId="0" applyNumberFormat="0" applyBorder="0" applyAlignment="0" applyProtection="0"/>
    <xf numFmtId="164" fontId="37" fillId="43"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5" fillId="39" borderId="0" applyNumberFormat="0" applyBorder="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0" fontId="66" fillId="0" borderId="73"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0" fontId="66" fillId="0" borderId="60"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9" fillId="0" borderId="25" applyNumberFormat="0" applyFill="0" applyAlignment="0" applyProtection="0"/>
    <xf numFmtId="164" fontId="40" fillId="0" borderId="60"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38" fillId="0" borderId="59"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0" fontId="67"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0" fontId="67" fillId="0" borderId="62"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2" fillId="0" borderId="26" applyNumberFormat="0" applyFill="0" applyAlignment="0" applyProtection="0"/>
    <xf numFmtId="164" fontId="43" fillId="0" borderId="62"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1" fillId="0" borderId="61"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0" fontId="68" fillId="0" borderId="74"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0" fontId="68" fillId="0" borderId="75"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0" fontId="45" fillId="0" borderId="27" applyNumberFormat="0" applyFill="0" applyAlignment="0" applyProtection="0"/>
    <xf numFmtId="164" fontId="45" fillId="0" borderId="27" applyNumberFormat="0" applyFill="0" applyAlignment="0" applyProtection="0"/>
    <xf numFmtId="164" fontId="45" fillId="0" borderId="27" applyNumberFormat="0" applyFill="0" applyAlignment="0" applyProtection="0"/>
    <xf numFmtId="164" fontId="69" fillId="0" borderId="75"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63" applyNumberFormat="0" applyFill="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0" fontId="68"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0" fontId="68"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0" fontId="45" fillId="0" borderId="0" applyNumberFormat="0" applyFill="0" applyBorder="0" applyAlignment="0" applyProtection="0"/>
    <xf numFmtId="164" fontId="45" fillId="0" borderId="0" applyNumberFormat="0" applyFill="0" applyBorder="0" applyAlignment="0" applyProtection="0"/>
    <xf numFmtId="164" fontId="45" fillId="0" borderId="0" applyNumberFormat="0" applyFill="0" applyBorder="0" applyAlignment="0" applyProtection="0"/>
    <xf numFmtId="164" fontId="69"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44" fillId="0" borderId="0" applyNumberFormat="0" applyFill="0" applyBorder="0" applyAlignment="0" applyProtection="0"/>
    <xf numFmtId="164" fontId="70" fillId="0" borderId="0" applyNumberFormat="0" applyFill="0" applyBorder="0" applyAlignment="0" applyProtection="0">
      <alignment vertical="top"/>
      <protection locked="0"/>
    </xf>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0" fontId="71" fillId="80"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0" fontId="46" fillId="45"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7" fillId="7" borderId="28"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6" fillId="42" borderId="57" applyNumberFormat="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9" fillId="0" borderId="30"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48" fillId="0" borderId="64" applyNumberFormat="0" applyFill="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1" fillId="6"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50" fillId="45" borderId="0" applyNumberFormat="0" applyBorder="0" applyAlignment="0" applyProtection="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0" fontId="7" fillId="0" borderId="0"/>
    <xf numFmtId="0" fontId="7"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52" fillId="0" borderId="0"/>
    <xf numFmtId="164" fontId="7" fillId="0" borderId="0"/>
    <xf numFmtId="164" fontId="7" fillId="0" borderId="0"/>
    <xf numFmtId="164" fontId="7" fillId="0" borderId="0"/>
    <xf numFmtId="164" fontId="7" fillId="0" borderId="0"/>
    <xf numFmtId="164" fontId="7" fillId="0" borderId="0"/>
    <xf numFmtId="164" fontId="7" fillId="0" borderId="0"/>
    <xf numFmtId="0" fontId="7" fillId="0" borderId="0"/>
    <xf numFmtId="0" fontId="18" fillId="0" borderId="0"/>
    <xf numFmtId="164" fontId="7" fillId="0" borderId="0"/>
    <xf numFmtId="164" fontId="52" fillId="0" borderId="0"/>
    <xf numFmtId="164" fontId="7" fillId="0" borderId="0"/>
    <xf numFmtId="164" fontId="7" fillId="0" borderId="0"/>
    <xf numFmtId="164" fontId="7" fillId="0" borderId="0"/>
    <xf numFmtId="164" fontId="7" fillId="0" borderId="0"/>
    <xf numFmtId="164" fontId="7" fillId="0" borderId="0"/>
    <xf numFmtId="0" fontId="15"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52" fillId="0" borderId="0"/>
    <xf numFmtId="164" fontId="7" fillId="0" borderId="0"/>
    <xf numFmtId="0" fontId="15"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52" fillId="0" borderId="0"/>
    <xf numFmtId="164" fontId="7" fillId="0" borderId="0"/>
    <xf numFmtId="164" fontId="7" fillId="0" borderId="0"/>
    <xf numFmtId="164" fontId="7" fillId="0" borderId="0"/>
    <xf numFmtId="164" fontId="52"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15" fillId="10" borderId="32"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15" fillId="10" borderId="32" applyNumberFormat="0" applyFont="0" applyAlignment="0" applyProtection="0"/>
    <xf numFmtId="164" fontId="15" fillId="10" borderId="32" applyNumberFormat="0" applyFont="0" applyAlignment="0" applyProtection="0"/>
    <xf numFmtId="164" fontId="15" fillId="10" borderId="32"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15" fillId="10" borderId="32"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15" fillId="10" borderId="32" applyNumberFormat="0" applyFont="0" applyAlignment="0" applyProtection="0"/>
    <xf numFmtId="164" fontId="15" fillId="10" borderId="32" applyNumberFormat="0" applyFont="0" applyAlignment="0" applyProtection="0"/>
    <xf numFmtId="164" fontId="15" fillId="10" borderId="32"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15" fillId="10" borderId="32" applyNumberFormat="0" applyFont="0" applyAlignment="0" applyProtection="0"/>
    <xf numFmtId="164" fontId="15" fillId="10" borderId="32" applyNumberFormat="0" applyFont="0" applyAlignment="0" applyProtection="0"/>
    <xf numFmtId="164" fontId="15" fillId="10" borderId="32" applyNumberFormat="0" applyFont="0" applyAlignment="0" applyProtection="0"/>
    <xf numFmtId="164" fontId="15" fillId="10" borderId="32"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15" fillId="10" borderId="32"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15" fillId="10" borderId="32" applyNumberFormat="0" applyFont="0" applyAlignment="0" applyProtection="0"/>
    <xf numFmtId="164" fontId="15" fillId="10" borderId="32" applyNumberFormat="0" applyFont="0" applyAlignment="0" applyProtection="0"/>
    <xf numFmtId="164" fontId="15" fillId="10" borderId="32"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15" fillId="10" borderId="32"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15" fillId="10" borderId="32" applyNumberFormat="0" applyFont="0" applyAlignment="0" applyProtection="0"/>
    <xf numFmtId="164" fontId="15" fillId="10" borderId="32" applyNumberFormat="0" applyFont="0" applyAlignment="0" applyProtection="0"/>
    <xf numFmtId="164" fontId="15" fillId="10" borderId="32"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15" fillId="10" borderId="32" applyNumberFormat="0" applyFont="0" applyAlignment="0" applyProtection="0"/>
    <xf numFmtId="164" fontId="15" fillId="10" borderId="32" applyNumberFormat="0" applyFont="0" applyAlignment="0" applyProtection="0"/>
    <xf numFmtId="164" fontId="15" fillId="10" borderId="32" applyNumberFormat="0" applyFont="0" applyAlignment="0" applyProtection="0"/>
    <xf numFmtId="164" fontId="15" fillId="10" borderId="32"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15" fillId="10" borderId="32" applyNumberFormat="0" applyFont="0" applyAlignment="0" applyProtection="0"/>
    <xf numFmtId="0" fontId="7" fillId="79"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0" fontId="7" fillId="79"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0" fontId="7" fillId="79"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0" fontId="7" fillId="79"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15" fillId="10" borderId="32" applyNumberFormat="0" applyFont="0" applyAlignment="0" applyProtection="0"/>
    <xf numFmtId="164" fontId="15" fillId="10" borderId="32" applyNumberFormat="0" applyFont="0" applyAlignment="0" applyProtection="0"/>
    <xf numFmtId="164" fontId="15" fillId="10" borderId="32"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15" fillId="10" borderId="32" applyNumberFormat="0" applyFont="0" applyAlignment="0" applyProtection="0"/>
    <xf numFmtId="164" fontId="15" fillId="10" borderId="32"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15" fillId="10" borderId="32"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15" fillId="10" borderId="32"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15" fillId="10" borderId="32" applyNumberFormat="0" applyFont="0" applyAlignment="0" applyProtection="0"/>
    <xf numFmtId="164" fontId="15" fillId="10" borderId="32" applyNumberFormat="0" applyFont="0" applyAlignment="0" applyProtection="0"/>
    <xf numFmtId="164" fontId="15" fillId="10" borderId="32" applyNumberFormat="0" applyFont="0" applyAlignment="0" applyProtection="0"/>
    <xf numFmtId="164" fontId="15" fillId="10" borderId="32" applyNumberFormat="0" applyFont="0" applyAlignment="0" applyProtection="0"/>
    <xf numFmtId="164" fontId="15" fillId="10" borderId="32" applyNumberFormat="0" applyFont="0" applyAlignment="0" applyProtection="0"/>
    <xf numFmtId="164" fontId="15" fillId="10" borderId="32"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0" fontId="18" fillId="10" borderId="32"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15" fillId="10" borderId="32"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15" fillId="10" borderId="32"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15" fillId="10" borderId="32"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15" fillId="10" borderId="32"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15" fillId="10" borderId="32"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15" fillId="10" borderId="32"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15" fillId="10" borderId="32"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15" fillId="10" borderId="32"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9" fillId="10" borderId="32"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15" fillId="10" borderId="32"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15" fillId="10" borderId="32"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15" fillId="10" borderId="32"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15" fillId="10" borderId="32"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7"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15" fillId="10" borderId="32"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15" fillId="10" borderId="32" applyNumberFormat="0" applyFont="0" applyAlignment="0" applyProtection="0"/>
    <xf numFmtId="164" fontId="15" fillId="10" borderId="32" applyNumberFormat="0" applyFont="0" applyAlignment="0" applyProtection="0"/>
    <xf numFmtId="164" fontId="15" fillId="10" borderId="32"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15" fillId="10" borderId="32"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15" fillId="10" borderId="32" applyNumberFormat="0" applyFont="0" applyAlignment="0" applyProtection="0"/>
    <xf numFmtId="164" fontId="15" fillId="10" borderId="32" applyNumberFormat="0" applyFont="0" applyAlignment="0" applyProtection="0"/>
    <xf numFmtId="164" fontId="15" fillId="10" borderId="32"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2" fillId="40" borderId="65" applyNumberFormat="0" applyFon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4" fillId="8" borderId="29"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164" fontId="53" fillId="57" borderId="66" applyNumberFormat="0" applyAlignment="0" applyProtection="0"/>
    <xf numFmtId="4" fontId="62" fillId="45" borderId="76" applyNumberFormat="0" applyProtection="0">
      <alignment vertical="center"/>
    </xf>
    <xf numFmtId="4" fontId="72" fillId="45" borderId="76" applyNumberFormat="0" applyProtection="0">
      <alignment vertical="center"/>
    </xf>
    <xf numFmtId="4" fontId="62" fillId="45" borderId="76" applyNumberFormat="0" applyProtection="0">
      <alignment horizontal="left" vertical="center" indent="1"/>
    </xf>
    <xf numFmtId="0" fontId="62" fillId="45" borderId="76" applyNumberFormat="0" applyProtection="0">
      <alignment horizontal="left" vertical="top" indent="1"/>
    </xf>
    <xf numFmtId="4" fontId="62" fillId="65" borderId="0" applyNumberFormat="0" applyProtection="0">
      <alignment horizontal="left" vertical="center" indent="1"/>
    </xf>
    <xf numFmtId="4" fontId="15" fillId="37" borderId="76" applyNumberFormat="0" applyProtection="0">
      <alignment horizontal="right" vertical="center"/>
    </xf>
    <xf numFmtId="4" fontId="15" fillId="38" borderId="76" applyNumberFormat="0" applyProtection="0">
      <alignment horizontal="right" vertical="center"/>
    </xf>
    <xf numFmtId="4" fontId="15" fillId="54" borderId="76" applyNumberFormat="0" applyProtection="0">
      <alignment horizontal="right" vertical="center"/>
    </xf>
    <xf numFmtId="4" fontId="15" fillId="46" borderId="76" applyNumberFormat="0" applyProtection="0">
      <alignment horizontal="right" vertical="center"/>
    </xf>
    <xf numFmtId="4" fontId="15" fillId="51" borderId="76" applyNumberFormat="0" applyProtection="0">
      <alignment horizontal="right" vertical="center"/>
    </xf>
    <xf numFmtId="4" fontId="15" fillId="48" borderId="76" applyNumberFormat="0" applyProtection="0">
      <alignment horizontal="right" vertical="center"/>
    </xf>
    <xf numFmtId="4" fontId="15" fillId="55" borderId="76" applyNumberFormat="0" applyProtection="0">
      <alignment horizontal="right" vertical="center"/>
    </xf>
    <xf numFmtId="4" fontId="15" fillId="87" borderId="76" applyNumberFormat="0" applyProtection="0">
      <alignment horizontal="right" vertical="center"/>
    </xf>
    <xf numFmtId="4" fontId="15" fillId="44" borderId="76" applyNumberFormat="0" applyProtection="0">
      <alignment horizontal="right" vertical="center"/>
    </xf>
    <xf numFmtId="4" fontId="62" fillId="88" borderId="77" applyNumberFormat="0" applyProtection="0">
      <alignment horizontal="left" vertical="center" indent="1"/>
    </xf>
    <xf numFmtId="4" fontId="15" fillId="89" borderId="0" applyNumberFormat="0" applyProtection="0">
      <alignment horizontal="left" vertical="center" indent="1"/>
    </xf>
    <xf numFmtId="4" fontId="73" fillId="56" borderId="0" applyNumberFormat="0" applyProtection="0">
      <alignment horizontal="left" vertical="center" indent="1"/>
    </xf>
    <xf numFmtId="4" fontId="73" fillId="56" borderId="0" applyNumberFormat="0" applyProtection="0">
      <alignment horizontal="left" vertical="center" indent="1"/>
    </xf>
    <xf numFmtId="4" fontId="73" fillId="56" borderId="0" applyNumberFormat="0" applyProtection="0">
      <alignment horizontal="left" vertical="center" indent="1"/>
    </xf>
    <xf numFmtId="4" fontId="73" fillId="56" borderId="0" applyNumberFormat="0" applyProtection="0">
      <alignment horizontal="left" vertical="center" indent="1"/>
    </xf>
    <xf numFmtId="4" fontId="15" fillId="65" borderId="76" applyNumberFormat="0" applyProtection="0">
      <alignment horizontal="right" vertical="center"/>
    </xf>
    <xf numFmtId="4" fontId="15" fillId="89" borderId="0" applyNumberFormat="0" applyProtection="0">
      <alignment horizontal="left" vertical="center" indent="1"/>
    </xf>
    <xf numFmtId="4" fontId="15" fillId="89" borderId="0" applyNumberFormat="0" applyProtection="0">
      <alignment horizontal="left" vertical="center" indent="1"/>
    </xf>
    <xf numFmtId="4" fontId="15" fillId="89" borderId="0" applyNumberFormat="0" applyProtection="0">
      <alignment horizontal="left" vertical="center" indent="1"/>
    </xf>
    <xf numFmtId="4" fontId="15" fillId="89" borderId="0" applyNumberFormat="0" applyProtection="0">
      <alignment horizontal="left" vertical="center" indent="1"/>
    </xf>
    <xf numFmtId="4" fontId="15" fillId="65" borderId="0" applyNumberFormat="0" applyProtection="0">
      <alignment horizontal="left" vertical="center" indent="1"/>
    </xf>
    <xf numFmtId="4" fontId="15" fillId="65" borderId="0" applyNumberFormat="0" applyProtection="0">
      <alignment horizontal="left" vertical="center" indent="1"/>
    </xf>
    <xf numFmtId="4" fontId="15" fillId="65" borderId="0" applyNumberFormat="0" applyProtection="0">
      <alignment horizontal="left" vertical="center" indent="1"/>
    </xf>
    <xf numFmtId="4" fontId="15" fillId="65" borderId="0" applyNumberFormat="0" applyProtection="0">
      <alignment horizontal="left" vertical="center" indent="1"/>
    </xf>
    <xf numFmtId="0" fontId="7" fillId="56" borderId="76" applyNumberFormat="0" applyProtection="0">
      <alignment horizontal="left" vertical="center" indent="1"/>
    </xf>
    <xf numFmtId="0" fontId="7" fillId="56" borderId="76" applyNumberFormat="0" applyProtection="0">
      <alignment horizontal="left" vertical="center" indent="1"/>
    </xf>
    <xf numFmtId="0" fontId="7" fillId="56" borderId="76" applyNumberFormat="0" applyProtection="0">
      <alignment horizontal="left" vertical="center" indent="1"/>
    </xf>
    <xf numFmtId="0" fontId="7" fillId="56" borderId="76" applyNumberFormat="0" applyProtection="0">
      <alignment horizontal="left" vertical="center" indent="1"/>
    </xf>
    <xf numFmtId="0" fontId="7" fillId="56" borderId="76" applyNumberFormat="0" applyProtection="0">
      <alignment horizontal="left" vertical="top" indent="1"/>
    </xf>
    <xf numFmtId="0" fontId="7" fillId="56" borderId="76" applyNumberFormat="0" applyProtection="0">
      <alignment horizontal="left" vertical="top" indent="1"/>
    </xf>
    <xf numFmtId="0" fontId="7" fillId="56" borderId="76" applyNumberFormat="0" applyProtection="0">
      <alignment horizontal="left" vertical="top" indent="1"/>
    </xf>
    <xf numFmtId="0" fontId="7" fillId="56" borderId="76" applyNumberFormat="0" applyProtection="0">
      <alignment horizontal="left" vertical="top" indent="1"/>
    </xf>
    <xf numFmtId="0" fontId="7" fillId="65" borderId="76" applyNumberFormat="0" applyProtection="0">
      <alignment horizontal="left" vertical="center" indent="1"/>
    </xf>
    <xf numFmtId="0" fontId="7" fillId="65" borderId="76" applyNumberFormat="0" applyProtection="0">
      <alignment horizontal="left" vertical="center" indent="1"/>
    </xf>
    <xf numFmtId="0" fontId="7" fillId="65" borderId="76" applyNumberFormat="0" applyProtection="0">
      <alignment horizontal="left" vertical="center" indent="1"/>
    </xf>
    <xf numFmtId="0" fontId="7" fillId="65" borderId="76" applyNumberFormat="0" applyProtection="0">
      <alignment horizontal="left" vertical="center" indent="1"/>
    </xf>
    <xf numFmtId="0" fontId="7" fillId="65" borderId="76" applyNumberFormat="0" applyProtection="0">
      <alignment horizontal="left" vertical="top" indent="1"/>
    </xf>
    <xf numFmtId="0" fontId="7" fillId="65" borderId="76" applyNumberFormat="0" applyProtection="0">
      <alignment horizontal="left" vertical="top" indent="1"/>
    </xf>
    <xf numFmtId="0" fontId="7" fillId="65" borderId="76" applyNumberFormat="0" applyProtection="0">
      <alignment horizontal="left" vertical="top" indent="1"/>
    </xf>
    <xf numFmtId="0" fontId="7" fillId="65" borderId="76" applyNumberFormat="0" applyProtection="0">
      <alignment horizontal="left" vertical="top" indent="1"/>
    </xf>
    <xf numFmtId="0" fontId="7" fillId="36" borderId="76" applyNumberFormat="0" applyProtection="0">
      <alignment horizontal="left" vertical="center" indent="1"/>
    </xf>
    <xf numFmtId="0" fontId="7" fillId="36" borderId="76" applyNumberFormat="0" applyProtection="0">
      <alignment horizontal="left" vertical="center" indent="1"/>
    </xf>
    <xf numFmtId="0" fontId="7" fillId="36" borderId="76" applyNumberFormat="0" applyProtection="0">
      <alignment horizontal="left" vertical="center" indent="1"/>
    </xf>
    <xf numFmtId="0" fontId="7" fillId="36" borderId="76" applyNumberFormat="0" applyProtection="0">
      <alignment horizontal="left" vertical="center" indent="1"/>
    </xf>
    <xf numFmtId="0" fontId="7" fillId="36" borderId="76" applyNumberFormat="0" applyProtection="0">
      <alignment horizontal="left" vertical="top" indent="1"/>
    </xf>
    <xf numFmtId="0" fontId="7" fillId="36" borderId="76" applyNumberFormat="0" applyProtection="0">
      <alignment horizontal="left" vertical="top" indent="1"/>
    </xf>
    <xf numFmtId="0" fontId="7" fillId="36" borderId="76" applyNumberFormat="0" applyProtection="0">
      <alignment horizontal="left" vertical="top" indent="1"/>
    </xf>
    <xf numFmtId="0" fontId="7" fillId="36" borderId="76" applyNumberFormat="0" applyProtection="0">
      <alignment horizontal="left" vertical="top" indent="1"/>
    </xf>
    <xf numFmtId="0" fontId="7" fillId="89" borderId="76" applyNumberFormat="0" applyProtection="0">
      <alignment horizontal="left" vertical="center" indent="1"/>
    </xf>
    <xf numFmtId="0" fontId="7" fillId="89" borderId="76" applyNumberFormat="0" applyProtection="0">
      <alignment horizontal="left" vertical="center" indent="1"/>
    </xf>
    <xf numFmtId="0" fontId="7" fillId="89" borderId="76" applyNumberFormat="0" applyProtection="0">
      <alignment horizontal="left" vertical="center" indent="1"/>
    </xf>
    <xf numFmtId="0" fontId="7" fillId="89" borderId="76" applyNumberFormat="0" applyProtection="0">
      <alignment horizontal="left" vertical="center" indent="1"/>
    </xf>
    <xf numFmtId="0" fontId="7" fillId="89" borderId="76" applyNumberFormat="0" applyProtection="0">
      <alignment horizontal="left" vertical="top" indent="1"/>
    </xf>
    <xf numFmtId="0" fontId="7" fillId="89" borderId="76" applyNumberFormat="0" applyProtection="0">
      <alignment horizontal="left" vertical="top" indent="1"/>
    </xf>
    <xf numFmtId="0" fontId="7" fillId="89" borderId="76" applyNumberFormat="0" applyProtection="0">
      <alignment horizontal="left" vertical="top" indent="1"/>
    </xf>
    <xf numFmtId="0" fontId="7" fillId="89" borderId="76" applyNumberFormat="0" applyProtection="0">
      <alignment horizontal="left" vertical="top" indent="1"/>
    </xf>
    <xf numFmtId="0" fontId="7" fillId="58" borderId="13" applyNumberFormat="0">
      <protection locked="0"/>
    </xf>
    <xf numFmtId="0" fontId="7" fillId="58" borderId="13" applyNumberFormat="0">
      <protection locked="0"/>
    </xf>
    <xf numFmtId="0" fontId="7" fillId="58" borderId="13" applyNumberFormat="0">
      <protection locked="0"/>
    </xf>
    <xf numFmtId="0" fontId="7" fillId="58" borderId="13" applyNumberFormat="0">
      <protection locked="0"/>
    </xf>
    <xf numFmtId="4" fontId="15" fillId="40" borderId="76" applyNumberFormat="0" applyProtection="0">
      <alignment vertical="center"/>
    </xf>
    <xf numFmtId="4" fontId="74" fillId="40" borderId="76" applyNumberFormat="0" applyProtection="0">
      <alignment vertical="center"/>
    </xf>
    <xf numFmtId="4" fontId="15" fillId="40" borderId="76" applyNumberFormat="0" applyProtection="0">
      <alignment horizontal="left" vertical="center" indent="1"/>
    </xf>
    <xf numFmtId="0" fontId="15" fillId="40" borderId="76" applyNumberFormat="0" applyProtection="0">
      <alignment horizontal="left" vertical="top" indent="1"/>
    </xf>
    <xf numFmtId="4" fontId="15" fillId="89" borderId="76" applyNumberFormat="0" applyProtection="0">
      <alignment horizontal="right" vertical="center"/>
    </xf>
    <xf numFmtId="4" fontId="74" fillId="89" borderId="76" applyNumberFormat="0" applyProtection="0">
      <alignment horizontal="right" vertical="center"/>
    </xf>
    <xf numFmtId="4" fontId="15" fillId="65" borderId="76" applyNumberFormat="0" applyProtection="0">
      <alignment horizontal="left" vertical="center" indent="1"/>
    </xf>
    <xf numFmtId="0" fontId="15" fillId="65" borderId="76" applyNumberFormat="0" applyProtection="0">
      <alignment horizontal="left" vertical="top" indent="1"/>
    </xf>
    <xf numFmtId="4" fontId="75" fillId="90" borderId="0" applyNumberFormat="0" applyProtection="0">
      <alignment horizontal="left" vertical="center" indent="1"/>
    </xf>
    <xf numFmtId="4" fontId="75" fillId="90" borderId="0" applyNumberFormat="0" applyProtection="0">
      <alignment horizontal="left" vertical="center" indent="1"/>
    </xf>
    <xf numFmtId="4" fontId="75" fillId="90" borderId="0" applyNumberFormat="0" applyProtection="0">
      <alignment horizontal="left" vertical="center" indent="1"/>
    </xf>
    <xf numFmtId="4" fontId="75" fillId="90" borderId="0" applyNumberFormat="0" applyProtection="0">
      <alignment horizontal="left" vertical="center" indent="1"/>
    </xf>
    <xf numFmtId="4" fontId="75" fillId="90" borderId="0" applyNumberFormat="0" applyProtection="0">
      <alignment horizontal="left" vertical="center" indent="1"/>
    </xf>
    <xf numFmtId="4" fontId="76" fillId="89" borderId="76" applyNumberFormat="0" applyProtection="0">
      <alignment horizontal="right" vertical="center"/>
    </xf>
    <xf numFmtId="0" fontId="77" fillId="0" borderId="0" applyNumberFormat="0" applyFill="0" applyBorder="0" applyAlignment="0" applyProtection="0"/>
    <xf numFmtId="0" fontId="7" fillId="0" borderId="0"/>
    <xf numFmtId="0" fontId="7" fillId="0" borderId="0"/>
    <xf numFmtId="0" fontId="7" fillId="0" borderId="0"/>
    <xf numFmtId="0" fontId="18" fillId="0" borderId="0" applyFont="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19"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5" fillId="0" borderId="0" applyNumberFormat="0" applyFill="0" applyBorder="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0" fontId="56" fillId="0" borderId="7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8" fillId="0" borderId="33"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6" fillId="0" borderId="68" applyNumberFormat="0" applyFill="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8"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164" fontId="57" fillId="0" borderId="0" applyNumberFormat="0" applyFill="0" applyBorder="0" applyAlignment="0" applyProtection="0"/>
    <xf numFmtId="0" fontId="7" fillId="0" borderId="0"/>
    <xf numFmtId="44" fontId="18" fillId="0" borderId="0" applyFont="0" applyFill="0" applyBorder="0" applyAlignment="0" applyProtection="0"/>
    <xf numFmtId="9" fontId="18" fillId="0" borderId="0" applyFont="0" applyFill="0" applyBorder="0" applyAlignment="0" applyProtection="0"/>
  </cellStyleXfs>
  <cellXfs count="485">
    <xf numFmtId="0" fontId="0" fillId="0" borderId="0" xfId="0"/>
    <xf numFmtId="0" fontId="2" fillId="0" borderId="0" xfId="0" applyFont="1"/>
    <xf numFmtId="9" fontId="2" fillId="0" borderId="0" xfId="0" applyNumberFormat="1" applyFont="1" applyAlignment="1">
      <alignment horizontal="center"/>
    </xf>
    <xf numFmtId="0" fontId="1" fillId="0" borderId="0" xfId="0" applyFont="1"/>
    <xf numFmtId="0" fontId="0" fillId="0" borderId="0" xfId="0" applyBorder="1"/>
    <xf numFmtId="0" fontId="8" fillId="0" borderId="0" xfId="0" applyFont="1" applyAlignment="1">
      <alignment horizontal="left" vertical="center"/>
    </xf>
    <xf numFmtId="0" fontId="0" fillId="0" borderId="0" xfId="0" applyAlignment="1">
      <alignment horizontal="left"/>
    </xf>
    <xf numFmtId="0" fontId="14" fillId="0" borderId="0" xfId="0" applyFont="1"/>
    <xf numFmtId="0" fontId="0" fillId="0" borderId="0" xfId="0" applyAlignment="1">
      <alignment horizontal="center"/>
    </xf>
    <xf numFmtId="2" fontId="0" fillId="0" borderId="0" xfId="0" applyNumberFormat="1"/>
    <xf numFmtId="4" fontId="14" fillId="0" borderId="13" xfId="0" applyNumberFormat="1" applyFont="1" applyBorder="1" applyAlignment="1">
      <alignment horizontal="center"/>
    </xf>
    <xf numFmtId="2" fontId="0" fillId="0" borderId="0" xfId="0" applyNumberFormat="1" applyBorder="1" applyAlignment="1">
      <alignment horizontal="center"/>
    </xf>
    <xf numFmtId="2" fontId="0" fillId="0" borderId="16" xfId="0" applyNumberFormat="1" applyBorder="1" applyAlignment="1">
      <alignment horizontal="center"/>
    </xf>
    <xf numFmtId="0" fontId="13" fillId="0" borderId="0" xfId="0" applyFont="1"/>
    <xf numFmtId="9" fontId="13" fillId="0" borderId="0" xfId="0" applyNumberFormat="1" applyFont="1" applyAlignment="1">
      <alignment horizontal="center"/>
    </xf>
    <xf numFmtId="0" fontId="0" fillId="0" borderId="0" xfId="0" applyAlignment="1">
      <alignment wrapText="1"/>
    </xf>
    <xf numFmtId="0" fontId="1" fillId="0" borderId="0" xfId="0" applyFont="1" applyAlignment="1">
      <alignment horizontal="left"/>
    </xf>
    <xf numFmtId="167" fontId="2" fillId="0" borderId="3" xfId="4" applyNumberFormat="1" applyFont="1" applyBorder="1" applyAlignment="1" applyProtection="1">
      <alignment horizontal="center"/>
      <protection hidden="1"/>
    </xf>
    <xf numFmtId="172" fontId="2" fillId="0" borderId="34" xfId="4" applyNumberFormat="1" applyFont="1" applyBorder="1" applyProtection="1">
      <protection hidden="1"/>
    </xf>
    <xf numFmtId="172" fontId="7" fillId="0" borderId="35" xfId="4" applyNumberFormat="1" applyFont="1" applyBorder="1" applyProtection="1">
      <protection hidden="1"/>
    </xf>
    <xf numFmtId="173" fontId="20" fillId="0" borderId="14" xfId="4" applyNumberFormat="1" applyFont="1" applyBorder="1" applyAlignment="1" applyProtection="1">
      <alignment horizontal="center"/>
    </xf>
    <xf numFmtId="173" fontId="20" fillId="0" borderId="1" xfId="4" applyNumberFormat="1" applyFont="1" applyBorder="1" applyAlignment="1" applyProtection="1">
      <alignment horizontal="center"/>
    </xf>
    <xf numFmtId="174" fontId="2" fillId="0" borderId="35" xfId="4" applyNumberFormat="1" applyFont="1" applyBorder="1" applyProtection="1">
      <protection hidden="1"/>
    </xf>
    <xf numFmtId="0" fontId="7" fillId="0" borderId="19" xfId="4" applyFont="1" applyBorder="1" applyProtection="1">
      <protection locked="0"/>
    </xf>
    <xf numFmtId="165" fontId="7" fillId="0" borderId="19" xfId="4" applyNumberFormat="1" applyFont="1" applyBorder="1" applyAlignment="1" applyProtection="1">
      <alignment horizontal="center"/>
      <protection hidden="1"/>
    </xf>
    <xf numFmtId="174" fontId="2" fillId="0" borderId="37" xfId="4" applyNumberFormat="1" applyFont="1" applyBorder="1" applyProtection="1">
      <protection hidden="1"/>
    </xf>
    <xf numFmtId="167" fontId="6" fillId="0" borderId="38" xfId="4" applyNumberFormat="1" applyFont="1" applyBorder="1" applyAlignment="1" applyProtection="1">
      <alignment horizontal="center"/>
      <protection locked="0" hidden="1"/>
    </xf>
    <xf numFmtId="167" fontId="7" fillId="0" borderId="39" xfId="4" applyNumberFormat="1" applyFont="1" applyBorder="1" applyAlignment="1" applyProtection="1">
      <alignment horizontal="center"/>
      <protection hidden="1"/>
    </xf>
    <xf numFmtId="2" fontId="7" fillId="0" borderId="21" xfId="4" applyNumberFormat="1" applyFont="1" applyBorder="1" applyAlignment="1" applyProtection="1">
      <alignment horizontal="center"/>
      <protection hidden="1"/>
    </xf>
    <xf numFmtId="173" fontId="7" fillId="0" borderId="39" xfId="4" applyNumberFormat="1" applyFont="1" applyBorder="1" applyAlignment="1" applyProtection="1">
      <alignment horizontal="center"/>
      <protection hidden="1"/>
    </xf>
    <xf numFmtId="175" fontId="6" fillId="0" borderId="36" xfId="5" applyNumberFormat="1" applyFont="1" applyBorder="1" applyAlignment="1" applyProtection="1">
      <alignment horizontal="center"/>
      <protection hidden="1"/>
    </xf>
    <xf numFmtId="173" fontId="15" fillId="0" borderId="39" xfId="4" applyNumberFormat="1" applyFont="1" applyBorder="1" applyAlignment="1" applyProtection="1">
      <alignment horizontal="center"/>
    </xf>
    <xf numFmtId="0" fontId="7" fillId="0" borderId="40" xfId="4" applyFont="1" applyBorder="1" applyProtection="1"/>
    <xf numFmtId="165" fontId="7" fillId="0" borderId="41" xfId="4" applyNumberFormat="1" applyFont="1" applyBorder="1" applyAlignment="1" applyProtection="1">
      <alignment horizontal="center"/>
      <protection locked="0"/>
    </xf>
    <xf numFmtId="167" fontId="6" fillId="0" borderId="40" xfId="4" applyNumberFormat="1" applyFont="1" applyBorder="1" applyAlignment="1" applyProtection="1">
      <alignment horizontal="center"/>
      <protection locked="0" hidden="1"/>
    </xf>
    <xf numFmtId="175" fontId="6" fillId="0" borderId="40" xfId="5" applyNumberFormat="1" applyFont="1" applyBorder="1" applyAlignment="1" applyProtection="1">
      <alignment horizontal="center"/>
      <protection hidden="1"/>
    </xf>
    <xf numFmtId="165" fontId="7" fillId="0" borderId="42" xfId="4" applyNumberFormat="1" applyFont="1" applyBorder="1" applyAlignment="1" applyProtection="1">
      <alignment horizontal="center"/>
      <protection locked="0"/>
    </xf>
    <xf numFmtId="167" fontId="6" fillId="0" borderId="10" xfId="4" applyNumberFormat="1" applyFont="1" applyBorder="1" applyAlignment="1" applyProtection="1">
      <alignment horizontal="center"/>
      <protection locked="0" hidden="1"/>
    </xf>
    <xf numFmtId="175" fontId="6" fillId="0" borderId="21" xfId="5" applyNumberFormat="1" applyFont="1" applyBorder="1" applyAlignment="1" applyProtection="1">
      <alignment horizontal="center"/>
      <protection hidden="1"/>
    </xf>
    <xf numFmtId="0" fontId="7" fillId="0" borderId="21" xfId="4" applyFont="1" applyBorder="1" applyProtection="1"/>
    <xf numFmtId="165" fontId="7" fillId="0" borderId="20" xfId="4" applyNumberFormat="1" applyFont="1" applyBorder="1" applyAlignment="1" applyProtection="1">
      <alignment horizontal="center"/>
      <protection locked="0"/>
    </xf>
    <xf numFmtId="0" fontId="2" fillId="3" borderId="19" xfId="4" applyFont="1" applyFill="1" applyBorder="1" applyAlignment="1" applyProtection="1">
      <alignment horizontal="center"/>
      <protection hidden="1"/>
    </xf>
    <xf numFmtId="169" fontId="2" fillId="3" borderId="43" xfId="4" applyNumberFormat="1" applyFont="1" applyFill="1" applyBorder="1" applyAlignment="1" applyProtection="1">
      <alignment horizontal="center"/>
      <protection hidden="1"/>
    </xf>
    <xf numFmtId="0" fontId="2" fillId="3" borderId="18" xfId="4" applyFont="1" applyFill="1" applyBorder="1" applyAlignment="1" applyProtection="1">
      <alignment horizontal="center"/>
      <protection hidden="1"/>
    </xf>
    <xf numFmtId="0" fontId="2" fillId="3" borderId="4" xfId="4" applyFont="1" applyFill="1" applyBorder="1" applyAlignment="1" applyProtection="1">
      <alignment horizontal="center"/>
      <protection hidden="1"/>
    </xf>
    <xf numFmtId="0" fontId="2" fillId="3" borderId="4" xfId="4" applyFont="1" applyFill="1" applyBorder="1" applyAlignment="1" applyProtection="1">
      <alignment horizontal="center"/>
      <protection locked="0"/>
    </xf>
    <xf numFmtId="0" fontId="2" fillId="3" borderId="18" xfId="4" applyFont="1" applyFill="1" applyBorder="1" applyAlignment="1" applyProtection="1">
      <alignment horizontal="center"/>
      <protection locked="0"/>
    </xf>
    <xf numFmtId="165" fontId="2" fillId="3" borderId="44" xfId="4" applyNumberFormat="1" applyFont="1" applyFill="1" applyBorder="1" applyAlignment="1" applyProtection="1">
      <alignment horizontal="center"/>
      <protection hidden="1"/>
    </xf>
    <xf numFmtId="0" fontId="2" fillId="3" borderId="9" xfId="4" applyFont="1" applyFill="1" applyBorder="1" applyAlignment="1" applyProtection="1">
      <alignment horizontal="center" wrapText="1"/>
      <protection hidden="1"/>
    </xf>
    <xf numFmtId="169" fontId="2" fillId="3" borderId="45" xfId="4" applyNumberFormat="1" applyFont="1" applyFill="1" applyBorder="1" applyAlignment="1" applyProtection="1">
      <alignment horizontal="center"/>
      <protection hidden="1"/>
    </xf>
    <xf numFmtId="0" fontId="2" fillId="3" borderId="46" xfId="4" applyFont="1" applyFill="1" applyBorder="1" applyAlignment="1" applyProtection="1">
      <alignment horizontal="center"/>
      <protection hidden="1"/>
    </xf>
    <xf numFmtId="0" fontId="2" fillId="3" borderId="0" xfId="4" applyFont="1" applyFill="1" applyBorder="1" applyAlignment="1" applyProtection="1">
      <alignment horizontal="center"/>
      <protection hidden="1"/>
    </xf>
    <xf numFmtId="0" fontId="2" fillId="3" borderId="0" xfId="4" applyFont="1" applyFill="1" applyBorder="1" applyAlignment="1" applyProtection="1">
      <alignment horizontal="center"/>
      <protection locked="0"/>
    </xf>
    <xf numFmtId="0" fontId="2" fillId="3" borderId="46" xfId="4" applyFont="1" applyFill="1" applyBorder="1" applyAlignment="1" applyProtection="1">
      <alignment horizontal="center"/>
      <protection locked="0"/>
    </xf>
    <xf numFmtId="165" fontId="2" fillId="3" borderId="34" xfId="4" applyNumberFormat="1" applyFont="1" applyFill="1" applyBorder="1" applyAlignment="1" applyProtection="1">
      <alignment horizontal="center"/>
      <protection hidden="1"/>
    </xf>
    <xf numFmtId="0" fontId="7" fillId="0" borderId="0" xfId="4" applyFont="1" applyProtection="1">
      <protection locked="0"/>
    </xf>
    <xf numFmtId="0" fontId="2" fillId="3" borderId="47" xfId="4" applyFont="1" applyFill="1" applyBorder="1" applyProtection="1">
      <protection hidden="1"/>
    </xf>
    <xf numFmtId="0" fontId="2" fillId="3" borderId="6" xfId="4" applyFont="1" applyFill="1" applyBorder="1" applyProtection="1">
      <protection hidden="1"/>
    </xf>
    <xf numFmtId="0" fontId="2" fillId="3" borderId="6" xfId="4" applyFont="1" applyFill="1" applyBorder="1" applyAlignment="1" applyProtection="1">
      <alignment horizontal="center"/>
      <protection hidden="1"/>
    </xf>
    <xf numFmtId="0" fontId="2" fillId="3" borderId="48" xfId="4" applyFont="1" applyFill="1" applyBorder="1" applyProtection="1">
      <protection hidden="1"/>
    </xf>
    <xf numFmtId="0" fontId="2" fillId="3" borderId="6" xfId="4" applyFont="1" applyFill="1" applyBorder="1" applyAlignment="1" applyProtection="1">
      <alignment horizontal="center"/>
      <protection locked="0"/>
    </xf>
    <xf numFmtId="165" fontId="2" fillId="3" borderId="5" xfId="4" applyNumberFormat="1" applyFont="1" applyFill="1" applyBorder="1" applyAlignment="1" applyProtection="1">
      <alignment horizontal="center"/>
      <protection hidden="1"/>
    </xf>
    <xf numFmtId="176" fontId="7" fillId="0" borderId="0" xfId="4" applyNumberFormat="1" applyFont="1" applyFill="1" applyProtection="1">
      <protection hidden="1"/>
    </xf>
    <xf numFmtId="0" fontId="7" fillId="0" borderId="0" xfId="4" applyFont="1" applyFill="1" applyProtection="1">
      <protection hidden="1"/>
    </xf>
    <xf numFmtId="0" fontId="7" fillId="0" borderId="0" xfId="6"/>
    <xf numFmtId="0" fontId="21" fillId="2" borderId="35" xfId="4" applyFont="1" applyFill="1" applyBorder="1" applyProtection="1">
      <protection locked="0"/>
    </xf>
    <xf numFmtId="0" fontId="21" fillId="2" borderId="49" xfId="4" applyFont="1" applyFill="1" applyBorder="1" applyProtection="1">
      <protection locked="0"/>
    </xf>
    <xf numFmtId="169" fontId="7" fillId="0" borderId="0" xfId="4" applyNumberFormat="1" applyFont="1" applyProtection="1">
      <protection hidden="1"/>
    </xf>
    <xf numFmtId="174" fontId="7" fillId="0" borderId="0" xfId="4" applyNumberFormat="1" applyFont="1" applyProtection="1">
      <protection locked="0"/>
    </xf>
    <xf numFmtId="174" fontId="2" fillId="0" borderId="3" xfId="4" applyNumberFormat="1" applyFont="1" applyFill="1" applyBorder="1" applyAlignment="1" applyProtection="1">
      <alignment horizontal="center"/>
      <protection locked="0"/>
    </xf>
    <xf numFmtId="172" fontId="7" fillId="0" borderId="3" xfId="4" applyNumberFormat="1" applyFont="1" applyFill="1" applyBorder="1" applyAlignment="1" applyProtection="1">
      <alignment horizontal="center"/>
      <protection hidden="1"/>
    </xf>
    <xf numFmtId="174" fontId="2" fillId="0" borderId="19" xfId="4" applyNumberFormat="1" applyFont="1" applyFill="1" applyBorder="1" applyAlignment="1" applyProtection="1">
      <alignment horizontal="center"/>
      <protection locked="0"/>
    </xf>
    <xf numFmtId="169" fontId="2" fillId="0" borderId="3" xfId="4" applyNumberFormat="1" applyFont="1" applyFill="1" applyBorder="1" applyAlignment="1" applyProtection="1">
      <alignment horizontal="center"/>
      <protection hidden="1"/>
    </xf>
    <xf numFmtId="0" fontId="7" fillId="0" borderId="49" xfId="4" applyFont="1" applyFill="1" applyBorder="1" applyProtection="1">
      <protection locked="0"/>
    </xf>
    <xf numFmtId="165" fontId="7" fillId="0" borderId="3" xfId="4" applyNumberFormat="1" applyFont="1" applyFill="1" applyBorder="1" applyAlignment="1" applyProtection="1">
      <alignment horizontal="center"/>
      <protection hidden="1"/>
    </xf>
    <xf numFmtId="0" fontId="0" fillId="0" borderId="16" xfId="0" applyBorder="1"/>
    <xf numFmtId="0" fontId="0" fillId="0" borderId="23" xfId="0" applyBorder="1"/>
    <xf numFmtId="169" fontId="7" fillId="0" borderId="50" xfId="4" applyNumberFormat="1" applyFont="1" applyBorder="1" applyAlignment="1" applyProtection="1">
      <alignment horizontal="center"/>
      <protection hidden="1"/>
    </xf>
    <xf numFmtId="2" fontId="2" fillId="0" borderId="10" xfId="4" applyNumberFormat="1" applyFont="1" applyBorder="1" applyAlignment="1" applyProtection="1">
      <alignment horizontal="center"/>
      <protection hidden="1"/>
    </xf>
    <xf numFmtId="169" fontId="7" fillId="0" borderId="51" xfId="4" applyNumberFormat="1" applyFont="1" applyBorder="1" applyAlignment="1" applyProtection="1">
      <alignment horizontal="center"/>
      <protection hidden="1"/>
    </xf>
    <xf numFmtId="169" fontId="7" fillId="0" borderId="10" xfId="4" applyNumberFormat="1" applyFont="1" applyBorder="1" applyAlignment="1" applyProtection="1">
      <alignment horizontal="center"/>
      <protection hidden="1"/>
    </xf>
    <xf numFmtId="167" fontId="7" fillId="0" borderId="52" xfId="4" applyNumberFormat="1" applyFont="1" applyBorder="1" applyAlignment="1" applyProtection="1">
      <alignment horizontal="center"/>
      <protection hidden="1"/>
    </xf>
    <xf numFmtId="165" fontId="6" fillId="0" borderId="40" xfId="4" applyNumberFormat="1" applyFont="1" applyBorder="1" applyAlignment="1" applyProtection="1">
      <alignment horizontal="center"/>
      <protection locked="0"/>
    </xf>
    <xf numFmtId="165" fontId="6" fillId="0" borderId="10" xfId="4" applyNumberFormat="1" applyFont="1" applyBorder="1" applyAlignment="1" applyProtection="1">
      <alignment horizontal="center"/>
      <protection locked="0"/>
    </xf>
    <xf numFmtId="0" fontId="2" fillId="3" borderId="53" xfId="4" applyFont="1" applyFill="1" applyBorder="1" applyAlignment="1" applyProtection="1">
      <alignment horizontal="center"/>
      <protection hidden="1"/>
    </xf>
    <xf numFmtId="0" fontId="2" fillId="3" borderId="54" xfId="4" applyFont="1" applyFill="1" applyBorder="1" applyAlignment="1" applyProtection="1">
      <alignment horizontal="center"/>
      <protection hidden="1"/>
    </xf>
    <xf numFmtId="0" fontId="2" fillId="3" borderId="55" xfId="4" applyFont="1" applyFill="1" applyBorder="1" applyAlignment="1" applyProtection="1">
      <alignment horizontal="center"/>
      <protection hidden="1"/>
    </xf>
    <xf numFmtId="0" fontId="2" fillId="3" borderId="56" xfId="4" applyFont="1" applyFill="1" applyBorder="1" applyAlignment="1" applyProtection="1">
      <alignment horizontal="center"/>
      <protection hidden="1"/>
    </xf>
    <xf numFmtId="169" fontId="2" fillId="3" borderId="47" xfId="4" applyNumberFormat="1" applyFont="1" applyFill="1" applyBorder="1" applyAlignment="1" applyProtection="1">
      <alignment horizontal="center"/>
      <protection hidden="1"/>
    </xf>
    <xf numFmtId="0" fontId="7" fillId="3" borderId="6" xfId="4" applyFont="1" applyFill="1" applyBorder="1" applyProtection="1">
      <protection hidden="1"/>
    </xf>
    <xf numFmtId="0" fontId="2" fillId="3" borderId="6" xfId="4" applyFont="1" applyFill="1" applyBorder="1" applyAlignment="1" applyProtection="1">
      <alignment horizontal="center" wrapText="1"/>
      <protection hidden="1"/>
    </xf>
    <xf numFmtId="0" fontId="2" fillId="3" borderId="48" xfId="4" applyFont="1" applyFill="1" applyBorder="1" applyAlignment="1" applyProtection="1">
      <alignment horizontal="center" wrapText="1"/>
      <protection hidden="1"/>
    </xf>
    <xf numFmtId="0" fontId="2" fillId="3" borderId="48" xfId="4" applyFont="1" applyFill="1" applyBorder="1" applyAlignment="1" applyProtection="1">
      <alignment horizontal="center"/>
      <protection hidden="1"/>
    </xf>
    <xf numFmtId="165" fontId="2" fillId="3" borderId="6" xfId="4" applyNumberFormat="1" applyFont="1" applyFill="1" applyBorder="1" applyAlignment="1" applyProtection="1">
      <alignment horizontal="center"/>
      <protection hidden="1"/>
    </xf>
    <xf numFmtId="0" fontId="0" fillId="0" borderId="8" xfId="0" applyBorder="1"/>
    <xf numFmtId="0" fontId="0" fillId="0" borderId="17" xfId="0" applyBorder="1"/>
    <xf numFmtId="0" fontId="2" fillId="0" borderId="17" xfId="4" applyFont="1" applyFill="1" applyBorder="1" applyAlignment="1" applyProtection="1">
      <alignment horizontal="center" wrapText="1"/>
      <protection hidden="1"/>
    </xf>
    <xf numFmtId="169" fontId="7" fillId="0" borderId="17" xfId="4" applyNumberFormat="1" applyFont="1" applyBorder="1" applyProtection="1">
      <protection hidden="1"/>
    </xf>
    <xf numFmtId="0" fontId="21" fillId="2" borderId="47" xfId="4" applyFont="1" applyFill="1" applyBorder="1" applyProtection="1">
      <protection hidden="1"/>
    </xf>
    <xf numFmtId="0" fontId="21" fillId="2" borderId="48" xfId="4" applyFont="1" applyFill="1" applyBorder="1" applyProtection="1">
      <protection hidden="1"/>
    </xf>
    <xf numFmtId="165" fontId="10" fillId="2" borderId="5" xfId="4" applyNumberFormat="1" applyFont="1" applyFill="1" applyBorder="1" applyAlignment="1" applyProtection="1">
      <alignment horizontal="left"/>
      <protection hidden="1"/>
    </xf>
    <xf numFmtId="4" fontId="0" fillId="0" borderId="0" xfId="0" applyNumberFormat="1"/>
    <xf numFmtId="165" fontId="2" fillId="3" borderId="46" xfId="4" applyNumberFormat="1" applyFont="1" applyFill="1" applyBorder="1" applyAlignment="1" applyProtection="1">
      <alignment horizontal="center"/>
      <protection hidden="1"/>
    </xf>
    <xf numFmtId="169" fontId="2" fillId="3" borderId="0" xfId="4" applyNumberFormat="1" applyFont="1" applyFill="1" applyBorder="1" applyAlignment="1" applyProtection="1">
      <alignment horizontal="center"/>
      <protection hidden="1"/>
    </xf>
    <xf numFmtId="169" fontId="2" fillId="3" borderId="46" xfId="4" applyNumberFormat="1" applyFont="1" applyFill="1" applyBorder="1" applyAlignment="1" applyProtection="1">
      <alignment horizontal="center"/>
      <protection hidden="1"/>
    </xf>
    <xf numFmtId="167" fontId="7" fillId="0" borderId="69" xfId="4" applyNumberFormat="1" applyFont="1" applyBorder="1" applyAlignment="1" applyProtection="1">
      <alignment horizontal="center"/>
      <protection hidden="1"/>
    </xf>
    <xf numFmtId="165" fontId="6" fillId="0" borderId="38" xfId="4" applyNumberFormat="1" applyFont="1" applyBorder="1" applyAlignment="1" applyProtection="1">
      <alignment horizontal="center"/>
      <protection locked="0"/>
    </xf>
    <xf numFmtId="167" fontId="7" fillId="0" borderId="56" xfId="4" applyNumberFormat="1" applyFont="1" applyBorder="1" applyAlignment="1" applyProtection="1">
      <alignment horizontal="center"/>
      <protection hidden="1"/>
    </xf>
    <xf numFmtId="169" fontId="7" fillId="0" borderId="3" xfId="4" applyNumberFormat="1" applyFont="1" applyBorder="1" applyAlignment="1" applyProtection="1">
      <alignment horizontal="center"/>
      <protection hidden="1"/>
    </xf>
    <xf numFmtId="169" fontId="7" fillId="0" borderId="49" xfId="4" applyNumberFormat="1" applyFont="1" applyBorder="1" applyAlignment="1" applyProtection="1">
      <alignment horizontal="center"/>
      <protection hidden="1"/>
    </xf>
    <xf numFmtId="2" fontId="2" fillId="0" borderId="3" xfId="4" applyNumberFormat="1" applyFont="1" applyBorder="1" applyAlignment="1" applyProtection="1">
      <alignment horizontal="center"/>
      <protection hidden="1"/>
    </xf>
    <xf numFmtId="169" fontId="7" fillId="0" borderId="35" xfId="4" applyNumberFormat="1" applyFont="1" applyBorder="1" applyAlignment="1" applyProtection="1">
      <alignment horizontal="center"/>
      <protection hidden="1"/>
    </xf>
    <xf numFmtId="0" fontId="6" fillId="0" borderId="70" xfId="4" applyFont="1" applyBorder="1" applyProtection="1">
      <protection locked="0"/>
    </xf>
    <xf numFmtId="2" fontId="0" fillId="0" borderId="23" xfId="0" applyNumberFormat="1" applyBorder="1" applyAlignment="1">
      <alignment horizontal="center"/>
    </xf>
    <xf numFmtId="2" fontId="22" fillId="0" borderId="14" xfId="0" applyNumberFormat="1" applyFont="1" applyBorder="1" applyAlignment="1">
      <alignment horizontal="center"/>
    </xf>
    <xf numFmtId="2" fontId="22" fillId="0" borderId="15" xfId="0" applyNumberFormat="1" applyFont="1" applyBorder="1" applyAlignment="1">
      <alignment horizontal="center"/>
    </xf>
    <xf numFmtId="2" fontId="22" fillId="0" borderId="2" xfId="0" applyNumberFormat="1" applyFont="1" applyBorder="1" applyAlignment="1">
      <alignment horizontal="center"/>
    </xf>
    <xf numFmtId="0" fontId="1" fillId="0" borderId="0" xfId="0" applyFont="1" applyBorder="1" applyAlignment="1">
      <alignment horizontal="center"/>
    </xf>
    <xf numFmtId="0" fontId="13" fillId="62" borderId="13" xfId="0" applyFont="1" applyFill="1" applyBorder="1" applyAlignment="1">
      <alignment horizontal="center" vertical="center" wrapText="1"/>
    </xf>
    <xf numFmtId="0" fontId="13" fillId="62" borderId="13" xfId="0" applyFont="1" applyFill="1" applyBorder="1" applyAlignment="1">
      <alignment horizontal="center" vertical="center"/>
    </xf>
    <xf numFmtId="165" fontId="59" fillId="0" borderId="13" xfId="1" applyNumberFormat="1" applyFont="1" applyFill="1" applyBorder="1" applyAlignment="1" applyProtection="1">
      <alignment horizontal="center"/>
      <protection hidden="1"/>
    </xf>
    <xf numFmtId="164" fontId="59" fillId="0" borderId="13" xfId="1" applyFont="1" applyFill="1" applyBorder="1" applyProtection="1">
      <protection locked="0"/>
    </xf>
    <xf numFmtId="0" fontId="8" fillId="62" borderId="13" xfId="0" applyFont="1" applyFill="1" applyBorder="1" applyAlignment="1">
      <alignment horizontal="center" vertical="center"/>
    </xf>
    <xf numFmtId="0" fontId="8" fillId="62" borderId="13" xfId="0" applyFont="1" applyFill="1" applyBorder="1" applyAlignment="1">
      <alignment horizontal="center" vertical="center" wrapText="1"/>
    </xf>
    <xf numFmtId="0" fontId="7" fillId="0" borderId="13" xfId="0" applyFont="1" applyBorder="1" applyAlignment="1">
      <alignment horizontal="center" vertical="center"/>
    </xf>
    <xf numFmtId="2" fontId="9" fillId="0" borderId="13" xfId="0" applyNumberFormat="1" applyFont="1" applyBorder="1" applyAlignment="1">
      <alignment horizontal="center" vertical="center"/>
    </xf>
    <xf numFmtId="0" fontId="13" fillId="62" borderId="13" xfId="0" applyFont="1" applyFill="1" applyBorder="1" applyAlignment="1">
      <alignment horizontal="center" vertical="center"/>
    </xf>
    <xf numFmtId="0" fontId="0" fillId="0" borderId="0" xfId="0" applyFill="1"/>
    <xf numFmtId="0" fontId="0" fillId="0" borderId="0" xfId="0" applyFill="1" applyAlignment="1">
      <alignment horizontal="center"/>
    </xf>
    <xf numFmtId="168" fontId="0" fillId="0" borderId="0" xfId="0" applyNumberFormat="1" applyFill="1" applyAlignment="1">
      <alignment horizontal="center"/>
    </xf>
    <xf numFmtId="3" fontId="0" fillId="0" borderId="0" xfId="0" applyNumberFormat="1" applyFill="1" applyAlignment="1">
      <alignment horizontal="center"/>
    </xf>
    <xf numFmtId="0" fontId="0" fillId="0" borderId="13" xfId="0" applyFont="1" applyFill="1" applyBorder="1" applyAlignment="1">
      <alignment horizontal="left"/>
    </xf>
    <xf numFmtId="0" fontId="1" fillId="62" borderId="13" xfId="0" applyFont="1" applyFill="1" applyBorder="1" applyAlignment="1">
      <alignment horizontal="center"/>
    </xf>
    <xf numFmtId="0" fontId="1" fillId="62" borderId="13" xfId="0" applyFont="1" applyFill="1" applyBorder="1" applyAlignment="1">
      <alignment horizontal="center" wrapText="1"/>
    </xf>
    <xf numFmtId="180" fontId="0" fillId="0" borderId="13" xfId="37477" applyNumberFormat="1" applyFont="1" applyFill="1" applyBorder="1" applyAlignment="1">
      <alignment horizontal="center"/>
    </xf>
    <xf numFmtId="170" fontId="9" fillId="0" borderId="13" xfId="0" applyNumberFormat="1" applyFont="1" applyBorder="1" applyAlignment="1">
      <alignment horizontal="center" vertical="center" wrapText="1"/>
    </xf>
    <xf numFmtId="0" fontId="11" fillId="62" borderId="13" xfId="0" applyFont="1" applyFill="1" applyBorder="1" applyAlignment="1">
      <alignment horizontal="center" vertical="center" wrapText="1"/>
    </xf>
    <xf numFmtId="0" fontId="12" fillId="0" borderId="13" xfId="0" applyFont="1" applyBorder="1" applyAlignment="1">
      <alignment horizontal="center" vertical="center" wrapText="1"/>
    </xf>
    <xf numFmtId="0" fontId="9" fillId="0" borderId="13" xfId="0" applyFont="1" applyBorder="1" applyAlignment="1">
      <alignment horizontal="justify" vertical="center" wrapText="1"/>
    </xf>
    <xf numFmtId="0" fontId="9" fillId="0" borderId="13" xfId="0" applyFont="1" applyBorder="1" applyAlignment="1">
      <alignment horizontal="center" vertical="center" wrapText="1"/>
    </xf>
    <xf numFmtId="0" fontId="13" fillId="62" borderId="13" xfId="0" applyFont="1" applyFill="1" applyBorder="1" applyAlignment="1">
      <alignment horizontal="center"/>
    </xf>
    <xf numFmtId="4" fontId="14" fillId="0" borderId="13" xfId="0" applyNumberFormat="1" applyFont="1" applyBorder="1" applyAlignment="1"/>
    <xf numFmtId="0" fontId="2" fillId="62" borderId="13" xfId="0" applyFont="1" applyFill="1" applyBorder="1" applyAlignment="1">
      <alignment horizontal="center" wrapText="1"/>
    </xf>
    <xf numFmtId="165" fontId="7" fillId="0" borderId="13" xfId="1" applyNumberFormat="1" applyFont="1" applyFill="1" applyBorder="1" applyAlignment="1" applyProtection="1">
      <alignment horizontal="center"/>
      <protection hidden="1"/>
    </xf>
    <xf numFmtId="164" fontId="7" fillId="0" borderId="13" xfId="1" applyFont="1" applyFill="1" applyBorder="1" applyProtection="1">
      <protection locked="0"/>
    </xf>
    <xf numFmtId="4" fontId="0" fillId="0" borderId="13" xfId="0" applyNumberFormat="1" applyBorder="1" applyAlignment="1">
      <alignment horizontal="center"/>
    </xf>
    <xf numFmtId="4" fontId="0" fillId="0" borderId="13" xfId="0" applyNumberFormat="1" applyFill="1" applyBorder="1" applyAlignment="1">
      <alignment horizontal="center"/>
    </xf>
    <xf numFmtId="2" fontId="7" fillId="0" borderId="13" xfId="1" applyNumberFormat="1" applyFont="1" applyFill="1" applyBorder="1" applyProtection="1">
      <protection hidden="1"/>
    </xf>
    <xf numFmtId="169" fontId="7" fillId="0" borderId="13" xfId="1" applyNumberFormat="1" applyFont="1" applyFill="1" applyBorder="1" applyProtection="1">
      <protection hidden="1"/>
    </xf>
    <xf numFmtId="0" fontId="7" fillId="0" borderId="13" xfId="0" applyFont="1" applyFill="1" applyBorder="1" applyAlignment="1">
      <alignment horizontal="center" vertical="center"/>
    </xf>
    <xf numFmtId="2" fontId="9" fillId="0" borderId="13" xfId="0" applyNumberFormat="1" applyFont="1" applyFill="1" applyBorder="1" applyAlignment="1">
      <alignment horizontal="center" vertical="center"/>
    </xf>
    <xf numFmtId="0" fontId="8" fillId="62" borderId="13" xfId="2" applyFont="1" applyFill="1" applyBorder="1" applyAlignment="1">
      <alignment horizontal="center" vertical="top" wrapText="1"/>
    </xf>
    <xf numFmtId="0" fontId="7" fillId="0" borderId="13" xfId="2" applyFont="1" applyBorder="1" applyAlignment="1">
      <alignment horizontal="center" vertical="top" wrapText="1"/>
    </xf>
    <xf numFmtId="2" fontId="7" fillId="0" borderId="13" xfId="2" applyNumberFormat="1" applyFont="1" applyBorder="1" applyAlignment="1">
      <alignment horizontal="center" vertical="top" wrapText="1"/>
    </xf>
    <xf numFmtId="166" fontId="7" fillId="0" borderId="13" xfId="2" applyNumberFormat="1" applyFont="1" applyBorder="1" applyAlignment="1">
      <alignment horizontal="center" vertical="top" wrapText="1"/>
    </xf>
    <xf numFmtId="167" fontId="7" fillId="0" borderId="13" xfId="2" applyNumberFormat="1" applyFont="1" applyBorder="1" applyAlignment="1">
      <alignment horizontal="center"/>
    </xf>
    <xf numFmtId="167" fontId="7" fillId="0" borderId="13" xfId="2" applyNumberFormat="1" applyFont="1" applyBorder="1" applyAlignment="1">
      <alignment horizontal="center" vertical="top" wrapText="1"/>
    </xf>
    <xf numFmtId="168" fontId="7" fillId="0" borderId="13" xfId="2" applyNumberFormat="1" applyFont="1" applyBorder="1" applyAlignment="1">
      <alignment horizontal="center" vertical="top" wrapText="1"/>
    </xf>
    <xf numFmtId="0" fontId="11" fillId="0" borderId="13" xfId="0" applyFont="1" applyBorder="1" applyAlignment="1">
      <alignment horizontal="justify" vertical="top" wrapText="1"/>
    </xf>
    <xf numFmtId="2" fontId="12" fillId="0" borderId="13" xfId="0" applyNumberFormat="1" applyFont="1" applyBorder="1" applyAlignment="1">
      <alignment horizontal="center" vertical="top" wrapText="1"/>
    </xf>
    <xf numFmtId="167" fontId="12" fillId="0" borderId="13" xfId="0" applyNumberFormat="1" applyFont="1" applyBorder="1" applyAlignment="1">
      <alignment horizontal="center" vertical="top" wrapText="1"/>
    </xf>
    <xf numFmtId="4" fontId="12" fillId="0" borderId="13" xfId="0" applyNumberFormat="1" applyFont="1" applyBorder="1" applyAlignment="1">
      <alignment horizontal="center" vertical="top" wrapText="1"/>
    </xf>
    <xf numFmtId="0" fontId="12" fillId="62" borderId="13" xfId="0" applyFont="1" applyFill="1" applyBorder="1" applyAlignment="1">
      <alignment horizontal="justify" vertical="top" wrapText="1"/>
    </xf>
    <xf numFmtId="0" fontId="11" fillId="62" borderId="13" xfId="0" applyFont="1" applyFill="1" applyBorder="1" applyAlignment="1">
      <alignment horizontal="center" vertical="top" wrapText="1"/>
    </xf>
    <xf numFmtId="0" fontId="1" fillId="0" borderId="0" xfId="0" applyFont="1" applyAlignment="1">
      <alignment horizontal="center"/>
    </xf>
    <xf numFmtId="0" fontId="0" fillId="0" borderId="0" xfId="0" applyAlignment="1"/>
    <xf numFmtId="0" fontId="9" fillId="0" borderId="0" xfId="0" applyFont="1" applyAlignment="1"/>
    <xf numFmtId="0" fontId="0" fillId="0" borderId="0" xfId="0" applyFill="1" applyAlignment="1"/>
    <xf numFmtId="0" fontId="9" fillId="0" borderId="0" xfId="0" applyFont="1" applyFill="1" applyAlignment="1"/>
    <xf numFmtId="1" fontId="9" fillId="0" borderId="0" xfId="0" applyNumberFormat="1" applyFont="1" applyFill="1" applyBorder="1" applyAlignment="1">
      <alignment horizontal="center"/>
    </xf>
    <xf numFmtId="0" fontId="60" fillId="63" borderId="79" xfId="0" applyFont="1" applyFill="1" applyBorder="1" applyAlignment="1">
      <alignment vertical="center" wrapText="1"/>
    </xf>
    <xf numFmtId="0" fontId="8" fillId="63" borderId="79" xfId="0" applyFont="1" applyFill="1" applyBorder="1" applyAlignment="1">
      <alignment horizontal="center" vertical="center" wrapText="1"/>
    </xf>
    <xf numFmtId="0" fontId="9" fillId="0" borderId="79" xfId="0" applyFont="1" applyBorder="1" applyAlignment="1">
      <alignment horizontal="justify" vertical="center" wrapText="1"/>
    </xf>
    <xf numFmtId="0" fontId="0" fillId="0" borderId="79" xfId="0" applyBorder="1"/>
    <xf numFmtId="0" fontId="78" fillId="64" borderId="71" xfId="0" applyFont="1" applyFill="1" applyBorder="1"/>
    <xf numFmtId="0" fontId="7" fillId="64" borderId="11" xfId="0" applyFont="1" applyFill="1" applyBorder="1" applyAlignment="1">
      <alignment horizontal="center" wrapText="1"/>
    </xf>
    <xf numFmtId="0" fontId="7" fillId="64" borderId="0" xfId="0" applyFont="1" applyFill="1" applyBorder="1" applyAlignment="1">
      <alignment horizontal="center" wrapText="1"/>
    </xf>
    <xf numFmtId="0" fontId="79" fillId="64" borderId="71" xfId="0" applyFont="1" applyFill="1" applyBorder="1" applyAlignment="1">
      <alignment horizontal="left" indent="1"/>
    </xf>
    <xf numFmtId="181" fontId="79" fillId="64" borderId="11" xfId="37477" applyNumberFormat="1" applyFont="1" applyFill="1" applyBorder="1"/>
    <xf numFmtId="0" fontId="2" fillId="64" borderId="82" xfId="0" applyFont="1" applyFill="1" applyBorder="1" applyAlignment="1">
      <alignment horizontal="left" indent="1"/>
    </xf>
    <xf numFmtId="0" fontId="7" fillId="64" borderId="71" xfId="0" applyFont="1" applyFill="1" applyBorder="1" applyAlignment="1">
      <alignment horizontal="left" indent="1"/>
    </xf>
    <xf numFmtId="181" fontId="7" fillId="64" borderId="11" xfId="37477" applyNumberFormat="1" applyFont="1" applyFill="1" applyBorder="1"/>
    <xf numFmtId="0" fontId="78" fillId="64" borderId="71" xfId="0" applyFont="1" applyFill="1" applyBorder="1" applyAlignment="1">
      <alignment horizontal="left"/>
    </xf>
    <xf numFmtId="0" fontId="2" fillId="64" borderId="71" xfId="0" applyFont="1" applyFill="1" applyBorder="1"/>
    <xf numFmtId="181" fontId="2" fillId="64" borderId="11" xfId="37477" applyNumberFormat="1" applyFont="1" applyFill="1" applyBorder="1"/>
    <xf numFmtId="0" fontId="2" fillId="64" borderId="80" xfId="0" applyFont="1" applyFill="1" applyBorder="1"/>
    <xf numFmtId="0" fontId="8" fillId="0" borderId="0" xfId="0" applyFont="1" applyFill="1" applyBorder="1" applyAlignment="1">
      <alignment horizontal="center" vertical="center"/>
    </xf>
    <xf numFmtId="0" fontId="2" fillId="62" borderId="79" xfId="0" applyFont="1" applyFill="1" applyBorder="1" applyAlignment="1">
      <alignment horizontal="center" wrapText="1"/>
    </xf>
    <xf numFmtId="0" fontId="2" fillId="0" borderId="0" xfId="0" applyFont="1" applyFill="1" applyBorder="1" applyAlignment="1">
      <alignment horizontal="center" wrapText="1"/>
    </xf>
    <xf numFmtId="0" fontId="7" fillId="0" borderId="0" xfId="0" applyFont="1" applyFill="1" applyBorder="1" applyAlignment="1">
      <alignment horizontal="center" wrapText="1"/>
    </xf>
    <xf numFmtId="181" fontId="79" fillId="0" borderId="0" xfId="37477" applyNumberFormat="1" applyFont="1" applyFill="1" applyBorder="1"/>
    <xf numFmtId="181" fontId="2" fillId="0" borderId="0" xfId="37477" applyNumberFormat="1" applyFont="1" applyFill="1" applyBorder="1"/>
    <xf numFmtId="181" fontId="7" fillId="0" borderId="0" xfId="37477" applyNumberFormat="1" applyFont="1" applyFill="1" applyBorder="1"/>
    <xf numFmtId="182" fontId="80" fillId="0" borderId="0" xfId="37477" applyNumberFormat="1" applyFont="1" applyFill="1" applyBorder="1"/>
    <xf numFmtId="181" fontId="80" fillId="0" borderId="0" xfId="37477" applyNumberFormat="1" applyFont="1" applyFill="1" applyBorder="1"/>
    <xf numFmtId="0" fontId="9" fillId="0" borderId="0" xfId="0" applyFont="1" applyBorder="1" applyAlignment="1">
      <alignment horizontal="justify" vertical="center"/>
    </xf>
    <xf numFmtId="0" fontId="2" fillId="62" borderId="67" xfId="0" applyFont="1" applyFill="1" applyBorder="1" applyAlignment="1">
      <alignment horizontal="center" wrapText="1"/>
    </xf>
    <xf numFmtId="0" fontId="8" fillId="62" borderId="79" xfId="0" applyFont="1" applyFill="1" applyBorder="1" applyAlignment="1">
      <alignment horizontal="center" vertical="center"/>
    </xf>
    <xf numFmtId="183" fontId="9" fillId="0" borderId="79" xfId="37477" applyNumberFormat="1" applyFont="1" applyBorder="1" applyAlignment="1">
      <alignment horizontal="center" vertical="center"/>
    </xf>
    <xf numFmtId="183" fontId="9" fillId="0" borderId="79" xfId="37477" applyNumberFormat="1" applyFont="1" applyFill="1" applyBorder="1" applyAlignment="1">
      <alignment horizontal="center" vertical="center"/>
    </xf>
    <xf numFmtId="168" fontId="9" fillId="0" borderId="79" xfId="0" applyNumberFormat="1" applyFont="1" applyBorder="1" applyAlignment="1">
      <alignment horizontal="center" vertical="center" wrapText="1"/>
    </xf>
    <xf numFmtId="168" fontId="9" fillId="0" borderId="79" xfId="0" applyNumberFormat="1" applyFont="1" applyBorder="1" applyAlignment="1">
      <alignment horizontal="center"/>
    </xf>
    <xf numFmtId="0" fontId="1" fillId="62" borderId="79" xfId="0" applyFont="1" applyFill="1" applyBorder="1" applyAlignment="1">
      <alignment horizontal="center"/>
    </xf>
    <xf numFmtId="14" fontId="1" fillId="91" borderId="79" xfId="0" applyNumberFormat="1" applyFont="1" applyFill="1" applyBorder="1" applyAlignment="1">
      <alignment horizontal="center"/>
    </xf>
    <xf numFmtId="0" fontId="0" fillId="62" borderId="79" xfId="0" applyFill="1" applyBorder="1"/>
    <xf numFmtId="0" fontId="82" fillId="62" borderId="80" xfId="0" applyFont="1" applyFill="1" applyBorder="1" applyAlignment="1">
      <alignment horizontal="center" vertical="center" wrapText="1"/>
    </xf>
    <xf numFmtId="0" fontId="82" fillId="62" borderId="79" xfId="0" applyFont="1" applyFill="1" applyBorder="1" applyAlignment="1">
      <alignment horizontal="center" vertical="center" wrapText="1"/>
    </xf>
    <xf numFmtId="0" fontId="82" fillId="62" borderId="79" xfId="0" applyFont="1" applyFill="1" applyBorder="1" applyAlignment="1">
      <alignment horizontal="center"/>
    </xf>
    <xf numFmtId="184" fontId="82" fillId="62" borderId="80" xfId="0" quotePrefix="1" applyNumberFormat="1" applyFont="1" applyFill="1" applyBorder="1" applyAlignment="1">
      <alignment horizontal="center" vertical="center" wrapText="1"/>
    </xf>
    <xf numFmtId="184" fontId="82" fillId="62" borderId="80" xfId="0" applyNumberFormat="1" applyFont="1" applyFill="1" applyBorder="1" applyAlignment="1">
      <alignment horizontal="center" vertical="center" wrapText="1"/>
    </xf>
    <xf numFmtId="184" fontId="82" fillId="62" borderId="79" xfId="0" applyNumberFormat="1" applyFont="1" applyFill="1" applyBorder="1" applyAlignment="1">
      <alignment horizontal="center" vertical="center" wrapText="1"/>
    </xf>
    <xf numFmtId="49" fontId="82" fillId="62" borderId="79" xfId="0" quotePrefix="1" applyNumberFormat="1" applyFont="1" applyFill="1" applyBorder="1" applyAlignment="1">
      <alignment horizontal="center" vertical="center" wrapText="1"/>
    </xf>
    <xf numFmtId="0" fontId="83" fillId="92" borderId="79" xfId="0" applyFont="1" applyFill="1" applyBorder="1" applyAlignment="1">
      <alignment horizontal="left"/>
    </xf>
    <xf numFmtId="0" fontId="82" fillId="0" borderId="79" xfId="0" applyFont="1" applyFill="1" applyBorder="1" applyAlignment="1">
      <alignment horizontal="center" vertical="center" wrapText="1"/>
    </xf>
    <xf numFmtId="175" fontId="83" fillId="92" borderId="79" xfId="0" applyNumberFormat="1" applyFont="1" applyFill="1" applyBorder="1" applyAlignment="1">
      <alignment horizontal="center"/>
    </xf>
    <xf numFmtId="43" fontId="84" fillId="0" borderId="79" xfId="37477" applyNumberFormat="1" applyFont="1" applyFill="1" applyBorder="1" applyAlignment="1">
      <alignment horizontal="right" vertical="center" wrapText="1"/>
    </xf>
    <xf numFmtId="43" fontId="84" fillId="0" borderId="79" xfId="54351" applyNumberFormat="1" applyFont="1" applyFill="1" applyBorder="1" applyAlignment="1">
      <alignment horizontal="right" vertical="center" wrapText="1"/>
    </xf>
    <xf numFmtId="43" fontId="84" fillId="0" borderId="79" xfId="0" applyNumberFormat="1" applyFont="1" applyFill="1" applyBorder="1" applyAlignment="1">
      <alignment horizontal="right" vertical="center" wrapText="1"/>
    </xf>
    <xf numFmtId="0" fontId="85" fillId="0" borderId="79" xfId="0" applyFont="1" applyBorder="1" applyAlignment="1">
      <alignment horizontal="left" vertical="center" wrapText="1"/>
    </xf>
    <xf numFmtId="0" fontId="84" fillId="0" borderId="79" xfId="0" applyFont="1" applyBorder="1" applyAlignment="1">
      <alignment horizontal="center" vertical="center" wrapText="1"/>
    </xf>
    <xf numFmtId="0" fontId="85" fillId="0" borderId="79" xfId="0" applyFont="1" applyBorder="1" applyAlignment="1">
      <alignment horizontal="center" vertical="center"/>
    </xf>
    <xf numFmtId="0" fontId="84" fillId="0" borderId="79" xfId="0" applyFont="1" applyFill="1" applyBorder="1" applyAlignment="1">
      <alignment horizontal="center" vertical="center" wrapText="1"/>
    </xf>
    <xf numFmtId="183" fontId="86" fillId="0" borderId="79" xfId="37477" applyNumberFormat="1" applyFont="1" applyBorder="1" applyAlignment="1">
      <alignment horizontal="right" vertical="center" wrapText="1"/>
    </xf>
    <xf numFmtId="0" fontId="83" fillId="92" borderId="79" xfId="0" applyFont="1" applyFill="1" applyBorder="1" applyAlignment="1">
      <alignment horizontal="center"/>
    </xf>
    <xf numFmtId="10" fontId="84" fillId="0" borderId="79" xfId="0" applyNumberFormat="1" applyFont="1" applyFill="1" applyBorder="1" applyAlignment="1">
      <alignment horizontal="right" vertical="center" wrapText="1"/>
    </xf>
    <xf numFmtId="182" fontId="84" fillId="0" borderId="79" xfId="37477" applyNumberFormat="1" applyFont="1" applyFill="1" applyBorder="1" applyAlignment="1">
      <alignment horizontal="right" vertical="center" wrapText="1"/>
    </xf>
    <xf numFmtId="185" fontId="84" fillId="93" borderId="79" xfId="37477" applyNumberFormat="1" applyFont="1" applyFill="1" applyBorder="1" applyAlignment="1">
      <alignment horizontal="right" vertical="center" wrapText="1"/>
    </xf>
    <xf numFmtId="185" fontId="86" fillId="0" borderId="79" xfId="37477" applyNumberFormat="1" applyFont="1" applyBorder="1" applyAlignment="1">
      <alignment horizontal="right" vertical="center" wrapText="1"/>
    </xf>
    <xf numFmtId="185" fontId="86" fillId="93" borderId="79" xfId="37477" applyNumberFormat="1" applyFont="1" applyFill="1" applyBorder="1" applyAlignment="1">
      <alignment horizontal="right" vertical="center" wrapText="1"/>
    </xf>
    <xf numFmtId="175" fontId="86" fillId="0" borderId="79" xfId="54351" applyNumberFormat="1" applyFont="1" applyBorder="1" applyAlignment="1">
      <alignment horizontal="right" vertical="center" wrapText="1"/>
    </xf>
    <xf numFmtId="0" fontId="82" fillId="93" borderId="79" xfId="0" applyFont="1" applyFill="1" applyBorder="1" applyAlignment="1">
      <alignment vertical="center" wrapText="1"/>
    </xf>
    <xf numFmtId="0" fontId="82" fillId="93" borderId="79" xfId="0" applyFont="1" applyFill="1" applyBorder="1" applyAlignment="1">
      <alignment horizontal="center" vertical="center" wrapText="1"/>
    </xf>
    <xf numFmtId="185" fontId="87" fillId="93" borderId="79" xfId="37477" applyNumberFormat="1" applyFont="1" applyFill="1" applyBorder="1" applyAlignment="1">
      <alignment horizontal="right" vertical="center" wrapText="1"/>
    </xf>
    <xf numFmtId="0" fontId="0" fillId="93" borderId="79" xfId="0" applyFill="1" applyBorder="1"/>
    <xf numFmtId="0" fontId="84" fillId="0" borderId="79" xfId="0" applyFont="1" applyBorder="1" applyAlignment="1">
      <alignment vertical="center" wrapText="1"/>
    </xf>
    <xf numFmtId="0" fontId="84" fillId="0" borderId="81" xfId="0" applyFont="1" applyBorder="1" applyAlignment="1">
      <alignment vertical="center" wrapText="1"/>
    </xf>
    <xf numFmtId="0" fontId="84" fillId="93" borderId="81" xfId="0" applyFont="1" applyFill="1" applyBorder="1" applyAlignment="1">
      <alignment vertical="center" wrapText="1"/>
    </xf>
    <xf numFmtId="0" fontId="84" fillId="93" borderId="79" xfId="0" applyFont="1" applyFill="1" applyBorder="1" applyAlignment="1">
      <alignment horizontal="center" vertical="center" wrapText="1"/>
    </xf>
    <xf numFmtId="0" fontId="82" fillId="93" borderId="81" xfId="0" applyFont="1" applyFill="1" applyBorder="1" applyAlignment="1">
      <alignment vertical="center" wrapText="1"/>
    </xf>
    <xf numFmtId="0" fontId="84" fillId="0" borderId="81" xfId="0" applyFont="1" applyFill="1" applyBorder="1" applyAlignment="1">
      <alignment vertical="center" wrapText="1"/>
    </xf>
    <xf numFmtId="185" fontId="86" fillId="0" borderId="79" xfId="37477" applyNumberFormat="1" applyFont="1" applyFill="1" applyBorder="1" applyAlignment="1">
      <alignment horizontal="right" vertical="center" wrapText="1"/>
    </xf>
    <xf numFmtId="0" fontId="0" fillId="0" borderId="79" xfId="0" applyFont="1" applyFill="1" applyBorder="1"/>
    <xf numFmtId="0" fontId="84" fillId="0" borderId="79" xfId="0" applyFont="1" applyFill="1" applyBorder="1" applyAlignment="1">
      <alignment vertical="center" wrapText="1"/>
    </xf>
    <xf numFmtId="0" fontId="88" fillId="0" borderId="80" xfId="0" applyFont="1" applyFill="1" applyBorder="1" applyAlignment="1">
      <alignment vertical="center" wrapText="1"/>
    </xf>
    <xf numFmtId="0" fontId="89" fillId="93" borderId="80" xfId="0" applyFont="1" applyFill="1" applyBorder="1" applyAlignment="1">
      <alignment vertical="center" wrapText="1"/>
    </xf>
    <xf numFmtId="0" fontId="82" fillId="93" borderId="83" xfId="0" applyFont="1" applyFill="1" applyBorder="1" applyAlignment="1">
      <alignment horizontal="center" vertical="center" wrapText="1"/>
    </xf>
    <xf numFmtId="0" fontId="82" fillId="93" borderId="83" xfId="0" applyFont="1" applyFill="1" applyBorder="1" applyAlignment="1">
      <alignment vertical="center" wrapText="1"/>
    </xf>
    <xf numFmtId="0" fontId="88" fillId="93" borderId="79" xfId="0" applyFont="1" applyFill="1" applyBorder="1" applyAlignment="1">
      <alignment vertical="center" wrapText="1"/>
    </xf>
    <xf numFmtId="0" fontId="84" fillId="64" borderId="79" xfId="0" applyFont="1" applyFill="1" applyBorder="1" applyAlignment="1">
      <alignment vertical="center" wrapText="1"/>
    </xf>
    <xf numFmtId="0" fontId="84" fillId="64" borderId="79" xfId="0" applyFont="1" applyFill="1" applyBorder="1" applyAlignment="1">
      <alignment horizontal="center" vertical="center" wrapText="1"/>
    </xf>
    <xf numFmtId="0" fontId="82" fillId="64" borderId="79" xfId="0" applyFont="1" applyFill="1" applyBorder="1" applyAlignment="1">
      <alignment horizontal="center" vertical="center" wrapText="1"/>
    </xf>
    <xf numFmtId="0" fontId="89" fillId="93" borderId="79" xfId="0" applyFont="1" applyFill="1" applyBorder="1" applyAlignment="1">
      <alignment vertical="center" wrapText="1"/>
    </xf>
    <xf numFmtId="0" fontId="84" fillId="93" borderId="79" xfId="0" applyFont="1" applyFill="1" applyBorder="1" applyAlignment="1">
      <alignment vertical="center" wrapText="1"/>
    </xf>
    <xf numFmtId="175" fontId="87" fillId="93" borderId="79" xfId="54351" applyNumberFormat="1" applyFont="1" applyFill="1" applyBorder="1" applyAlignment="1">
      <alignment horizontal="right" vertical="center" wrapText="1"/>
    </xf>
    <xf numFmtId="0" fontId="81" fillId="62" borderId="79" xfId="0" applyFont="1" applyFill="1" applyBorder="1" applyAlignment="1">
      <alignment horizontal="left"/>
    </xf>
    <xf numFmtId="185" fontId="0" fillId="0" borderId="0" xfId="0" applyNumberFormat="1"/>
    <xf numFmtId="186" fontId="0" fillId="0" borderId="0" xfId="0" applyNumberFormat="1"/>
    <xf numFmtId="0" fontId="83" fillId="93" borderId="79" xfId="0" applyFont="1" applyFill="1" applyBorder="1" applyAlignment="1">
      <alignment horizontal="left"/>
    </xf>
    <xf numFmtId="175" fontId="83" fillId="93" borderId="79" xfId="0" applyNumberFormat="1" applyFont="1" applyFill="1" applyBorder="1" applyAlignment="1">
      <alignment horizontal="center"/>
    </xf>
    <xf numFmtId="43" fontId="84" fillId="93" borderId="79" xfId="37477" applyFont="1" applyFill="1" applyBorder="1" applyAlignment="1">
      <alignment horizontal="right" vertical="center" wrapText="1"/>
    </xf>
    <xf numFmtId="0" fontId="85" fillId="93" borderId="79" xfId="0" applyFont="1" applyFill="1" applyBorder="1" applyAlignment="1">
      <alignment horizontal="left" vertical="center" wrapText="1"/>
    </xf>
    <xf numFmtId="0" fontId="85" fillId="93" borderId="79" xfId="0" applyFont="1" applyFill="1" applyBorder="1" applyAlignment="1">
      <alignment horizontal="center" vertical="center"/>
    </xf>
    <xf numFmtId="183" fontId="86" fillId="93" borderId="79" xfId="37477" applyNumberFormat="1" applyFont="1" applyFill="1" applyBorder="1" applyAlignment="1">
      <alignment horizontal="right" vertical="center" wrapText="1"/>
    </xf>
    <xf numFmtId="0" fontId="83" fillId="93" borderId="79" xfId="0" applyFont="1" applyFill="1" applyBorder="1" applyAlignment="1">
      <alignment horizontal="center"/>
    </xf>
    <xf numFmtId="10" fontId="84" fillId="93" borderId="79" xfId="0" applyNumberFormat="1" applyFont="1" applyFill="1" applyBorder="1" applyAlignment="1">
      <alignment horizontal="right" vertical="center" wrapText="1"/>
    </xf>
    <xf numFmtId="182" fontId="84" fillId="0" borderId="79" xfId="37477" applyNumberFormat="1" applyFont="1" applyFill="1" applyBorder="1" applyAlignment="1">
      <alignment horizontal="center" vertical="center" wrapText="1"/>
    </xf>
    <xf numFmtId="182" fontId="84" fillId="0" borderId="80" xfId="37477" applyNumberFormat="1" applyFont="1" applyFill="1" applyBorder="1" applyAlignment="1">
      <alignment horizontal="center" vertical="center" wrapText="1"/>
    </xf>
    <xf numFmtId="0" fontId="0" fillId="0" borderId="83" xfId="0" applyBorder="1"/>
    <xf numFmtId="185" fontId="86" fillId="0" borderId="80" xfId="37477" applyNumberFormat="1" applyFont="1" applyBorder="1" applyAlignment="1">
      <alignment horizontal="right" vertical="center" wrapText="1"/>
    </xf>
    <xf numFmtId="187" fontId="86" fillId="93" borderId="79" xfId="37477" applyNumberFormat="1" applyFont="1" applyFill="1" applyBorder="1" applyAlignment="1">
      <alignment horizontal="right" vertical="center" wrapText="1"/>
    </xf>
    <xf numFmtId="187" fontId="86" fillId="93" borderId="80" xfId="37477" applyNumberFormat="1" applyFont="1" applyFill="1" applyBorder="1" applyAlignment="1">
      <alignment horizontal="right" vertical="center" wrapText="1"/>
    </xf>
    <xf numFmtId="0" fontId="0" fillId="93" borderId="83" xfId="0" applyFill="1" applyBorder="1"/>
    <xf numFmtId="185" fontId="87" fillId="93" borderId="80" xfId="37477" applyNumberFormat="1" applyFont="1" applyFill="1" applyBorder="1" applyAlignment="1">
      <alignment horizontal="right" vertical="center" wrapText="1"/>
    </xf>
    <xf numFmtId="0" fontId="84" fillId="0" borderId="79" xfId="0" quotePrefix="1" applyFont="1" applyBorder="1" applyAlignment="1">
      <alignment horizontal="center" vertical="center" wrapText="1"/>
    </xf>
    <xf numFmtId="185" fontId="86" fillId="0" borderId="80" xfId="37477" applyNumberFormat="1" applyFont="1" applyFill="1" applyBorder="1" applyAlignment="1">
      <alignment horizontal="right" vertical="center" wrapText="1"/>
    </xf>
    <xf numFmtId="0" fontId="88" fillId="0" borderId="79" xfId="0" applyFont="1" applyFill="1" applyBorder="1" applyAlignment="1">
      <alignment vertical="center" wrapText="1"/>
    </xf>
    <xf numFmtId="0" fontId="90" fillId="0" borderId="0" xfId="0" applyFont="1" applyFill="1" applyBorder="1" applyAlignment="1">
      <alignment horizontal="left" vertical="center"/>
    </xf>
    <xf numFmtId="0" fontId="0" fillId="0" borderId="0" xfId="0" applyAlignment="1">
      <alignment horizontal="left" vertical="center"/>
    </xf>
    <xf numFmtId="0" fontId="0" fillId="0" borderId="0" xfId="0" applyAlignment="1">
      <alignment horizontal="left" vertical="center" wrapText="1"/>
    </xf>
    <xf numFmtId="0" fontId="7" fillId="0" borderId="0" xfId="0" applyFont="1" applyAlignment="1">
      <alignment vertical="center"/>
    </xf>
    <xf numFmtId="188" fontId="84" fillId="0" borderId="79" xfId="37477" applyNumberFormat="1" applyFont="1" applyFill="1" applyBorder="1" applyAlignment="1">
      <alignment horizontal="right" vertical="center" wrapText="1"/>
    </xf>
    <xf numFmtId="188" fontId="84" fillId="93" borderId="79" xfId="37477" applyNumberFormat="1" applyFont="1" applyFill="1" applyBorder="1" applyAlignment="1">
      <alignment horizontal="right" vertical="center" wrapText="1"/>
    </xf>
    <xf numFmtId="188" fontId="86" fillId="93" borderId="79" xfId="37477" applyNumberFormat="1" applyFont="1" applyFill="1" applyBorder="1" applyAlignment="1">
      <alignment horizontal="right" vertical="center" wrapText="1"/>
    </xf>
    <xf numFmtId="189" fontId="86" fillId="93" borderId="79" xfId="37477" applyNumberFormat="1" applyFont="1" applyFill="1" applyBorder="1" applyAlignment="1">
      <alignment horizontal="right" vertical="center" wrapText="1"/>
    </xf>
    <xf numFmtId="0" fontId="82" fillId="94" borderId="79" xfId="0" applyFont="1" applyFill="1" applyBorder="1" applyAlignment="1">
      <alignment vertical="center" wrapText="1"/>
    </xf>
    <xf numFmtId="0" fontId="82" fillId="94" borderId="79" xfId="0" applyFont="1" applyFill="1" applyBorder="1" applyAlignment="1">
      <alignment horizontal="center" vertical="center" wrapText="1"/>
    </xf>
    <xf numFmtId="188" fontId="87" fillId="94" borderId="79" xfId="37477" applyNumberFormat="1" applyFont="1" applyFill="1" applyBorder="1" applyAlignment="1">
      <alignment horizontal="right" vertical="center" wrapText="1"/>
    </xf>
    <xf numFmtId="0" fontId="0" fillId="94" borderId="79" xfId="0" applyFill="1" applyBorder="1"/>
    <xf numFmtId="188" fontId="86" fillId="0" borderId="79" xfId="37477" applyNumberFormat="1" applyFont="1" applyFill="1" applyBorder="1" applyAlignment="1">
      <alignment horizontal="right" vertical="center" wrapText="1"/>
    </xf>
    <xf numFmtId="0" fontId="82" fillId="94" borderId="81" xfId="0" applyFont="1" applyFill="1" applyBorder="1" applyAlignment="1">
      <alignment vertical="center" wrapText="1"/>
    </xf>
    <xf numFmtId="188" fontId="87" fillId="93" borderId="79" xfId="37477" applyNumberFormat="1" applyFont="1" applyFill="1" applyBorder="1" applyAlignment="1">
      <alignment horizontal="right" vertical="center" wrapText="1"/>
    </xf>
    <xf numFmtId="175" fontId="0" fillId="0" borderId="0" xfId="54351" applyNumberFormat="1" applyFont="1"/>
    <xf numFmtId="9" fontId="0" fillId="0" borderId="0" xfId="54351" applyFont="1"/>
    <xf numFmtId="190" fontId="0" fillId="0" borderId="0" xfId="0" applyNumberFormat="1"/>
    <xf numFmtId="189" fontId="0" fillId="0" borderId="0" xfId="0" applyNumberFormat="1"/>
    <xf numFmtId="0" fontId="82" fillId="62" borderId="83" xfId="0" applyFont="1" applyFill="1" applyBorder="1" applyAlignment="1">
      <alignment horizontal="center"/>
    </xf>
    <xf numFmtId="0" fontId="84" fillId="0" borderId="82" xfId="0" applyFont="1" applyFill="1" applyBorder="1" applyAlignment="1">
      <alignment horizontal="center" vertical="center" wrapText="1"/>
    </xf>
    <xf numFmtId="166" fontId="84" fillId="64" borderId="79" xfId="0" applyNumberFormat="1" applyFont="1" applyFill="1" applyBorder="1" applyAlignment="1">
      <alignment vertical="center" wrapText="1"/>
    </xf>
    <xf numFmtId="188" fontId="84" fillId="64" borderId="79" xfId="0" applyNumberFormat="1" applyFont="1" applyFill="1" applyBorder="1" applyAlignment="1">
      <alignment vertical="center" wrapText="1"/>
    </xf>
    <xf numFmtId="168" fontId="0" fillId="0" borderId="0" xfId="0" applyNumberFormat="1"/>
    <xf numFmtId="14" fontId="0" fillId="0" borderId="0" xfId="0" applyNumberFormat="1"/>
    <xf numFmtId="16" fontId="0" fillId="0" borderId="0" xfId="0" applyNumberFormat="1"/>
    <xf numFmtId="191" fontId="0" fillId="0" borderId="0" xfId="37477" applyNumberFormat="1" applyFont="1"/>
    <xf numFmtId="0" fontId="12" fillId="0" borderId="1"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86" xfId="0" applyFont="1" applyBorder="1" applyAlignment="1">
      <alignment horizontal="center" vertical="center" wrapText="1"/>
    </xf>
    <xf numFmtId="2" fontId="0" fillId="0" borderId="88" xfId="0" applyNumberFormat="1" applyBorder="1" applyAlignment="1">
      <alignment horizontal="center"/>
    </xf>
    <xf numFmtId="182" fontId="80" fillId="64" borderId="11" xfId="37477" applyNumberFormat="1" applyFont="1" applyFill="1" applyBorder="1"/>
    <xf numFmtId="181" fontId="80" fillId="64" borderId="11" xfId="37477" applyNumberFormat="1" applyFont="1" applyFill="1" applyBorder="1"/>
    <xf numFmtId="0" fontId="13" fillId="62" borderId="88" xfId="0" applyFont="1" applyFill="1" applyBorder="1" applyAlignment="1">
      <alignment horizontal="center" vertical="center" wrapText="1"/>
    </xf>
    <xf numFmtId="4" fontId="14" fillId="0" borderId="13" xfId="0" applyNumberFormat="1" applyFont="1" applyFill="1" applyBorder="1" applyAlignment="1">
      <alignment horizontal="center"/>
    </xf>
    <xf numFmtId="2" fontId="7" fillId="0" borderId="13" xfId="1" applyNumberFormat="1" applyFont="1" applyFill="1" applyBorder="1" applyAlignment="1" applyProtection="1">
      <alignment horizontal="center"/>
      <protection hidden="1"/>
    </xf>
    <xf numFmtId="0" fontId="8" fillId="0" borderId="0" xfId="0" applyFont="1" applyAlignment="1">
      <alignment horizontal="justify" vertical="center"/>
    </xf>
    <xf numFmtId="2" fontId="12" fillId="0" borderId="13" xfId="0" applyNumberFormat="1" applyFont="1" applyFill="1" applyBorder="1" applyAlignment="1">
      <alignment horizontal="center" vertical="top" wrapText="1"/>
    </xf>
    <xf numFmtId="4" fontId="12" fillId="0" borderId="13" xfId="0" applyNumberFormat="1" applyFont="1" applyFill="1" applyBorder="1" applyAlignment="1">
      <alignment horizontal="center" vertical="top" wrapText="1"/>
    </xf>
    <xf numFmtId="2" fontId="12" fillId="0" borderId="13" xfId="0" applyNumberFormat="1" applyFont="1" applyFill="1" applyBorder="1" applyAlignment="1">
      <alignment horizontal="center" vertical="center" wrapText="1"/>
    </xf>
    <xf numFmtId="10" fontId="91" fillId="0" borderId="88" xfId="0" applyNumberFormat="1" applyFont="1" applyBorder="1"/>
    <xf numFmtId="10" fontId="92" fillId="0" borderId="88" xfId="33382" applyNumberFormat="1" applyFont="1" applyFill="1" applyBorder="1" applyProtection="1">
      <protection hidden="1"/>
    </xf>
    <xf numFmtId="10" fontId="91" fillId="0" borderId="22" xfId="0" applyNumberFormat="1" applyFont="1" applyBorder="1"/>
    <xf numFmtId="10" fontId="91" fillId="0" borderId="72" xfId="0" applyNumberFormat="1" applyFont="1" applyBorder="1"/>
    <xf numFmtId="10" fontId="92" fillId="0" borderId="72" xfId="33382" applyNumberFormat="1" applyFont="1" applyFill="1" applyBorder="1" applyProtection="1">
      <protection hidden="1"/>
    </xf>
    <xf numFmtId="10" fontId="91" fillId="0" borderId="24" xfId="0" applyNumberFormat="1" applyFont="1" applyBorder="1"/>
    <xf numFmtId="10" fontId="91" fillId="0" borderId="92" xfId="0" applyNumberFormat="1" applyFont="1" applyBorder="1"/>
    <xf numFmtId="10" fontId="91" fillId="0" borderId="89" xfId="0" applyNumberFormat="1" applyFont="1" applyBorder="1"/>
    <xf numFmtId="10" fontId="91" fillId="0" borderId="93" xfId="0" applyNumberFormat="1" applyFont="1" applyBorder="1"/>
    <xf numFmtId="10" fontId="91" fillId="0" borderId="90" xfId="0" applyNumberFormat="1" applyFont="1" applyBorder="1"/>
    <xf numFmtId="10" fontId="92" fillId="0" borderId="90" xfId="33382" applyNumberFormat="1" applyFont="1" applyFill="1" applyBorder="1" applyProtection="1">
      <protection hidden="1"/>
    </xf>
    <xf numFmtId="10" fontId="91" fillId="0" borderId="91" xfId="0" applyNumberFormat="1" applyFont="1" applyBorder="1"/>
    <xf numFmtId="0" fontId="2" fillId="95" borderId="9" xfId="4" applyFont="1" applyFill="1" applyBorder="1" applyAlignment="1" applyProtection="1">
      <alignment horizontal="center" wrapText="1"/>
      <protection hidden="1"/>
    </xf>
    <xf numFmtId="0" fontId="0" fillId="95" borderId="17" xfId="0" applyFill="1" applyBorder="1"/>
    <xf numFmtId="169" fontId="7" fillId="95" borderId="17" xfId="4" applyNumberFormat="1" applyFont="1" applyFill="1" applyBorder="1" applyProtection="1">
      <protection hidden="1"/>
    </xf>
    <xf numFmtId="0" fontId="0" fillId="95" borderId="8" xfId="0" applyFill="1" applyBorder="1"/>
    <xf numFmtId="0" fontId="2" fillId="95" borderId="56" xfId="4" applyFont="1" applyFill="1" applyBorder="1" applyAlignment="1" applyProtection="1">
      <alignment horizontal="center"/>
      <protection hidden="1"/>
    </xf>
    <xf numFmtId="0" fontId="2" fillId="95" borderId="55" xfId="4" applyFont="1" applyFill="1" applyBorder="1" applyAlignment="1" applyProtection="1">
      <alignment horizontal="center"/>
      <protection hidden="1"/>
    </xf>
    <xf numFmtId="0" fontId="2" fillId="95" borderId="54" xfId="4" applyFont="1" applyFill="1" applyBorder="1" applyAlignment="1" applyProtection="1">
      <alignment horizontal="center"/>
      <protection hidden="1"/>
    </xf>
    <xf numFmtId="0" fontId="2" fillId="95" borderId="53" xfId="4" applyFont="1" applyFill="1" applyBorder="1" applyAlignment="1" applyProtection="1">
      <alignment horizontal="center"/>
      <protection hidden="1"/>
    </xf>
    <xf numFmtId="0" fontId="1" fillId="95" borderId="23" xfId="0" applyFont="1" applyFill="1" applyBorder="1" applyAlignment="1">
      <alignment horizontal="center"/>
    </xf>
    <xf numFmtId="0" fontId="0" fillId="95" borderId="0" xfId="0" applyFill="1" applyBorder="1"/>
    <xf numFmtId="0" fontId="0" fillId="95" borderId="16" xfId="0" applyFill="1" applyBorder="1"/>
    <xf numFmtId="2" fontId="0" fillId="95" borderId="23" xfId="0" applyNumberFormat="1" applyFill="1" applyBorder="1" applyAlignment="1">
      <alignment horizontal="center"/>
    </xf>
    <xf numFmtId="2" fontId="0" fillId="95" borderId="0" xfId="0" applyNumberFormat="1" applyFill="1" applyBorder="1" applyAlignment="1">
      <alignment horizontal="center"/>
    </xf>
    <xf numFmtId="2" fontId="0" fillId="95" borderId="16" xfId="0" applyNumberFormat="1" applyFill="1" applyBorder="1" applyAlignment="1">
      <alignment horizontal="center"/>
    </xf>
    <xf numFmtId="0" fontId="0" fillId="95" borderId="14" xfId="0" applyFill="1" applyBorder="1" applyAlignment="1">
      <alignment horizontal="center"/>
    </xf>
    <xf numFmtId="0" fontId="0" fillId="95" borderId="15" xfId="0" applyFill="1" applyBorder="1" applyAlignment="1">
      <alignment horizontal="center"/>
    </xf>
    <xf numFmtId="0" fontId="0" fillId="95" borderId="2" xfId="0" applyFill="1" applyBorder="1" applyAlignment="1">
      <alignment horizontal="center"/>
    </xf>
    <xf numFmtId="0" fontId="2" fillId="3" borderId="8" xfId="4" applyFont="1" applyFill="1" applyBorder="1" applyAlignment="1" applyProtection="1">
      <alignment horizontal="center" wrapText="1"/>
      <protection hidden="1"/>
    </xf>
    <xf numFmtId="0" fontId="2" fillId="3" borderId="94" xfId="4" applyFont="1" applyFill="1" applyBorder="1" applyAlignment="1" applyProtection="1">
      <alignment horizontal="center"/>
      <protection hidden="1"/>
    </xf>
    <xf numFmtId="0" fontId="0" fillId="0" borderId="15" xfId="0" applyBorder="1"/>
    <xf numFmtId="0" fontId="0" fillId="0" borderId="2" xfId="0" applyBorder="1"/>
    <xf numFmtId="0" fontId="2" fillId="3" borderId="95" xfId="4" applyFont="1" applyFill="1" applyBorder="1" applyAlignment="1" applyProtection="1">
      <alignment horizontal="center"/>
      <protection hidden="1"/>
    </xf>
    <xf numFmtId="0" fontId="2" fillId="3" borderId="70" xfId="4" applyFont="1" applyFill="1" applyBorder="1" applyAlignment="1" applyProtection="1">
      <alignment horizontal="center"/>
      <protection hidden="1"/>
    </xf>
    <xf numFmtId="167" fontId="6" fillId="0" borderId="96" xfId="4" applyNumberFormat="1" applyFont="1" applyBorder="1" applyAlignment="1" applyProtection="1">
      <alignment horizontal="center"/>
      <protection locked="0" hidden="1"/>
    </xf>
    <xf numFmtId="167" fontId="6" fillId="0" borderId="97" xfId="4" applyNumberFormat="1" applyFont="1" applyBorder="1" applyAlignment="1" applyProtection="1">
      <alignment horizontal="center"/>
      <protection locked="0" hidden="1"/>
    </xf>
    <xf numFmtId="167" fontId="6" fillId="0" borderId="98" xfId="4" applyNumberFormat="1" applyFont="1" applyBorder="1" applyAlignment="1" applyProtection="1">
      <alignment horizontal="center"/>
      <protection locked="0" hidden="1"/>
    </xf>
    <xf numFmtId="167" fontId="6" fillId="0" borderId="99" xfId="4" applyNumberFormat="1" applyFont="1" applyBorder="1" applyAlignment="1" applyProtection="1">
      <alignment horizontal="center"/>
      <protection locked="0" hidden="1"/>
    </xf>
    <xf numFmtId="167" fontId="6" fillId="0" borderId="100" xfId="4" applyNumberFormat="1" applyFont="1" applyBorder="1" applyAlignment="1" applyProtection="1">
      <alignment horizontal="center"/>
      <protection locked="0" hidden="1"/>
    </xf>
    <xf numFmtId="167" fontId="6" fillId="0" borderId="101" xfId="4" applyNumberFormat="1" applyFont="1" applyBorder="1" applyAlignment="1" applyProtection="1">
      <alignment horizontal="center"/>
      <protection locked="0" hidden="1"/>
    </xf>
    <xf numFmtId="167" fontId="6" fillId="0" borderId="102" xfId="4" applyNumberFormat="1" applyFont="1" applyBorder="1" applyAlignment="1" applyProtection="1">
      <alignment horizontal="center"/>
      <protection locked="0" hidden="1"/>
    </xf>
    <xf numFmtId="167" fontId="6" fillId="0" borderId="103" xfId="4" applyNumberFormat="1" applyFont="1" applyBorder="1" applyAlignment="1" applyProtection="1">
      <alignment horizontal="center"/>
      <protection locked="0" hidden="1"/>
    </xf>
    <xf numFmtId="167" fontId="2" fillId="0" borderId="104" xfId="4" applyNumberFormat="1" applyFont="1" applyBorder="1" applyAlignment="1" applyProtection="1">
      <alignment horizontal="center"/>
      <protection hidden="1"/>
    </xf>
    <xf numFmtId="167" fontId="2" fillId="0" borderId="105" xfId="4" applyNumberFormat="1" applyFont="1" applyBorder="1" applyAlignment="1" applyProtection="1">
      <alignment horizontal="center"/>
      <protection hidden="1"/>
    </xf>
    <xf numFmtId="167" fontId="2" fillId="0" borderId="106" xfId="4" applyNumberFormat="1" applyFont="1" applyBorder="1" applyAlignment="1" applyProtection="1">
      <alignment horizontal="center"/>
      <protection hidden="1"/>
    </xf>
    <xf numFmtId="0" fontId="2" fillId="3" borderId="107" xfId="4" applyFont="1" applyFill="1" applyBorder="1" applyAlignment="1" applyProtection="1">
      <alignment horizontal="center"/>
      <protection hidden="1"/>
    </xf>
    <xf numFmtId="0" fontId="2" fillId="3" borderId="44" xfId="4" applyFont="1" applyFill="1" applyBorder="1" applyAlignment="1" applyProtection="1">
      <alignment horizontal="center"/>
      <protection hidden="1"/>
    </xf>
    <xf numFmtId="0" fontId="2" fillId="3" borderId="108" xfId="4" applyFont="1" applyFill="1" applyBorder="1" applyAlignment="1" applyProtection="1">
      <alignment horizontal="center"/>
      <protection hidden="1"/>
    </xf>
    <xf numFmtId="0" fontId="2" fillId="3" borderId="1" xfId="4" applyFont="1" applyFill="1" applyBorder="1" applyAlignment="1" applyProtection="1">
      <alignment horizontal="center" wrapText="1"/>
      <protection hidden="1"/>
    </xf>
    <xf numFmtId="165" fontId="10" fillId="2" borderId="19" xfId="4" applyNumberFormat="1" applyFont="1" applyFill="1" applyBorder="1" applyAlignment="1" applyProtection="1">
      <protection hidden="1"/>
    </xf>
    <xf numFmtId="2" fontId="0" fillId="0" borderId="88" xfId="0" applyNumberFormat="1" applyFill="1" applyBorder="1" applyAlignment="1">
      <alignment horizontal="center"/>
    </xf>
    <xf numFmtId="2" fontId="9" fillId="0" borderId="88" xfId="0" applyNumberFormat="1" applyFont="1" applyFill="1" applyBorder="1" applyAlignment="1">
      <alignment horizontal="center" wrapText="1"/>
    </xf>
    <xf numFmtId="188" fontId="87" fillId="93" borderId="79" xfId="54350" applyNumberFormat="1" applyFont="1" applyFill="1" applyBorder="1" applyAlignment="1">
      <alignment vertical="center" wrapText="1"/>
    </xf>
    <xf numFmtId="0" fontId="1" fillId="93" borderId="79" xfId="0" applyFont="1" applyFill="1" applyBorder="1"/>
    <xf numFmtId="188" fontId="84" fillId="93" borderId="84" xfId="0" applyNumberFormat="1" applyFont="1" applyFill="1" applyBorder="1" applyAlignment="1">
      <alignment horizontal="right" vertical="center" wrapText="1"/>
    </xf>
    <xf numFmtId="188" fontId="84" fillId="93" borderId="79" xfId="0" applyNumberFormat="1" applyFont="1" applyFill="1" applyBorder="1" applyAlignment="1">
      <alignment vertical="center" wrapText="1"/>
    </xf>
    <xf numFmtId="166" fontId="84" fillId="93" borderId="79" xfId="0" applyNumberFormat="1" applyFont="1" applyFill="1" applyBorder="1" applyAlignment="1">
      <alignment vertical="center" wrapText="1"/>
    </xf>
    <xf numFmtId="166" fontId="87" fillId="93" borderId="79" xfId="54350" applyNumberFormat="1" applyFont="1" applyFill="1" applyBorder="1" applyAlignment="1">
      <alignment vertical="center" wrapText="1"/>
    </xf>
    <xf numFmtId="0" fontId="13" fillId="62" borderId="13" xfId="0" applyFont="1" applyFill="1" applyBorder="1" applyAlignment="1">
      <alignment horizontal="center" vertical="center"/>
    </xf>
    <xf numFmtId="0" fontId="11" fillId="62" borderId="16" xfId="0" applyFont="1" applyFill="1" applyBorder="1" applyAlignment="1">
      <alignment horizontal="center" vertical="center" wrapText="1"/>
    </xf>
    <xf numFmtId="0" fontId="12" fillId="0" borderId="0" xfId="0" applyFont="1" applyBorder="1" applyAlignment="1">
      <alignment horizontal="center" vertical="center" wrapText="1"/>
    </xf>
    <xf numFmtId="0" fontId="2" fillId="0" borderId="0" xfId="0" applyFont="1" applyAlignment="1">
      <alignment horizontal="left" vertical="center"/>
    </xf>
    <xf numFmtId="0" fontId="93" fillId="0" borderId="0" xfId="0" applyFont="1"/>
    <xf numFmtId="164" fontId="7" fillId="0" borderId="88" xfId="1" applyFont="1" applyFill="1" applyBorder="1" applyAlignment="1" applyProtection="1">
      <alignment horizontal="center"/>
      <protection locked="0"/>
    </xf>
    <xf numFmtId="164" fontId="7" fillId="0" borderId="88" xfId="1" applyFont="1" applyBorder="1" applyAlignment="1" applyProtection="1">
      <alignment horizontal="center"/>
      <protection locked="0"/>
    </xf>
    <xf numFmtId="0" fontId="2" fillId="62" borderId="80" xfId="0" applyFont="1" applyFill="1" applyBorder="1" applyAlignment="1">
      <alignment vertical="center"/>
    </xf>
    <xf numFmtId="0" fontId="2" fillId="62" borderId="88" xfId="0" applyFont="1" applyFill="1" applyBorder="1" applyAlignment="1">
      <alignment horizontal="center" wrapText="1"/>
    </xf>
    <xf numFmtId="181" fontId="2" fillId="64" borderId="111" xfId="37477" applyNumberFormat="1" applyFont="1" applyFill="1" applyBorder="1"/>
    <xf numFmtId="0" fontId="94" fillId="62" borderId="88" xfId="0" applyFont="1" applyFill="1" applyBorder="1" applyAlignment="1">
      <alignment horizontal="center"/>
    </xf>
    <xf numFmtId="0" fontId="1" fillId="62" borderId="88" xfId="0" applyFont="1" applyFill="1" applyBorder="1" applyAlignment="1">
      <alignment horizontal="center" wrapText="1"/>
    </xf>
    <xf numFmtId="0" fontId="8" fillId="62" borderId="88" xfId="0" applyFont="1" applyFill="1" applyBorder="1" applyAlignment="1">
      <alignment horizontal="center" vertical="top" wrapText="1"/>
    </xf>
    <xf numFmtId="0" fontId="9" fillId="0" borderId="88" xfId="0" applyFont="1" applyBorder="1" applyAlignment="1">
      <alignment horizontal="left" wrapText="1"/>
    </xf>
    <xf numFmtId="0" fontId="8" fillId="62" borderId="84" xfId="0" applyFont="1" applyFill="1" applyBorder="1" applyAlignment="1">
      <alignment horizontal="center" vertical="center"/>
    </xf>
    <xf numFmtId="0" fontId="8" fillId="62" borderId="84" xfId="0" applyFont="1" applyFill="1" applyBorder="1" applyAlignment="1">
      <alignment horizontal="center" vertical="center" wrapText="1"/>
    </xf>
    <xf numFmtId="0" fontId="8" fillId="62" borderId="111" xfId="0" applyFont="1" applyFill="1" applyBorder="1" applyAlignment="1">
      <alignment horizontal="center" vertical="center"/>
    </xf>
    <xf numFmtId="0" fontId="8" fillId="62" borderId="111" xfId="0" applyFont="1" applyFill="1" applyBorder="1" applyAlignment="1">
      <alignment horizontal="center" vertical="center" wrapText="1"/>
    </xf>
    <xf numFmtId="0" fontId="2" fillId="62" borderId="84" xfId="0" applyFont="1" applyFill="1" applyBorder="1" applyAlignment="1">
      <alignment horizontal="center" vertical="center"/>
    </xf>
    <xf numFmtId="0" fontId="2" fillId="62" borderId="111" xfId="0" applyFont="1" applyFill="1" applyBorder="1" applyAlignment="1">
      <alignment horizontal="center" vertical="center"/>
    </xf>
    <xf numFmtId="0" fontId="13" fillId="62" borderId="88" xfId="0" applyFont="1" applyFill="1" applyBorder="1" applyAlignment="1">
      <alignment horizontal="center" wrapText="1"/>
    </xf>
    <xf numFmtId="165" fontId="59" fillId="0" borderId="88" xfId="1" applyNumberFormat="1" applyFont="1" applyFill="1" applyBorder="1" applyAlignment="1" applyProtection="1">
      <alignment horizontal="center"/>
      <protection hidden="1"/>
    </xf>
    <xf numFmtId="164" fontId="59" fillId="0" borderId="88" xfId="1" applyFont="1" applyFill="1" applyBorder="1" applyProtection="1">
      <protection locked="0"/>
    </xf>
    <xf numFmtId="4" fontId="14" fillId="0" borderId="88" xfId="0" applyNumberFormat="1" applyFont="1" applyBorder="1" applyAlignment="1">
      <alignment horizontal="center"/>
    </xf>
    <xf numFmtId="4" fontId="14" fillId="0" borderId="88" xfId="0" applyNumberFormat="1" applyFont="1" applyFill="1" applyBorder="1" applyAlignment="1">
      <alignment horizontal="center"/>
    </xf>
    <xf numFmtId="0" fontId="14" fillId="0" borderId="112" xfId="0" applyFont="1" applyBorder="1"/>
    <xf numFmtId="0" fontId="14" fillId="0" borderId="87" xfId="0" applyFont="1" applyBorder="1"/>
    <xf numFmtId="0" fontId="62" fillId="62" borderId="88" xfId="0" applyFont="1" applyFill="1" applyBorder="1" applyAlignment="1">
      <alignment horizontal="center" vertical="center"/>
    </xf>
    <xf numFmtId="0" fontId="62" fillId="62" borderId="88" xfId="0" applyFont="1" applyFill="1" applyBorder="1" applyAlignment="1">
      <alignment horizontal="center" vertical="center" wrapText="1"/>
    </xf>
    <xf numFmtId="0" fontId="15" fillId="64" borderId="88" xfId="0" applyFont="1" applyFill="1" applyBorder="1" applyAlignment="1"/>
    <xf numFmtId="1" fontId="9" fillId="0" borderId="88" xfId="0" applyNumberFormat="1" applyFont="1" applyFill="1" applyBorder="1" applyAlignment="1">
      <alignment horizontal="center"/>
    </xf>
    <xf numFmtId="0" fontId="9" fillId="64" borderId="88" xfId="0" applyFont="1" applyFill="1" applyBorder="1" applyAlignment="1"/>
    <xf numFmtId="0" fontId="15" fillId="64" borderId="88" xfId="54349" applyFont="1" applyFill="1" applyBorder="1" applyAlignment="1">
      <alignment vertical="center"/>
    </xf>
    <xf numFmtId="0" fontId="15" fillId="64" borderId="88" xfId="0" applyFont="1" applyFill="1" applyBorder="1" applyAlignment="1">
      <alignment horizontal="left"/>
    </xf>
    <xf numFmtId="0" fontId="15" fillId="0" borderId="88" xfId="0" applyFont="1" applyFill="1" applyBorder="1" applyAlignment="1"/>
    <xf numFmtId="0" fontId="9" fillId="0" borderId="88" xfId="0" applyFont="1" applyFill="1" applyBorder="1" applyAlignment="1"/>
    <xf numFmtId="0" fontId="9" fillId="0" borderId="88" xfId="0" applyFont="1" applyBorder="1" applyAlignment="1"/>
    <xf numFmtId="0" fontId="8" fillId="0" borderId="88" xfId="0" applyFont="1" applyBorder="1" applyAlignment="1"/>
    <xf numFmtId="1" fontId="8" fillId="0" borderId="88" xfId="0" applyNumberFormat="1" applyFont="1" applyBorder="1" applyAlignment="1">
      <alignment horizontal="center"/>
    </xf>
    <xf numFmtId="0" fontId="62" fillId="0" borderId="0" xfId="0" applyFont="1" applyFill="1" applyBorder="1" applyAlignment="1">
      <alignment horizontal="center" vertical="center"/>
    </xf>
    <xf numFmtId="1" fontId="8" fillId="0" borderId="88" xfId="0" applyNumberFormat="1" applyFont="1" applyFill="1" applyBorder="1" applyAlignment="1">
      <alignment horizontal="center"/>
    </xf>
    <xf numFmtId="0" fontId="8" fillId="0" borderId="0" xfId="0" applyFont="1" applyBorder="1" applyAlignment="1">
      <alignment horizontal="left" vertical="center"/>
    </xf>
    <xf numFmtId="0" fontId="9" fillId="0" borderId="0" xfId="0" applyFont="1" applyBorder="1" applyAlignment="1">
      <alignment horizontal="center"/>
    </xf>
    <xf numFmtId="0" fontId="9" fillId="0" borderId="0" xfId="0" applyFont="1" applyBorder="1" applyAlignment="1"/>
    <xf numFmtId="0" fontId="9" fillId="0" borderId="0" xfId="0" applyFont="1" applyFill="1" applyBorder="1" applyAlignment="1"/>
    <xf numFmtId="0" fontId="9" fillId="0" borderId="0" xfId="0" applyFont="1" applyFill="1" applyBorder="1" applyAlignment="1">
      <alignment horizontal="center"/>
    </xf>
    <xf numFmtId="0" fontId="2" fillId="62" borderId="88" xfId="0" applyFont="1" applyFill="1" applyBorder="1" applyAlignment="1">
      <alignment horizontal="center"/>
    </xf>
    <xf numFmtId="0" fontId="2" fillId="62" borderId="88" xfId="0" quotePrefix="1" applyFont="1" applyFill="1" applyBorder="1" applyAlignment="1">
      <alignment horizontal="center"/>
    </xf>
    <xf numFmtId="0" fontId="2" fillId="62" borderId="88" xfId="0" quotePrefix="1" applyFont="1" applyFill="1" applyBorder="1" applyAlignment="1">
      <alignment horizontal="center" wrapText="1"/>
    </xf>
    <xf numFmtId="171" fontId="2" fillId="0" borderId="88" xfId="0" applyNumberFormat="1" applyFont="1" applyBorder="1" applyAlignment="1">
      <alignment horizontal="center"/>
    </xf>
    <xf numFmtId="0" fontId="2" fillId="0" borderId="88" xfId="0" applyFont="1" applyBorder="1" applyAlignment="1">
      <alignment horizontal="center"/>
    </xf>
    <xf numFmtId="2" fontId="2" fillId="0" borderId="88" xfId="0" applyNumberFormat="1" applyFont="1" applyFill="1" applyBorder="1" applyAlignment="1">
      <alignment horizontal="center"/>
    </xf>
    <xf numFmtId="0" fontId="79" fillId="64" borderId="113" xfId="0" applyFont="1" applyFill="1" applyBorder="1"/>
    <xf numFmtId="0" fontId="0" fillId="64" borderId="0" xfId="0" applyFill="1"/>
    <xf numFmtId="181" fontId="2" fillId="64" borderId="114" xfId="37477" applyNumberFormat="1" applyFont="1" applyFill="1" applyBorder="1"/>
    <xf numFmtId="0" fontId="13" fillId="62" borderId="13" xfId="0" applyFont="1" applyFill="1" applyBorder="1" applyAlignment="1">
      <alignment horizontal="center" vertical="center"/>
    </xf>
    <xf numFmtId="0" fontId="11" fillId="62" borderId="9" xfId="0" applyFont="1" applyFill="1" applyBorder="1" applyAlignment="1">
      <alignment horizontal="center" vertical="center" wrapText="1"/>
    </xf>
    <xf numFmtId="0" fontId="11" fillId="62" borderId="12" xfId="0" applyFont="1" applyFill="1" applyBorder="1" applyAlignment="1">
      <alignment horizontal="center" vertical="center" wrapText="1"/>
    </xf>
    <xf numFmtId="0" fontId="11" fillId="62" borderId="14" xfId="0" applyFont="1" applyFill="1" applyBorder="1" applyAlignment="1">
      <alignment horizontal="center" vertical="center" wrapText="1"/>
    </xf>
    <xf numFmtId="0" fontId="11" fillId="62" borderId="15" xfId="0" applyFont="1" applyFill="1" applyBorder="1" applyAlignment="1">
      <alignment horizontal="center" vertical="center" wrapText="1"/>
    </xf>
    <xf numFmtId="0" fontId="11" fillId="62" borderId="85" xfId="0" applyFont="1" applyFill="1" applyBorder="1" applyAlignment="1">
      <alignment horizontal="center" vertical="center" wrapText="1"/>
    </xf>
    <xf numFmtId="0" fontId="8" fillId="62" borderId="88" xfId="0" applyFont="1" applyFill="1" applyBorder="1" applyAlignment="1">
      <alignment horizontal="justify" vertical="center" wrapText="1"/>
    </xf>
    <xf numFmtId="0" fontId="8" fillId="62" borderId="88" xfId="0" applyFont="1" applyFill="1" applyBorder="1" applyAlignment="1">
      <alignment horizontal="center" vertical="top" wrapText="1"/>
    </xf>
    <xf numFmtId="0" fontId="16" fillId="62" borderId="88" xfId="0" applyFont="1" applyFill="1" applyBorder="1" applyAlignment="1">
      <alignment horizontal="center" wrapText="1"/>
    </xf>
    <xf numFmtId="0" fontId="2" fillId="62" borderId="13" xfId="0" applyFont="1" applyFill="1" applyBorder="1" applyAlignment="1">
      <alignment horizontal="center" vertical="center"/>
    </xf>
    <xf numFmtId="0" fontId="2" fillId="62" borderId="88" xfId="0" applyFont="1" applyFill="1" applyBorder="1" applyAlignment="1">
      <alignment horizontal="center" vertical="center"/>
    </xf>
    <xf numFmtId="0" fontId="81" fillId="62" borderId="79" xfId="0" applyFont="1" applyFill="1" applyBorder="1" applyAlignment="1">
      <alignment horizontal="left"/>
    </xf>
    <xf numFmtId="14" fontId="1" fillId="91" borderId="79" xfId="0" applyNumberFormat="1" applyFont="1" applyFill="1" applyBorder="1" applyAlignment="1">
      <alignment horizontal="center"/>
    </xf>
    <xf numFmtId="0" fontId="82" fillId="62" borderId="79" xfId="0" applyFont="1" applyFill="1" applyBorder="1" applyAlignment="1">
      <alignment horizontal="center"/>
    </xf>
    <xf numFmtId="43" fontId="82" fillId="93" borderId="111" xfId="0" applyNumberFormat="1" applyFont="1" applyFill="1" applyBorder="1" applyAlignment="1">
      <alignment horizontal="center" vertical="center" wrapText="1"/>
    </xf>
    <xf numFmtId="43" fontId="82" fillId="93" borderId="11" xfId="0" applyNumberFormat="1" applyFont="1" applyFill="1" applyBorder="1" applyAlignment="1">
      <alignment horizontal="center" vertical="center" wrapText="1"/>
    </xf>
    <xf numFmtId="43" fontId="82" fillId="93" borderId="84" xfId="0" applyNumberFormat="1" applyFont="1" applyFill="1" applyBorder="1" applyAlignment="1">
      <alignment horizontal="center" vertical="center" wrapText="1"/>
    </xf>
    <xf numFmtId="0" fontId="7" fillId="0" borderId="0" xfId="0" applyFont="1" applyAlignment="1">
      <alignment horizontal="left" vertical="center" wrapText="1"/>
    </xf>
    <xf numFmtId="0" fontId="0" fillId="0" borderId="0" xfId="0" applyAlignment="1">
      <alignment horizontal="left" vertical="center" wrapText="1"/>
    </xf>
    <xf numFmtId="0" fontId="82" fillId="62" borderId="83" xfId="0" applyFont="1" applyFill="1" applyBorder="1" applyAlignment="1">
      <alignment horizontal="center"/>
    </xf>
    <xf numFmtId="43" fontId="82" fillId="93" borderId="111" xfId="37477" applyFont="1" applyFill="1" applyBorder="1" applyAlignment="1">
      <alignment horizontal="center" vertical="center" wrapText="1"/>
    </xf>
    <xf numFmtId="43" fontId="82" fillId="93" borderId="11" xfId="37477" applyFont="1" applyFill="1" applyBorder="1" applyAlignment="1">
      <alignment horizontal="center" vertical="center" wrapText="1"/>
    </xf>
    <xf numFmtId="43" fontId="82" fillId="93" borderId="84" xfId="37477" applyFont="1" applyFill="1" applyBorder="1" applyAlignment="1">
      <alignment horizontal="center" vertical="center" wrapText="1"/>
    </xf>
    <xf numFmtId="189" fontId="82" fillId="96" borderId="81" xfId="37477" applyNumberFormat="1" applyFont="1" applyFill="1" applyBorder="1" applyAlignment="1">
      <alignment horizontal="center" vertical="center" wrapText="1"/>
    </xf>
    <xf numFmtId="189" fontId="82" fillId="96" borderId="11" xfId="37477" applyNumberFormat="1" applyFont="1" applyFill="1" applyBorder="1" applyAlignment="1">
      <alignment horizontal="center" vertical="center" wrapText="1"/>
    </xf>
    <xf numFmtId="189" fontId="82" fillId="96" borderId="84" xfId="37477" applyNumberFormat="1" applyFont="1" applyFill="1" applyBorder="1" applyAlignment="1">
      <alignment horizontal="center" vertical="center" wrapText="1"/>
    </xf>
    <xf numFmtId="188" fontId="84" fillId="64" borderId="81" xfId="0" applyNumberFormat="1" applyFont="1" applyFill="1" applyBorder="1" applyAlignment="1">
      <alignment horizontal="right" vertical="center" wrapText="1"/>
    </xf>
    <xf numFmtId="188" fontId="84" fillId="64" borderId="11" xfId="0" applyNumberFormat="1" applyFont="1" applyFill="1" applyBorder="1" applyAlignment="1">
      <alignment horizontal="right" vertical="center" wrapText="1"/>
    </xf>
    <xf numFmtId="188" fontId="84" fillId="64" borderId="84" xfId="0" applyNumberFormat="1" applyFont="1" applyFill="1" applyBorder="1" applyAlignment="1">
      <alignment horizontal="right" vertical="center" wrapText="1"/>
    </xf>
    <xf numFmtId="166" fontId="82" fillId="93" borderId="111" xfId="0" applyNumberFormat="1" applyFont="1" applyFill="1" applyBorder="1" applyAlignment="1">
      <alignment horizontal="center" vertical="center" wrapText="1"/>
    </xf>
    <xf numFmtId="166" fontId="82" fillId="93" borderId="11" xfId="0" applyNumberFormat="1" applyFont="1" applyFill="1" applyBorder="1" applyAlignment="1">
      <alignment horizontal="center" vertical="center" wrapText="1"/>
    </xf>
    <xf numFmtId="166" fontId="82" fillId="93" borderId="84" xfId="0" applyNumberFormat="1" applyFont="1" applyFill="1" applyBorder="1" applyAlignment="1">
      <alignment horizontal="center" vertical="center" wrapText="1"/>
    </xf>
    <xf numFmtId="0" fontId="13" fillId="62" borderId="88" xfId="0" applyFont="1" applyFill="1" applyBorder="1" applyAlignment="1">
      <alignment horizontal="center" vertical="center"/>
    </xf>
    <xf numFmtId="0" fontId="0" fillId="0" borderId="14" xfId="0" applyBorder="1" applyAlignment="1">
      <alignment horizontal="center" vertical="center" wrapText="1"/>
    </xf>
    <xf numFmtId="0" fontId="0" fillId="0" borderId="15" xfId="0" applyBorder="1" applyAlignment="1">
      <alignment vertical="center" wrapText="1"/>
    </xf>
    <xf numFmtId="0" fontId="0" fillId="0" borderId="2" xfId="0" applyBorder="1" applyAlignment="1">
      <alignment vertical="center" wrapText="1"/>
    </xf>
    <xf numFmtId="0" fontId="0" fillId="0" borderId="15" xfId="0" applyBorder="1" applyAlignment="1">
      <alignment horizontal="center" vertical="center" wrapText="1"/>
    </xf>
    <xf numFmtId="0" fontId="0" fillId="0" borderId="2" xfId="0" applyBorder="1" applyAlignment="1">
      <alignment horizontal="center" vertical="center" wrapText="1"/>
    </xf>
    <xf numFmtId="0" fontId="0" fillId="0" borderId="14" xfId="0" applyBorder="1" applyAlignment="1">
      <alignment vertical="center" wrapText="1"/>
    </xf>
    <xf numFmtId="0" fontId="0" fillId="0" borderId="7" xfId="0" applyBorder="1" applyAlignment="1">
      <alignment wrapText="1"/>
    </xf>
    <xf numFmtId="0" fontId="0" fillId="0" borderId="17" xfId="0" applyBorder="1" applyAlignment="1">
      <alignment wrapText="1"/>
    </xf>
    <xf numFmtId="0" fontId="0" fillId="0" borderId="8" xfId="0" applyBorder="1" applyAlignment="1">
      <alignment wrapText="1"/>
    </xf>
    <xf numFmtId="0" fontId="0" fillId="0" borderId="23" xfId="0" applyBorder="1" applyAlignment="1">
      <alignment wrapText="1"/>
    </xf>
    <xf numFmtId="0" fontId="0" fillId="0" borderId="0" xfId="0" applyBorder="1" applyAlignment="1">
      <alignment wrapText="1"/>
    </xf>
    <xf numFmtId="0" fontId="0" fillId="0" borderId="16" xfId="0" applyBorder="1" applyAlignment="1">
      <alignment wrapText="1"/>
    </xf>
    <xf numFmtId="0" fontId="0" fillId="0" borderId="109" xfId="0" applyBorder="1" applyAlignment="1">
      <alignment wrapText="1"/>
    </xf>
    <xf numFmtId="0" fontId="0" fillId="0" borderId="86" xfId="0" applyBorder="1" applyAlignment="1">
      <alignment wrapText="1"/>
    </xf>
    <xf numFmtId="0" fontId="0" fillId="0" borderId="110" xfId="0" applyBorder="1" applyAlignment="1">
      <alignment wrapText="1"/>
    </xf>
    <xf numFmtId="0" fontId="13" fillId="62" borderId="114" xfId="0" applyFont="1" applyFill="1" applyBorder="1" applyAlignment="1">
      <alignment horizontal="center" vertical="center"/>
    </xf>
    <xf numFmtId="0" fontId="13" fillId="62" borderId="114" xfId="0" applyFont="1" applyFill="1" applyBorder="1" applyAlignment="1">
      <alignment horizontal="center" vertical="center" wrapText="1"/>
    </xf>
    <xf numFmtId="0" fontId="13" fillId="62" borderId="114" xfId="0" applyFont="1" applyFill="1" applyBorder="1" applyAlignment="1">
      <alignment horizontal="center" vertical="center"/>
    </xf>
    <xf numFmtId="165" fontId="59" fillId="0" borderId="114" xfId="1" applyNumberFormat="1" applyFont="1" applyFill="1" applyBorder="1" applyAlignment="1" applyProtection="1">
      <alignment horizontal="center"/>
      <protection hidden="1"/>
    </xf>
    <xf numFmtId="164" fontId="59" fillId="0" borderId="114" xfId="1" applyFont="1" applyFill="1" applyBorder="1" applyProtection="1">
      <protection locked="0"/>
    </xf>
    <xf numFmtId="4" fontId="14" fillId="0" borderId="114" xfId="0" applyNumberFormat="1" applyFont="1" applyBorder="1" applyAlignment="1">
      <alignment horizontal="center"/>
    </xf>
  </cellXfs>
  <cellStyles count="54352">
    <cellStyle name="%" xfId="7"/>
    <cellStyle name="% 2" xfId="8"/>
    <cellStyle name="% 2 10" xfId="9"/>
    <cellStyle name="% 2 10 2" xfId="37480"/>
    <cellStyle name="% 2 11" xfId="10"/>
    <cellStyle name="% 2 11 2" xfId="37481"/>
    <cellStyle name="% 2 12" xfId="11"/>
    <cellStyle name="% 2 12 2" xfId="37482"/>
    <cellStyle name="% 2 13" xfId="12"/>
    <cellStyle name="% 2 13 2" xfId="37483"/>
    <cellStyle name="% 2 14" xfId="13"/>
    <cellStyle name="% 2 14 2" xfId="37484"/>
    <cellStyle name="% 2 15" xfId="14"/>
    <cellStyle name="% 2 15 2" xfId="37485"/>
    <cellStyle name="% 2 16" xfId="15"/>
    <cellStyle name="% 2 16 2" xfId="37486"/>
    <cellStyle name="% 2 17" xfId="16"/>
    <cellStyle name="% 2 17 2" xfId="37487"/>
    <cellStyle name="% 2 18" xfId="17"/>
    <cellStyle name="% 2 18 2" xfId="37488"/>
    <cellStyle name="% 2 19" xfId="18"/>
    <cellStyle name="% 2 19 2" xfId="37489"/>
    <cellStyle name="% 2 2" xfId="19"/>
    <cellStyle name="% 2 2 2" xfId="37490"/>
    <cellStyle name="% 2 20" xfId="37491"/>
    <cellStyle name="% 2 3" xfId="20"/>
    <cellStyle name="% 2 3 2" xfId="37492"/>
    <cellStyle name="% 2 4" xfId="21"/>
    <cellStyle name="% 2 4 2" xfId="37493"/>
    <cellStyle name="% 2 5" xfId="22"/>
    <cellStyle name="% 2 5 2" xfId="37494"/>
    <cellStyle name="% 2 6" xfId="23"/>
    <cellStyle name="% 2 6 2" xfId="37495"/>
    <cellStyle name="% 2 7" xfId="24"/>
    <cellStyle name="% 2 7 2" xfId="37496"/>
    <cellStyle name="% 2 8" xfId="25"/>
    <cellStyle name="% 2 8 2" xfId="37497"/>
    <cellStyle name="% 2 9" xfId="26"/>
    <cellStyle name="% 2 9 2" xfId="37498"/>
    <cellStyle name="_Applications" xfId="37499"/>
    <cellStyle name="_Applications 2" xfId="37500"/>
    <cellStyle name="_Applications 3" xfId="37501"/>
    <cellStyle name="_Applications 3 2" xfId="37502"/>
    <cellStyle name="_Sheet1" xfId="37503"/>
    <cellStyle name="_Sheet1 2" xfId="37504"/>
    <cellStyle name="_Sheet1 3" xfId="37505"/>
    <cellStyle name="_Sheet1 3 2" xfId="37506"/>
    <cellStyle name="20% - Accent1 10" xfId="27"/>
    <cellStyle name="20% - Accent1 10 2" xfId="37507"/>
    <cellStyle name="20% - Accent1 11" xfId="28"/>
    <cellStyle name="20% - Accent1 11 2" xfId="37508"/>
    <cellStyle name="20% - Accent1 12" xfId="29"/>
    <cellStyle name="20% - Accent1 12 10" xfId="30"/>
    <cellStyle name="20% - Accent1 12 10 2" xfId="37509"/>
    <cellStyle name="20% - Accent1 12 11" xfId="31"/>
    <cellStyle name="20% - Accent1 12 11 2" xfId="37510"/>
    <cellStyle name="20% - Accent1 12 12" xfId="32"/>
    <cellStyle name="20% - Accent1 12 12 2" xfId="37511"/>
    <cellStyle name="20% - Accent1 12 13" xfId="33"/>
    <cellStyle name="20% - Accent1 12 13 2" xfId="37512"/>
    <cellStyle name="20% - Accent1 12 14" xfId="34"/>
    <cellStyle name="20% - Accent1 12 14 2" xfId="37513"/>
    <cellStyle name="20% - Accent1 12 15" xfId="35"/>
    <cellStyle name="20% - Accent1 12 15 2" xfId="37514"/>
    <cellStyle name="20% - Accent1 12 16" xfId="36"/>
    <cellStyle name="20% - Accent1 12 16 2" xfId="37515"/>
    <cellStyle name="20% - Accent1 12 17" xfId="37"/>
    <cellStyle name="20% - Accent1 12 17 2" xfId="37516"/>
    <cellStyle name="20% - Accent1 12 18" xfId="38"/>
    <cellStyle name="20% - Accent1 12 18 2" xfId="37517"/>
    <cellStyle name="20% - Accent1 12 19" xfId="39"/>
    <cellStyle name="20% - Accent1 12 19 2" xfId="37518"/>
    <cellStyle name="20% - Accent1 12 2" xfId="40"/>
    <cellStyle name="20% - Accent1 12 2 2" xfId="37519"/>
    <cellStyle name="20% - Accent1 12 20" xfId="41"/>
    <cellStyle name="20% - Accent1 12 20 2" xfId="37520"/>
    <cellStyle name="20% - Accent1 12 21" xfId="42"/>
    <cellStyle name="20% - Accent1 12 21 2" xfId="37521"/>
    <cellStyle name="20% - Accent1 12 22" xfId="43"/>
    <cellStyle name="20% - Accent1 12 22 2" xfId="37522"/>
    <cellStyle name="20% - Accent1 12 23" xfId="44"/>
    <cellStyle name="20% - Accent1 12 23 2" xfId="37523"/>
    <cellStyle name="20% - Accent1 12 24" xfId="45"/>
    <cellStyle name="20% - Accent1 12 24 2" xfId="37524"/>
    <cellStyle name="20% - Accent1 12 25" xfId="46"/>
    <cellStyle name="20% - Accent1 12 25 2" xfId="37525"/>
    <cellStyle name="20% - Accent1 12 26" xfId="47"/>
    <cellStyle name="20% - Accent1 12 26 2" xfId="37526"/>
    <cellStyle name="20% - Accent1 12 27" xfId="48"/>
    <cellStyle name="20% - Accent1 12 27 2" xfId="37527"/>
    <cellStyle name="20% - Accent1 12 28" xfId="49"/>
    <cellStyle name="20% - Accent1 12 28 2" xfId="37528"/>
    <cellStyle name="20% - Accent1 12 29" xfId="50"/>
    <cellStyle name="20% - Accent1 12 29 2" xfId="37529"/>
    <cellStyle name="20% - Accent1 12 3" xfId="51"/>
    <cellStyle name="20% - Accent1 12 3 2" xfId="37530"/>
    <cellStyle name="20% - Accent1 12 30" xfId="52"/>
    <cellStyle name="20% - Accent1 12 30 2" xfId="37531"/>
    <cellStyle name="20% - Accent1 12 31" xfId="37532"/>
    <cellStyle name="20% - Accent1 12 4" xfId="53"/>
    <cellStyle name="20% - Accent1 12 4 2" xfId="37533"/>
    <cellStyle name="20% - Accent1 12 5" xfId="54"/>
    <cellStyle name="20% - Accent1 12 5 2" xfId="37534"/>
    <cellStyle name="20% - Accent1 12 6" xfId="55"/>
    <cellStyle name="20% - Accent1 12 6 2" xfId="37535"/>
    <cellStyle name="20% - Accent1 12 7" xfId="56"/>
    <cellStyle name="20% - Accent1 12 7 2" xfId="37536"/>
    <cellStyle name="20% - Accent1 12 8" xfId="57"/>
    <cellStyle name="20% - Accent1 12 8 2" xfId="37537"/>
    <cellStyle name="20% - Accent1 12 9" xfId="58"/>
    <cellStyle name="20% - Accent1 12 9 2" xfId="37538"/>
    <cellStyle name="20% - Accent1 13" xfId="59"/>
    <cellStyle name="20% - Accent1 13 2" xfId="37539"/>
    <cellStyle name="20% - Accent1 14" xfId="60"/>
    <cellStyle name="20% - Accent1 14 2" xfId="37540"/>
    <cellStyle name="20% - Accent1 15" xfId="61"/>
    <cellStyle name="20% - Accent1 15 2" xfId="37541"/>
    <cellStyle name="20% - Accent1 16" xfId="62"/>
    <cellStyle name="20% - Accent1 16 2" xfId="37542"/>
    <cellStyle name="20% - Accent1 17" xfId="63"/>
    <cellStyle name="20% - Accent1 18" xfId="64"/>
    <cellStyle name="20% - Accent1 19" xfId="37543"/>
    <cellStyle name="20% - Accent1 2" xfId="65"/>
    <cellStyle name="20% - Accent1 2 10" xfId="66"/>
    <cellStyle name="20% - Accent1 2 11" xfId="67"/>
    <cellStyle name="20% - Accent1 2 12" xfId="37544"/>
    <cellStyle name="20% - Accent1 2 13" xfId="37545"/>
    <cellStyle name="20% - Accent1 2 14" xfId="37546"/>
    <cellStyle name="20% - Accent1 2 15" xfId="37547"/>
    <cellStyle name="20% - Accent1 2 16" xfId="37548"/>
    <cellStyle name="20% - Accent1 2 17" xfId="37549"/>
    <cellStyle name="20% - Accent1 2 18" xfId="37550"/>
    <cellStyle name="20% - Accent1 2 19" xfId="37551"/>
    <cellStyle name="20% - Accent1 2 2" xfId="68"/>
    <cellStyle name="20% - Accent1 2 2 2" xfId="37552"/>
    <cellStyle name="20% - Accent1 2 20" xfId="37553"/>
    <cellStyle name="20% - Accent1 2 21" xfId="37554"/>
    <cellStyle name="20% - Accent1 2 22" xfId="37555"/>
    <cellStyle name="20% - Accent1 2 23" xfId="37556"/>
    <cellStyle name="20% - Accent1 2 24" xfId="37557"/>
    <cellStyle name="20% - Accent1 2 3" xfId="69"/>
    <cellStyle name="20% - Accent1 2 3 2" xfId="37558"/>
    <cellStyle name="20% - Accent1 2 4" xfId="70"/>
    <cellStyle name="20% - Accent1 2 4 2" xfId="37559"/>
    <cellStyle name="20% - Accent1 2 5" xfId="71"/>
    <cellStyle name="20% - Accent1 2 5 2" xfId="37560"/>
    <cellStyle name="20% - Accent1 2 6" xfId="72"/>
    <cellStyle name="20% - Accent1 2 6 2" xfId="37561"/>
    <cellStyle name="20% - Accent1 2 7" xfId="73"/>
    <cellStyle name="20% - Accent1 2 7 2" xfId="37562"/>
    <cellStyle name="20% - Accent1 2 8" xfId="74"/>
    <cellStyle name="20% - Accent1 2 8 2" xfId="37563"/>
    <cellStyle name="20% - Accent1 2 9" xfId="75"/>
    <cellStyle name="20% - Accent1 20" xfId="37564"/>
    <cellStyle name="20% - Accent1 21" xfId="37565"/>
    <cellStyle name="20% - Accent1 22" xfId="37566"/>
    <cellStyle name="20% - Accent1 23" xfId="37567"/>
    <cellStyle name="20% - Accent1 24" xfId="37568"/>
    <cellStyle name="20% - Accent1 25" xfId="37569"/>
    <cellStyle name="20% - Accent1 26" xfId="37570"/>
    <cellStyle name="20% - Accent1 27" xfId="37571"/>
    <cellStyle name="20% - Accent1 28" xfId="37572"/>
    <cellStyle name="20% - Accent1 29" xfId="37573"/>
    <cellStyle name="20% - Accent1 3" xfId="76"/>
    <cellStyle name="20% - Accent1 3 2" xfId="77"/>
    <cellStyle name="20% - Accent1 3 2 2" xfId="37574"/>
    <cellStyle name="20% - Accent1 3 3" xfId="37575"/>
    <cellStyle name="20% - Accent1 30" xfId="37576"/>
    <cellStyle name="20% - Accent1 4" xfId="78"/>
    <cellStyle name="20% - Accent1 4 2" xfId="79"/>
    <cellStyle name="20% - Accent1 4 2 2" xfId="37577"/>
    <cellStyle name="20% - Accent1 4 3" xfId="37578"/>
    <cellStyle name="20% - Accent1 5" xfId="80"/>
    <cellStyle name="20% - Accent1 5 2" xfId="81"/>
    <cellStyle name="20% - Accent1 5 2 2" xfId="37579"/>
    <cellStyle name="20% - Accent1 5 3" xfId="37580"/>
    <cellStyle name="20% - Accent1 6" xfId="82"/>
    <cellStyle name="20% - Accent1 6 2" xfId="83"/>
    <cellStyle name="20% - Accent1 6 2 2" xfId="37581"/>
    <cellStyle name="20% - Accent1 6 3" xfId="84"/>
    <cellStyle name="20% - Accent1 6 3 2" xfId="37582"/>
    <cellStyle name="20% - Accent1 6 4" xfId="85"/>
    <cellStyle name="20% - Accent1 6 5" xfId="37583"/>
    <cellStyle name="20% - Accent1 7" xfId="86"/>
    <cellStyle name="20% - Accent1 7 10" xfId="87"/>
    <cellStyle name="20% - Accent1 7 10 2" xfId="37584"/>
    <cellStyle name="20% - Accent1 7 11" xfId="88"/>
    <cellStyle name="20% - Accent1 7 11 2" xfId="37585"/>
    <cellStyle name="20% - Accent1 7 12" xfId="37586"/>
    <cellStyle name="20% - Accent1 7 2" xfId="89"/>
    <cellStyle name="20% - Accent1 7 2 2" xfId="37587"/>
    <cellStyle name="20% - Accent1 7 3" xfId="90"/>
    <cellStyle name="20% - Accent1 7 3 2" xfId="37588"/>
    <cellStyle name="20% - Accent1 7 4" xfId="91"/>
    <cellStyle name="20% - Accent1 7 4 2" xfId="37589"/>
    <cellStyle name="20% - Accent1 7 5" xfId="92"/>
    <cellStyle name="20% - Accent1 7 5 2" xfId="37590"/>
    <cellStyle name="20% - Accent1 7 6" xfId="93"/>
    <cellStyle name="20% - Accent1 7 6 2" xfId="37591"/>
    <cellStyle name="20% - Accent1 7 7" xfId="94"/>
    <cellStyle name="20% - Accent1 7 7 2" xfId="37592"/>
    <cellStyle name="20% - Accent1 7 8" xfId="95"/>
    <cellStyle name="20% - Accent1 7 8 2" xfId="37593"/>
    <cellStyle name="20% - Accent1 7 9" xfId="96"/>
    <cellStyle name="20% - Accent1 7 9 2" xfId="37594"/>
    <cellStyle name="20% - Accent1 8" xfId="97"/>
    <cellStyle name="20% - Accent1 8 2" xfId="37595"/>
    <cellStyle name="20% - Accent1 9" xfId="98"/>
    <cellStyle name="20% - Accent1 9 2" xfId="37596"/>
    <cellStyle name="20% - Accent2 10" xfId="99"/>
    <cellStyle name="20% - Accent2 10 2" xfId="37597"/>
    <cellStyle name="20% - Accent2 11" xfId="100"/>
    <cellStyle name="20% - Accent2 11 2" xfId="37598"/>
    <cellStyle name="20% - Accent2 12" xfId="101"/>
    <cellStyle name="20% - Accent2 12 10" xfId="102"/>
    <cellStyle name="20% - Accent2 12 10 2" xfId="37599"/>
    <cellStyle name="20% - Accent2 12 11" xfId="103"/>
    <cellStyle name="20% - Accent2 12 11 2" xfId="37600"/>
    <cellStyle name="20% - Accent2 12 12" xfId="104"/>
    <cellStyle name="20% - Accent2 12 12 2" xfId="37601"/>
    <cellStyle name="20% - Accent2 12 13" xfId="105"/>
    <cellStyle name="20% - Accent2 12 13 2" xfId="37602"/>
    <cellStyle name="20% - Accent2 12 14" xfId="106"/>
    <cellStyle name="20% - Accent2 12 14 2" xfId="37603"/>
    <cellStyle name="20% - Accent2 12 15" xfId="107"/>
    <cellStyle name="20% - Accent2 12 15 2" xfId="37604"/>
    <cellStyle name="20% - Accent2 12 16" xfId="108"/>
    <cellStyle name="20% - Accent2 12 16 2" xfId="37605"/>
    <cellStyle name="20% - Accent2 12 17" xfId="109"/>
    <cellStyle name="20% - Accent2 12 17 2" xfId="37606"/>
    <cellStyle name="20% - Accent2 12 18" xfId="110"/>
    <cellStyle name="20% - Accent2 12 18 2" xfId="37607"/>
    <cellStyle name="20% - Accent2 12 19" xfId="111"/>
    <cellStyle name="20% - Accent2 12 19 2" xfId="37608"/>
    <cellStyle name="20% - Accent2 12 2" xfId="112"/>
    <cellStyle name="20% - Accent2 12 2 2" xfId="37609"/>
    <cellStyle name="20% - Accent2 12 20" xfId="113"/>
    <cellStyle name="20% - Accent2 12 20 2" xfId="37610"/>
    <cellStyle name="20% - Accent2 12 21" xfId="114"/>
    <cellStyle name="20% - Accent2 12 21 2" xfId="37611"/>
    <cellStyle name="20% - Accent2 12 22" xfId="115"/>
    <cellStyle name="20% - Accent2 12 22 2" xfId="37612"/>
    <cellStyle name="20% - Accent2 12 23" xfId="116"/>
    <cellStyle name="20% - Accent2 12 23 2" xfId="37613"/>
    <cellStyle name="20% - Accent2 12 24" xfId="117"/>
    <cellStyle name="20% - Accent2 12 24 2" xfId="37614"/>
    <cellStyle name="20% - Accent2 12 25" xfId="118"/>
    <cellStyle name="20% - Accent2 12 25 2" xfId="37615"/>
    <cellStyle name="20% - Accent2 12 26" xfId="119"/>
    <cellStyle name="20% - Accent2 12 26 2" xfId="37616"/>
    <cellStyle name="20% - Accent2 12 27" xfId="120"/>
    <cellStyle name="20% - Accent2 12 27 2" xfId="37617"/>
    <cellStyle name="20% - Accent2 12 28" xfId="121"/>
    <cellStyle name="20% - Accent2 12 28 2" xfId="37618"/>
    <cellStyle name="20% - Accent2 12 29" xfId="122"/>
    <cellStyle name="20% - Accent2 12 29 2" xfId="37619"/>
    <cellStyle name="20% - Accent2 12 3" xfId="123"/>
    <cellStyle name="20% - Accent2 12 3 2" xfId="37620"/>
    <cellStyle name="20% - Accent2 12 30" xfId="124"/>
    <cellStyle name="20% - Accent2 12 30 2" xfId="37621"/>
    <cellStyle name="20% - Accent2 12 31" xfId="37622"/>
    <cellStyle name="20% - Accent2 12 4" xfId="125"/>
    <cellStyle name="20% - Accent2 12 4 2" xfId="37623"/>
    <cellStyle name="20% - Accent2 12 5" xfId="126"/>
    <cellStyle name="20% - Accent2 12 5 2" xfId="37624"/>
    <cellStyle name="20% - Accent2 12 6" xfId="127"/>
    <cellStyle name="20% - Accent2 12 6 2" xfId="37625"/>
    <cellStyle name="20% - Accent2 12 7" xfId="128"/>
    <cellStyle name="20% - Accent2 12 7 2" xfId="37626"/>
    <cellStyle name="20% - Accent2 12 8" xfId="129"/>
    <cellStyle name="20% - Accent2 12 8 2" xfId="37627"/>
    <cellStyle name="20% - Accent2 12 9" xfId="130"/>
    <cellStyle name="20% - Accent2 12 9 2" xfId="37628"/>
    <cellStyle name="20% - Accent2 13" xfId="131"/>
    <cellStyle name="20% - Accent2 13 2" xfId="37629"/>
    <cellStyle name="20% - Accent2 14" xfId="132"/>
    <cellStyle name="20% - Accent2 14 2" xfId="37630"/>
    <cellStyle name="20% - Accent2 15" xfId="133"/>
    <cellStyle name="20% - Accent2 15 2" xfId="37631"/>
    <cellStyle name="20% - Accent2 16" xfId="134"/>
    <cellStyle name="20% - Accent2 16 2" xfId="37632"/>
    <cellStyle name="20% - Accent2 17" xfId="135"/>
    <cellStyle name="20% - Accent2 18" xfId="136"/>
    <cellStyle name="20% - Accent2 19" xfId="37633"/>
    <cellStyle name="20% - Accent2 2" xfId="137"/>
    <cellStyle name="20% - Accent2 2 10" xfId="138"/>
    <cellStyle name="20% - Accent2 2 11" xfId="139"/>
    <cellStyle name="20% - Accent2 2 12" xfId="37634"/>
    <cellStyle name="20% - Accent2 2 13" xfId="37635"/>
    <cellStyle name="20% - Accent2 2 14" xfId="37636"/>
    <cellStyle name="20% - Accent2 2 15" xfId="37637"/>
    <cellStyle name="20% - Accent2 2 16" xfId="37638"/>
    <cellStyle name="20% - Accent2 2 17" xfId="37639"/>
    <cellStyle name="20% - Accent2 2 18" xfId="37640"/>
    <cellStyle name="20% - Accent2 2 19" xfId="37641"/>
    <cellStyle name="20% - Accent2 2 2" xfId="140"/>
    <cellStyle name="20% - Accent2 2 2 2" xfId="37642"/>
    <cellStyle name="20% - Accent2 2 20" xfId="37643"/>
    <cellStyle name="20% - Accent2 2 21" xfId="37644"/>
    <cellStyle name="20% - Accent2 2 22" xfId="37645"/>
    <cellStyle name="20% - Accent2 2 23" xfId="37646"/>
    <cellStyle name="20% - Accent2 2 24" xfId="37647"/>
    <cellStyle name="20% - Accent2 2 3" xfId="141"/>
    <cellStyle name="20% - Accent2 2 3 2" xfId="37648"/>
    <cellStyle name="20% - Accent2 2 4" xfId="142"/>
    <cellStyle name="20% - Accent2 2 4 2" xfId="37649"/>
    <cellStyle name="20% - Accent2 2 5" xfId="143"/>
    <cellStyle name="20% - Accent2 2 5 2" xfId="37650"/>
    <cellStyle name="20% - Accent2 2 6" xfId="144"/>
    <cellStyle name="20% - Accent2 2 6 2" xfId="37651"/>
    <cellStyle name="20% - Accent2 2 7" xfId="145"/>
    <cellStyle name="20% - Accent2 2 7 2" xfId="37652"/>
    <cellStyle name="20% - Accent2 2 8" xfId="146"/>
    <cellStyle name="20% - Accent2 2 8 2" xfId="37653"/>
    <cellStyle name="20% - Accent2 2 9" xfId="147"/>
    <cellStyle name="20% - Accent2 20" xfId="37654"/>
    <cellStyle name="20% - Accent2 21" xfId="37655"/>
    <cellStyle name="20% - Accent2 22" xfId="37656"/>
    <cellStyle name="20% - Accent2 23" xfId="37657"/>
    <cellStyle name="20% - Accent2 24" xfId="37658"/>
    <cellStyle name="20% - Accent2 25" xfId="37659"/>
    <cellStyle name="20% - Accent2 26" xfId="37660"/>
    <cellStyle name="20% - Accent2 27" xfId="37661"/>
    <cellStyle name="20% - Accent2 28" xfId="37662"/>
    <cellStyle name="20% - Accent2 29" xfId="37663"/>
    <cellStyle name="20% - Accent2 3" xfId="148"/>
    <cellStyle name="20% - Accent2 3 2" xfId="149"/>
    <cellStyle name="20% - Accent2 3 2 2" xfId="37664"/>
    <cellStyle name="20% - Accent2 3 3" xfId="37665"/>
    <cellStyle name="20% - Accent2 30" xfId="37666"/>
    <cellStyle name="20% - Accent2 4" xfId="150"/>
    <cellStyle name="20% - Accent2 4 2" xfId="151"/>
    <cellStyle name="20% - Accent2 4 2 2" xfId="37667"/>
    <cellStyle name="20% - Accent2 4 3" xfId="37668"/>
    <cellStyle name="20% - Accent2 5" xfId="152"/>
    <cellStyle name="20% - Accent2 5 2" xfId="153"/>
    <cellStyle name="20% - Accent2 5 2 2" xfId="37669"/>
    <cellStyle name="20% - Accent2 5 3" xfId="37670"/>
    <cellStyle name="20% - Accent2 6" xfId="154"/>
    <cellStyle name="20% - Accent2 6 2" xfId="155"/>
    <cellStyle name="20% - Accent2 6 2 2" xfId="37671"/>
    <cellStyle name="20% - Accent2 6 3" xfId="156"/>
    <cellStyle name="20% - Accent2 6 3 2" xfId="37672"/>
    <cellStyle name="20% - Accent2 6 4" xfId="157"/>
    <cellStyle name="20% - Accent2 6 5" xfId="37673"/>
    <cellStyle name="20% - Accent2 7" xfId="158"/>
    <cellStyle name="20% - Accent2 7 10" xfId="159"/>
    <cellStyle name="20% - Accent2 7 10 2" xfId="37674"/>
    <cellStyle name="20% - Accent2 7 11" xfId="160"/>
    <cellStyle name="20% - Accent2 7 11 2" xfId="37675"/>
    <cellStyle name="20% - Accent2 7 12" xfId="37676"/>
    <cellStyle name="20% - Accent2 7 2" xfId="161"/>
    <cellStyle name="20% - Accent2 7 2 2" xfId="37677"/>
    <cellStyle name="20% - Accent2 7 3" xfId="162"/>
    <cellStyle name="20% - Accent2 7 3 2" xfId="37678"/>
    <cellStyle name="20% - Accent2 7 4" xfId="163"/>
    <cellStyle name="20% - Accent2 7 4 2" xfId="37679"/>
    <cellStyle name="20% - Accent2 7 5" xfId="164"/>
    <cellStyle name="20% - Accent2 7 5 2" xfId="37680"/>
    <cellStyle name="20% - Accent2 7 6" xfId="165"/>
    <cellStyle name="20% - Accent2 7 6 2" xfId="37681"/>
    <cellStyle name="20% - Accent2 7 7" xfId="166"/>
    <cellStyle name="20% - Accent2 7 7 2" xfId="37682"/>
    <cellStyle name="20% - Accent2 7 8" xfId="167"/>
    <cellStyle name="20% - Accent2 7 8 2" xfId="37683"/>
    <cellStyle name="20% - Accent2 7 9" xfId="168"/>
    <cellStyle name="20% - Accent2 7 9 2" xfId="37684"/>
    <cellStyle name="20% - Accent2 8" xfId="169"/>
    <cellStyle name="20% - Accent2 8 2" xfId="37685"/>
    <cellStyle name="20% - Accent2 9" xfId="170"/>
    <cellStyle name="20% - Accent2 9 2" xfId="37686"/>
    <cellStyle name="20% - Accent3 10" xfId="171"/>
    <cellStyle name="20% - Accent3 10 2" xfId="37687"/>
    <cellStyle name="20% - Accent3 11" xfId="172"/>
    <cellStyle name="20% - Accent3 11 2" xfId="37688"/>
    <cellStyle name="20% - Accent3 12" xfId="173"/>
    <cellStyle name="20% - Accent3 12 10" xfId="174"/>
    <cellStyle name="20% - Accent3 12 10 2" xfId="37689"/>
    <cellStyle name="20% - Accent3 12 11" xfId="175"/>
    <cellStyle name="20% - Accent3 12 11 2" xfId="37690"/>
    <cellStyle name="20% - Accent3 12 12" xfId="176"/>
    <cellStyle name="20% - Accent3 12 12 2" xfId="37691"/>
    <cellStyle name="20% - Accent3 12 13" xfId="177"/>
    <cellStyle name="20% - Accent3 12 13 2" xfId="37692"/>
    <cellStyle name="20% - Accent3 12 14" xfId="178"/>
    <cellStyle name="20% - Accent3 12 14 2" xfId="37693"/>
    <cellStyle name="20% - Accent3 12 15" xfId="179"/>
    <cellStyle name="20% - Accent3 12 15 2" xfId="37694"/>
    <cellStyle name="20% - Accent3 12 16" xfId="180"/>
    <cellStyle name="20% - Accent3 12 16 2" xfId="37695"/>
    <cellStyle name="20% - Accent3 12 17" xfId="181"/>
    <cellStyle name="20% - Accent3 12 17 2" xfId="37696"/>
    <cellStyle name="20% - Accent3 12 18" xfId="182"/>
    <cellStyle name="20% - Accent3 12 18 2" xfId="37697"/>
    <cellStyle name="20% - Accent3 12 19" xfId="183"/>
    <cellStyle name="20% - Accent3 12 19 2" xfId="37698"/>
    <cellStyle name="20% - Accent3 12 2" xfId="184"/>
    <cellStyle name="20% - Accent3 12 2 2" xfId="37699"/>
    <cellStyle name="20% - Accent3 12 20" xfId="185"/>
    <cellStyle name="20% - Accent3 12 20 2" xfId="37700"/>
    <cellStyle name="20% - Accent3 12 21" xfId="186"/>
    <cellStyle name="20% - Accent3 12 21 2" xfId="37701"/>
    <cellStyle name="20% - Accent3 12 22" xfId="187"/>
    <cellStyle name="20% - Accent3 12 22 2" xfId="37702"/>
    <cellStyle name="20% - Accent3 12 23" xfId="188"/>
    <cellStyle name="20% - Accent3 12 23 2" xfId="37703"/>
    <cellStyle name="20% - Accent3 12 24" xfId="189"/>
    <cellStyle name="20% - Accent3 12 24 2" xfId="37704"/>
    <cellStyle name="20% - Accent3 12 25" xfId="190"/>
    <cellStyle name="20% - Accent3 12 25 2" xfId="37705"/>
    <cellStyle name="20% - Accent3 12 26" xfId="191"/>
    <cellStyle name="20% - Accent3 12 26 2" xfId="37706"/>
    <cellStyle name="20% - Accent3 12 27" xfId="192"/>
    <cellStyle name="20% - Accent3 12 27 2" xfId="37707"/>
    <cellStyle name="20% - Accent3 12 28" xfId="193"/>
    <cellStyle name="20% - Accent3 12 28 2" xfId="37708"/>
    <cellStyle name="20% - Accent3 12 29" xfId="194"/>
    <cellStyle name="20% - Accent3 12 29 2" xfId="37709"/>
    <cellStyle name="20% - Accent3 12 3" xfId="195"/>
    <cellStyle name="20% - Accent3 12 3 2" xfId="37710"/>
    <cellStyle name="20% - Accent3 12 30" xfId="196"/>
    <cellStyle name="20% - Accent3 12 30 2" xfId="37711"/>
    <cellStyle name="20% - Accent3 12 31" xfId="37712"/>
    <cellStyle name="20% - Accent3 12 4" xfId="197"/>
    <cellStyle name="20% - Accent3 12 4 2" xfId="37713"/>
    <cellStyle name="20% - Accent3 12 5" xfId="198"/>
    <cellStyle name="20% - Accent3 12 5 2" xfId="37714"/>
    <cellStyle name="20% - Accent3 12 6" xfId="199"/>
    <cellStyle name="20% - Accent3 12 6 2" xfId="37715"/>
    <cellStyle name="20% - Accent3 12 7" xfId="200"/>
    <cellStyle name="20% - Accent3 12 7 2" xfId="37716"/>
    <cellStyle name="20% - Accent3 12 8" xfId="201"/>
    <cellStyle name="20% - Accent3 12 8 2" xfId="37717"/>
    <cellStyle name="20% - Accent3 12 9" xfId="202"/>
    <cellStyle name="20% - Accent3 12 9 2" xfId="37718"/>
    <cellStyle name="20% - Accent3 13" xfId="203"/>
    <cellStyle name="20% - Accent3 13 2" xfId="37719"/>
    <cellStyle name="20% - Accent3 14" xfId="204"/>
    <cellStyle name="20% - Accent3 14 2" xfId="37720"/>
    <cellStyle name="20% - Accent3 15" xfId="205"/>
    <cellStyle name="20% - Accent3 15 2" xfId="37721"/>
    <cellStyle name="20% - Accent3 16" xfId="206"/>
    <cellStyle name="20% - Accent3 16 2" xfId="37722"/>
    <cellStyle name="20% - Accent3 17" xfId="207"/>
    <cellStyle name="20% - Accent3 18" xfId="208"/>
    <cellStyle name="20% - Accent3 19" xfId="37723"/>
    <cellStyle name="20% - Accent3 2" xfId="209"/>
    <cellStyle name="20% - Accent3 2 10" xfId="210"/>
    <cellStyle name="20% - Accent3 2 11" xfId="211"/>
    <cellStyle name="20% - Accent3 2 12" xfId="37724"/>
    <cellStyle name="20% - Accent3 2 13" xfId="37725"/>
    <cellStyle name="20% - Accent3 2 14" xfId="37726"/>
    <cellStyle name="20% - Accent3 2 15" xfId="37727"/>
    <cellStyle name="20% - Accent3 2 16" xfId="37728"/>
    <cellStyle name="20% - Accent3 2 17" xfId="37729"/>
    <cellStyle name="20% - Accent3 2 18" xfId="37730"/>
    <cellStyle name="20% - Accent3 2 19" xfId="37731"/>
    <cellStyle name="20% - Accent3 2 2" xfId="212"/>
    <cellStyle name="20% - Accent3 2 2 2" xfId="37732"/>
    <cellStyle name="20% - Accent3 2 20" xfId="37733"/>
    <cellStyle name="20% - Accent3 2 21" xfId="37734"/>
    <cellStyle name="20% - Accent3 2 22" xfId="37735"/>
    <cellStyle name="20% - Accent3 2 23" xfId="37736"/>
    <cellStyle name="20% - Accent3 2 24" xfId="37737"/>
    <cellStyle name="20% - Accent3 2 3" xfId="213"/>
    <cellStyle name="20% - Accent3 2 3 2" xfId="37738"/>
    <cellStyle name="20% - Accent3 2 4" xfId="214"/>
    <cellStyle name="20% - Accent3 2 4 2" xfId="37739"/>
    <cellStyle name="20% - Accent3 2 5" xfId="215"/>
    <cellStyle name="20% - Accent3 2 5 2" xfId="37740"/>
    <cellStyle name="20% - Accent3 2 6" xfId="216"/>
    <cellStyle name="20% - Accent3 2 6 2" xfId="37741"/>
    <cellStyle name="20% - Accent3 2 7" xfId="217"/>
    <cellStyle name="20% - Accent3 2 7 2" xfId="37742"/>
    <cellStyle name="20% - Accent3 2 8" xfId="218"/>
    <cellStyle name="20% - Accent3 2 8 2" xfId="37743"/>
    <cellStyle name="20% - Accent3 2 9" xfId="219"/>
    <cellStyle name="20% - Accent3 20" xfId="37744"/>
    <cellStyle name="20% - Accent3 21" xfId="37745"/>
    <cellStyle name="20% - Accent3 22" xfId="37746"/>
    <cellStyle name="20% - Accent3 23" xfId="37747"/>
    <cellStyle name="20% - Accent3 24" xfId="37748"/>
    <cellStyle name="20% - Accent3 25" xfId="37749"/>
    <cellStyle name="20% - Accent3 26" xfId="37750"/>
    <cellStyle name="20% - Accent3 27" xfId="37751"/>
    <cellStyle name="20% - Accent3 28" xfId="37752"/>
    <cellStyle name="20% - Accent3 29" xfId="37753"/>
    <cellStyle name="20% - Accent3 3" xfId="220"/>
    <cellStyle name="20% - Accent3 3 2" xfId="221"/>
    <cellStyle name="20% - Accent3 3 2 2" xfId="37754"/>
    <cellStyle name="20% - Accent3 3 3" xfId="37755"/>
    <cellStyle name="20% - Accent3 30" xfId="37756"/>
    <cellStyle name="20% - Accent3 4" xfId="222"/>
    <cellStyle name="20% - Accent3 4 2" xfId="223"/>
    <cellStyle name="20% - Accent3 4 2 2" xfId="37757"/>
    <cellStyle name="20% - Accent3 4 3" xfId="37758"/>
    <cellStyle name="20% - Accent3 5" xfId="224"/>
    <cellStyle name="20% - Accent3 5 2" xfId="225"/>
    <cellStyle name="20% - Accent3 5 2 2" xfId="37759"/>
    <cellStyle name="20% - Accent3 5 3" xfId="37760"/>
    <cellStyle name="20% - Accent3 6" xfId="226"/>
    <cellStyle name="20% - Accent3 6 2" xfId="227"/>
    <cellStyle name="20% - Accent3 6 2 2" xfId="37761"/>
    <cellStyle name="20% - Accent3 6 3" xfId="228"/>
    <cellStyle name="20% - Accent3 6 3 2" xfId="37762"/>
    <cellStyle name="20% - Accent3 6 4" xfId="229"/>
    <cellStyle name="20% - Accent3 6 5" xfId="37763"/>
    <cellStyle name="20% - Accent3 7" xfId="230"/>
    <cellStyle name="20% - Accent3 7 10" xfId="231"/>
    <cellStyle name="20% - Accent3 7 10 2" xfId="37764"/>
    <cellStyle name="20% - Accent3 7 11" xfId="232"/>
    <cellStyle name="20% - Accent3 7 11 2" xfId="37765"/>
    <cellStyle name="20% - Accent3 7 12" xfId="37766"/>
    <cellStyle name="20% - Accent3 7 2" xfId="233"/>
    <cellStyle name="20% - Accent3 7 2 2" xfId="37767"/>
    <cellStyle name="20% - Accent3 7 3" xfId="234"/>
    <cellStyle name="20% - Accent3 7 3 2" xfId="37768"/>
    <cellStyle name="20% - Accent3 7 4" xfId="235"/>
    <cellStyle name="20% - Accent3 7 4 2" xfId="37769"/>
    <cellStyle name="20% - Accent3 7 5" xfId="236"/>
    <cellStyle name="20% - Accent3 7 5 2" xfId="37770"/>
    <cellStyle name="20% - Accent3 7 6" xfId="237"/>
    <cellStyle name="20% - Accent3 7 6 2" xfId="37771"/>
    <cellStyle name="20% - Accent3 7 7" xfId="238"/>
    <cellStyle name="20% - Accent3 7 7 2" xfId="37772"/>
    <cellStyle name="20% - Accent3 7 8" xfId="239"/>
    <cellStyle name="20% - Accent3 7 8 2" xfId="37773"/>
    <cellStyle name="20% - Accent3 7 9" xfId="240"/>
    <cellStyle name="20% - Accent3 7 9 2" xfId="37774"/>
    <cellStyle name="20% - Accent3 8" xfId="241"/>
    <cellStyle name="20% - Accent3 8 2" xfId="37775"/>
    <cellStyle name="20% - Accent3 9" xfId="242"/>
    <cellStyle name="20% - Accent3 9 2" xfId="37776"/>
    <cellStyle name="20% - Accent4 10" xfId="243"/>
    <cellStyle name="20% - Accent4 10 2" xfId="37777"/>
    <cellStyle name="20% - Accent4 11" xfId="244"/>
    <cellStyle name="20% - Accent4 11 2" xfId="37778"/>
    <cellStyle name="20% - Accent4 12" xfId="245"/>
    <cellStyle name="20% - Accent4 12 10" xfId="246"/>
    <cellStyle name="20% - Accent4 12 10 2" xfId="37779"/>
    <cellStyle name="20% - Accent4 12 11" xfId="247"/>
    <cellStyle name="20% - Accent4 12 11 2" xfId="37780"/>
    <cellStyle name="20% - Accent4 12 12" xfId="248"/>
    <cellStyle name="20% - Accent4 12 12 2" xfId="37781"/>
    <cellStyle name="20% - Accent4 12 13" xfId="249"/>
    <cellStyle name="20% - Accent4 12 13 2" xfId="37782"/>
    <cellStyle name="20% - Accent4 12 14" xfId="250"/>
    <cellStyle name="20% - Accent4 12 14 2" xfId="37783"/>
    <cellStyle name="20% - Accent4 12 15" xfId="251"/>
    <cellStyle name="20% - Accent4 12 15 2" xfId="37784"/>
    <cellStyle name="20% - Accent4 12 16" xfId="252"/>
    <cellStyle name="20% - Accent4 12 16 2" xfId="37785"/>
    <cellStyle name="20% - Accent4 12 17" xfId="253"/>
    <cellStyle name="20% - Accent4 12 17 2" xfId="37786"/>
    <cellStyle name="20% - Accent4 12 18" xfId="254"/>
    <cellStyle name="20% - Accent4 12 18 2" xfId="37787"/>
    <cellStyle name="20% - Accent4 12 19" xfId="255"/>
    <cellStyle name="20% - Accent4 12 19 2" xfId="37788"/>
    <cellStyle name="20% - Accent4 12 2" xfId="256"/>
    <cellStyle name="20% - Accent4 12 2 2" xfId="37789"/>
    <cellStyle name="20% - Accent4 12 20" xfId="257"/>
    <cellStyle name="20% - Accent4 12 20 2" xfId="37790"/>
    <cellStyle name="20% - Accent4 12 21" xfId="258"/>
    <cellStyle name="20% - Accent4 12 21 2" xfId="37791"/>
    <cellStyle name="20% - Accent4 12 22" xfId="259"/>
    <cellStyle name="20% - Accent4 12 22 2" xfId="37792"/>
    <cellStyle name="20% - Accent4 12 23" xfId="260"/>
    <cellStyle name="20% - Accent4 12 23 2" xfId="37793"/>
    <cellStyle name="20% - Accent4 12 24" xfId="261"/>
    <cellStyle name="20% - Accent4 12 24 2" xfId="37794"/>
    <cellStyle name="20% - Accent4 12 25" xfId="262"/>
    <cellStyle name="20% - Accent4 12 25 2" xfId="37795"/>
    <cellStyle name="20% - Accent4 12 26" xfId="263"/>
    <cellStyle name="20% - Accent4 12 26 2" xfId="37796"/>
    <cellStyle name="20% - Accent4 12 27" xfId="264"/>
    <cellStyle name="20% - Accent4 12 27 2" xfId="37797"/>
    <cellStyle name="20% - Accent4 12 28" xfId="265"/>
    <cellStyle name="20% - Accent4 12 28 2" xfId="37798"/>
    <cellStyle name="20% - Accent4 12 29" xfId="266"/>
    <cellStyle name="20% - Accent4 12 29 2" xfId="37799"/>
    <cellStyle name="20% - Accent4 12 3" xfId="267"/>
    <cellStyle name="20% - Accent4 12 3 2" xfId="37800"/>
    <cellStyle name="20% - Accent4 12 30" xfId="268"/>
    <cellStyle name="20% - Accent4 12 30 2" xfId="37801"/>
    <cellStyle name="20% - Accent4 12 31" xfId="37802"/>
    <cellStyle name="20% - Accent4 12 4" xfId="269"/>
    <cellStyle name="20% - Accent4 12 4 2" xfId="37803"/>
    <cellStyle name="20% - Accent4 12 5" xfId="270"/>
    <cellStyle name="20% - Accent4 12 5 2" xfId="37804"/>
    <cellStyle name="20% - Accent4 12 6" xfId="271"/>
    <cellStyle name="20% - Accent4 12 6 2" xfId="37805"/>
    <cellStyle name="20% - Accent4 12 7" xfId="272"/>
    <cellStyle name="20% - Accent4 12 7 2" xfId="37806"/>
    <cellStyle name="20% - Accent4 12 8" xfId="273"/>
    <cellStyle name="20% - Accent4 12 8 2" xfId="37807"/>
    <cellStyle name="20% - Accent4 12 9" xfId="274"/>
    <cellStyle name="20% - Accent4 12 9 2" xfId="37808"/>
    <cellStyle name="20% - Accent4 13" xfId="275"/>
    <cellStyle name="20% - Accent4 13 2" xfId="37809"/>
    <cellStyle name="20% - Accent4 14" xfId="276"/>
    <cellStyle name="20% - Accent4 14 2" xfId="37810"/>
    <cellStyle name="20% - Accent4 15" xfId="277"/>
    <cellStyle name="20% - Accent4 15 2" xfId="37811"/>
    <cellStyle name="20% - Accent4 16" xfId="278"/>
    <cellStyle name="20% - Accent4 16 2" xfId="37812"/>
    <cellStyle name="20% - Accent4 17" xfId="279"/>
    <cellStyle name="20% - Accent4 18" xfId="280"/>
    <cellStyle name="20% - Accent4 19" xfId="37813"/>
    <cellStyle name="20% - Accent4 2" xfId="281"/>
    <cellStyle name="20% - Accent4 2 10" xfId="282"/>
    <cellStyle name="20% - Accent4 2 11" xfId="283"/>
    <cellStyle name="20% - Accent4 2 12" xfId="37814"/>
    <cellStyle name="20% - Accent4 2 13" xfId="37815"/>
    <cellStyle name="20% - Accent4 2 14" xfId="37816"/>
    <cellStyle name="20% - Accent4 2 15" xfId="37817"/>
    <cellStyle name="20% - Accent4 2 16" xfId="37818"/>
    <cellStyle name="20% - Accent4 2 17" xfId="37819"/>
    <cellStyle name="20% - Accent4 2 18" xfId="37820"/>
    <cellStyle name="20% - Accent4 2 19" xfId="37821"/>
    <cellStyle name="20% - Accent4 2 2" xfId="284"/>
    <cellStyle name="20% - Accent4 2 2 2" xfId="37822"/>
    <cellStyle name="20% - Accent4 2 20" xfId="37823"/>
    <cellStyle name="20% - Accent4 2 21" xfId="37824"/>
    <cellStyle name="20% - Accent4 2 22" xfId="37825"/>
    <cellStyle name="20% - Accent4 2 23" xfId="37826"/>
    <cellStyle name="20% - Accent4 2 24" xfId="37827"/>
    <cellStyle name="20% - Accent4 2 3" xfId="285"/>
    <cellStyle name="20% - Accent4 2 3 2" xfId="37828"/>
    <cellStyle name="20% - Accent4 2 4" xfId="286"/>
    <cellStyle name="20% - Accent4 2 4 2" xfId="37829"/>
    <cellStyle name="20% - Accent4 2 5" xfId="287"/>
    <cellStyle name="20% - Accent4 2 5 2" xfId="37830"/>
    <cellStyle name="20% - Accent4 2 6" xfId="288"/>
    <cellStyle name="20% - Accent4 2 6 2" xfId="37831"/>
    <cellStyle name="20% - Accent4 2 7" xfId="289"/>
    <cellStyle name="20% - Accent4 2 7 2" xfId="37832"/>
    <cellStyle name="20% - Accent4 2 8" xfId="290"/>
    <cellStyle name="20% - Accent4 2 8 2" xfId="37833"/>
    <cellStyle name="20% - Accent4 2 9" xfId="291"/>
    <cellStyle name="20% - Accent4 20" xfId="37834"/>
    <cellStyle name="20% - Accent4 21" xfId="37835"/>
    <cellStyle name="20% - Accent4 22" xfId="37836"/>
    <cellStyle name="20% - Accent4 23" xfId="37837"/>
    <cellStyle name="20% - Accent4 24" xfId="37838"/>
    <cellStyle name="20% - Accent4 25" xfId="37839"/>
    <cellStyle name="20% - Accent4 26" xfId="37840"/>
    <cellStyle name="20% - Accent4 27" xfId="37841"/>
    <cellStyle name="20% - Accent4 28" xfId="37842"/>
    <cellStyle name="20% - Accent4 29" xfId="37843"/>
    <cellStyle name="20% - Accent4 3" xfId="292"/>
    <cellStyle name="20% - Accent4 3 2" xfId="293"/>
    <cellStyle name="20% - Accent4 3 2 2" xfId="37844"/>
    <cellStyle name="20% - Accent4 3 3" xfId="37845"/>
    <cellStyle name="20% - Accent4 30" xfId="37846"/>
    <cellStyle name="20% - Accent4 4" xfId="294"/>
    <cellStyle name="20% - Accent4 4 2" xfId="295"/>
    <cellStyle name="20% - Accent4 4 2 2" xfId="37847"/>
    <cellStyle name="20% - Accent4 4 3" xfId="37848"/>
    <cellStyle name="20% - Accent4 5" xfId="296"/>
    <cellStyle name="20% - Accent4 5 2" xfId="297"/>
    <cellStyle name="20% - Accent4 5 2 2" xfId="37849"/>
    <cellStyle name="20% - Accent4 5 3" xfId="37850"/>
    <cellStyle name="20% - Accent4 6" xfId="298"/>
    <cellStyle name="20% - Accent4 6 2" xfId="299"/>
    <cellStyle name="20% - Accent4 6 2 2" xfId="37851"/>
    <cellStyle name="20% - Accent4 6 3" xfId="300"/>
    <cellStyle name="20% - Accent4 6 3 2" xfId="37852"/>
    <cellStyle name="20% - Accent4 6 4" xfId="301"/>
    <cellStyle name="20% - Accent4 6 5" xfId="37853"/>
    <cellStyle name="20% - Accent4 7" xfId="302"/>
    <cellStyle name="20% - Accent4 7 10" xfId="303"/>
    <cellStyle name="20% - Accent4 7 10 2" xfId="37854"/>
    <cellStyle name="20% - Accent4 7 11" xfId="304"/>
    <cellStyle name="20% - Accent4 7 11 2" xfId="37855"/>
    <cellStyle name="20% - Accent4 7 12" xfId="37856"/>
    <cellStyle name="20% - Accent4 7 2" xfId="305"/>
    <cellStyle name="20% - Accent4 7 2 2" xfId="37857"/>
    <cellStyle name="20% - Accent4 7 3" xfId="306"/>
    <cellStyle name="20% - Accent4 7 3 2" xfId="37858"/>
    <cellStyle name="20% - Accent4 7 4" xfId="307"/>
    <cellStyle name="20% - Accent4 7 4 2" xfId="37859"/>
    <cellStyle name="20% - Accent4 7 5" xfId="308"/>
    <cellStyle name="20% - Accent4 7 5 2" xfId="37860"/>
    <cellStyle name="20% - Accent4 7 6" xfId="309"/>
    <cellStyle name="20% - Accent4 7 6 2" xfId="37861"/>
    <cellStyle name="20% - Accent4 7 7" xfId="310"/>
    <cellStyle name="20% - Accent4 7 7 2" xfId="37862"/>
    <cellStyle name="20% - Accent4 7 8" xfId="311"/>
    <cellStyle name="20% - Accent4 7 8 2" xfId="37863"/>
    <cellStyle name="20% - Accent4 7 9" xfId="312"/>
    <cellStyle name="20% - Accent4 7 9 2" xfId="37864"/>
    <cellStyle name="20% - Accent4 8" xfId="313"/>
    <cellStyle name="20% - Accent4 8 2" xfId="37865"/>
    <cellStyle name="20% - Accent4 9" xfId="314"/>
    <cellStyle name="20% - Accent4 9 2" xfId="37866"/>
    <cellStyle name="20% - Accent5 10" xfId="315"/>
    <cellStyle name="20% - Accent5 10 2" xfId="37867"/>
    <cellStyle name="20% - Accent5 11" xfId="316"/>
    <cellStyle name="20% - Accent5 11 2" xfId="37868"/>
    <cellStyle name="20% - Accent5 12" xfId="317"/>
    <cellStyle name="20% - Accent5 12 10" xfId="318"/>
    <cellStyle name="20% - Accent5 12 10 2" xfId="37869"/>
    <cellStyle name="20% - Accent5 12 11" xfId="319"/>
    <cellStyle name="20% - Accent5 12 11 2" xfId="37870"/>
    <cellStyle name="20% - Accent5 12 12" xfId="320"/>
    <cellStyle name="20% - Accent5 12 12 2" xfId="37871"/>
    <cellStyle name="20% - Accent5 12 13" xfId="321"/>
    <cellStyle name="20% - Accent5 12 13 2" xfId="37872"/>
    <cellStyle name="20% - Accent5 12 14" xfId="322"/>
    <cellStyle name="20% - Accent5 12 14 2" xfId="37873"/>
    <cellStyle name="20% - Accent5 12 15" xfId="323"/>
    <cellStyle name="20% - Accent5 12 15 2" xfId="37874"/>
    <cellStyle name="20% - Accent5 12 16" xfId="324"/>
    <cellStyle name="20% - Accent5 12 16 2" xfId="37875"/>
    <cellStyle name="20% - Accent5 12 17" xfId="325"/>
    <cellStyle name="20% - Accent5 12 17 2" xfId="37876"/>
    <cellStyle name="20% - Accent5 12 18" xfId="326"/>
    <cellStyle name="20% - Accent5 12 18 2" xfId="37877"/>
    <cellStyle name="20% - Accent5 12 19" xfId="327"/>
    <cellStyle name="20% - Accent5 12 19 2" xfId="37878"/>
    <cellStyle name="20% - Accent5 12 2" xfId="328"/>
    <cellStyle name="20% - Accent5 12 2 2" xfId="37879"/>
    <cellStyle name="20% - Accent5 12 20" xfId="329"/>
    <cellStyle name="20% - Accent5 12 20 2" xfId="37880"/>
    <cellStyle name="20% - Accent5 12 21" xfId="330"/>
    <cellStyle name="20% - Accent5 12 21 2" xfId="37881"/>
    <cellStyle name="20% - Accent5 12 22" xfId="331"/>
    <cellStyle name="20% - Accent5 12 22 2" xfId="37882"/>
    <cellStyle name="20% - Accent5 12 23" xfId="332"/>
    <cellStyle name="20% - Accent5 12 23 2" xfId="37883"/>
    <cellStyle name="20% - Accent5 12 24" xfId="333"/>
    <cellStyle name="20% - Accent5 12 24 2" xfId="37884"/>
    <cellStyle name="20% - Accent5 12 25" xfId="334"/>
    <cellStyle name="20% - Accent5 12 25 2" xfId="37885"/>
    <cellStyle name="20% - Accent5 12 26" xfId="335"/>
    <cellStyle name="20% - Accent5 12 26 2" xfId="37886"/>
    <cellStyle name="20% - Accent5 12 27" xfId="336"/>
    <cellStyle name="20% - Accent5 12 27 2" xfId="37887"/>
    <cellStyle name="20% - Accent5 12 28" xfId="337"/>
    <cellStyle name="20% - Accent5 12 28 2" xfId="37888"/>
    <cellStyle name="20% - Accent5 12 29" xfId="338"/>
    <cellStyle name="20% - Accent5 12 29 2" xfId="37889"/>
    <cellStyle name="20% - Accent5 12 3" xfId="339"/>
    <cellStyle name="20% - Accent5 12 3 2" xfId="37890"/>
    <cellStyle name="20% - Accent5 12 30" xfId="340"/>
    <cellStyle name="20% - Accent5 12 30 2" xfId="37891"/>
    <cellStyle name="20% - Accent5 12 31" xfId="37892"/>
    <cellStyle name="20% - Accent5 12 4" xfId="341"/>
    <cellStyle name="20% - Accent5 12 4 2" xfId="37893"/>
    <cellStyle name="20% - Accent5 12 5" xfId="342"/>
    <cellStyle name="20% - Accent5 12 5 2" xfId="37894"/>
    <cellStyle name="20% - Accent5 12 6" xfId="343"/>
    <cellStyle name="20% - Accent5 12 6 2" xfId="37895"/>
    <cellStyle name="20% - Accent5 12 7" xfId="344"/>
    <cellStyle name="20% - Accent5 12 7 2" xfId="37896"/>
    <cellStyle name="20% - Accent5 12 8" xfId="345"/>
    <cellStyle name="20% - Accent5 12 8 2" xfId="37897"/>
    <cellStyle name="20% - Accent5 12 9" xfId="346"/>
    <cellStyle name="20% - Accent5 12 9 2" xfId="37898"/>
    <cellStyle name="20% - Accent5 13" xfId="347"/>
    <cellStyle name="20% - Accent5 13 2" xfId="37899"/>
    <cellStyle name="20% - Accent5 14" xfId="348"/>
    <cellStyle name="20% - Accent5 14 2" xfId="37900"/>
    <cellStyle name="20% - Accent5 15" xfId="349"/>
    <cellStyle name="20% - Accent5 15 2" xfId="37901"/>
    <cellStyle name="20% - Accent5 16" xfId="350"/>
    <cellStyle name="20% - Accent5 16 2" xfId="37902"/>
    <cellStyle name="20% - Accent5 17" xfId="351"/>
    <cellStyle name="20% - Accent5 18" xfId="352"/>
    <cellStyle name="20% - Accent5 19" xfId="37903"/>
    <cellStyle name="20% - Accent5 2" xfId="353"/>
    <cellStyle name="20% - Accent5 2 10" xfId="354"/>
    <cellStyle name="20% - Accent5 2 11" xfId="355"/>
    <cellStyle name="20% - Accent5 2 12" xfId="37904"/>
    <cellStyle name="20% - Accent5 2 13" xfId="37905"/>
    <cellStyle name="20% - Accent5 2 14" xfId="37906"/>
    <cellStyle name="20% - Accent5 2 15" xfId="37907"/>
    <cellStyle name="20% - Accent5 2 16" xfId="37908"/>
    <cellStyle name="20% - Accent5 2 17" xfId="37909"/>
    <cellStyle name="20% - Accent5 2 18" xfId="37910"/>
    <cellStyle name="20% - Accent5 2 19" xfId="37911"/>
    <cellStyle name="20% - Accent5 2 2" xfId="356"/>
    <cellStyle name="20% - Accent5 2 2 2" xfId="37912"/>
    <cellStyle name="20% - Accent5 2 20" xfId="37913"/>
    <cellStyle name="20% - Accent5 2 21" xfId="37914"/>
    <cellStyle name="20% - Accent5 2 22" xfId="37915"/>
    <cellStyle name="20% - Accent5 2 23" xfId="37916"/>
    <cellStyle name="20% - Accent5 2 24" xfId="37917"/>
    <cellStyle name="20% - Accent5 2 3" xfId="357"/>
    <cellStyle name="20% - Accent5 2 3 2" xfId="37918"/>
    <cellStyle name="20% - Accent5 2 4" xfId="358"/>
    <cellStyle name="20% - Accent5 2 4 2" xfId="37919"/>
    <cellStyle name="20% - Accent5 2 5" xfId="359"/>
    <cellStyle name="20% - Accent5 2 5 2" xfId="37920"/>
    <cellStyle name="20% - Accent5 2 6" xfId="360"/>
    <cellStyle name="20% - Accent5 2 6 2" xfId="37921"/>
    <cellStyle name="20% - Accent5 2 7" xfId="361"/>
    <cellStyle name="20% - Accent5 2 7 2" xfId="37922"/>
    <cellStyle name="20% - Accent5 2 8" xfId="362"/>
    <cellStyle name="20% - Accent5 2 8 2" xfId="37923"/>
    <cellStyle name="20% - Accent5 2 9" xfId="363"/>
    <cellStyle name="20% - Accent5 20" xfId="37924"/>
    <cellStyle name="20% - Accent5 21" xfId="37925"/>
    <cellStyle name="20% - Accent5 22" xfId="37926"/>
    <cellStyle name="20% - Accent5 23" xfId="37927"/>
    <cellStyle name="20% - Accent5 24" xfId="37928"/>
    <cellStyle name="20% - Accent5 25" xfId="37929"/>
    <cellStyle name="20% - Accent5 26" xfId="37930"/>
    <cellStyle name="20% - Accent5 27" xfId="37931"/>
    <cellStyle name="20% - Accent5 28" xfId="37932"/>
    <cellStyle name="20% - Accent5 29" xfId="37933"/>
    <cellStyle name="20% - Accent5 3" xfId="364"/>
    <cellStyle name="20% - Accent5 3 2" xfId="365"/>
    <cellStyle name="20% - Accent5 3 2 2" xfId="37934"/>
    <cellStyle name="20% - Accent5 3 3" xfId="37935"/>
    <cellStyle name="20% - Accent5 4" xfId="366"/>
    <cellStyle name="20% - Accent5 4 2" xfId="367"/>
    <cellStyle name="20% - Accent5 4 2 2" xfId="37936"/>
    <cellStyle name="20% - Accent5 4 3" xfId="37937"/>
    <cellStyle name="20% - Accent5 5" xfId="368"/>
    <cellStyle name="20% - Accent5 5 2" xfId="369"/>
    <cellStyle name="20% - Accent5 5 2 2" xfId="37938"/>
    <cellStyle name="20% - Accent5 5 3" xfId="37939"/>
    <cellStyle name="20% - Accent5 6" xfId="370"/>
    <cellStyle name="20% - Accent5 6 2" xfId="371"/>
    <cellStyle name="20% - Accent5 6 2 2" xfId="37940"/>
    <cellStyle name="20% - Accent5 6 3" xfId="372"/>
    <cellStyle name="20% - Accent5 6 3 2" xfId="37941"/>
    <cellStyle name="20% - Accent5 6 4" xfId="373"/>
    <cellStyle name="20% - Accent5 6 5" xfId="37942"/>
    <cellStyle name="20% - Accent5 7" xfId="374"/>
    <cellStyle name="20% - Accent5 7 10" xfId="375"/>
    <cellStyle name="20% - Accent5 7 10 2" xfId="37943"/>
    <cellStyle name="20% - Accent5 7 11" xfId="376"/>
    <cellStyle name="20% - Accent5 7 11 2" xfId="37944"/>
    <cellStyle name="20% - Accent5 7 12" xfId="37945"/>
    <cellStyle name="20% - Accent5 7 2" xfId="377"/>
    <cellStyle name="20% - Accent5 7 2 2" xfId="37946"/>
    <cellStyle name="20% - Accent5 7 3" xfId="378"/>
    <cellStyle name="20% - Accent5 7 3 2" xfId="37947"/>
    <cellStyle name="20% - Accent5 7 4" xfId="379"/>
    <cellStyle name="20% - Accent5 7 4 2" xfId="37948"/>
    <cellStyle name="20% - Accent5 7 5" xfId="380"/>
    <cellStyle name="20% - Accent5 7 5 2" xfId="37949"/>
    <cellStyle name="20% - Accent5 7 6" xfId="381"/>
    <cellStyle name="20% - Accent5 7 6 2" xfId="37950"/>
    <cellStyle name="20% - Accent5 7 7" xfId="382"/>
    <cellStyle name="20% - Accent5 7 7 2" xfId="37951"/>
    <cellStyle name="20% - Accent5 7 8" xfId="383"/>
    <cellStyle name="20% - Accent5 7 8 2" xfId="37952"/>
    <cellStyle name="20% - Accent5 7 9" xfId="384"/>
    <cellStyle name="20% - Accent5 7 9 2" xfId="37953"/>
    <cellStyle name="20% - Accent5 8" xfId="385"/>
    <cellStyle name="20% - Accent5 8 2" xfId="37954"/>
    <cellStyle name="20% - Accent5 9" xfId="386"/>
    <cellStyle name="20% - Accent5 9 2" xfId="37955"/>
    <cellStyle name="20% - Accent6 10" xfId="387"/>
    <cellStyle name="20% - Accent6 10 2" xfId="37956"/>
    <cellStyle name="20% - Accent6 11" xfId="388"/>
    <cellStyle name="20% - Accent6 11 2" xfId="37957"/>
    <cellStyle name="20% - Accent6 12" xfId="389"/>
    <cellStyle name="20% - Accent6 12 10" xfId="390"/>
    <cellStyle name="20% - Accent6 12 10 2" xfId="37958"/>
    <cellStyle name="20% - Accent6 12 11" xfId="391"/>
    <cellStyle name="20% - Accent6 12 11 2" xfId="37959"/>
    <cellStyle name="20% - Accent6 12 12" xfId="392"/>
    <cellStyle name="20% - Accent6 12 12 2" xfId="37960"/>
    <cellStyle name="20% - Accent6 12 13" xfId="393"/>
    <cellStyle name="20% - Accent6 12 13 2" xfId="37961"/>
    <cellStyle name="20% - Accent6 12 14" xfId="394"/>
    <cellStyle name="20% - Accent6 12 14 2" xfId="37962"/>
    <cellStyle name="20% - Accent6 12 15" xfId="395"/>
    <cellStyle name="20% - Accent6 12 15 2" xfId="37963"/>
    <cellStyle name="20% - Accent6 12 16" xfId="396"/>
    <cellStyle name="20% - Accent6 12 16 2" xfId="37964"/>
    <cellStyle name="20% - Accent6 12 17" xfId="397"/>
    <cellStyle name="20% - Accent6 12 17 2" xfId="37965"/>
    <cellStyle name="20% - Accent6 12 18" xfId="398"/>
    <cellStyle name="20% - Accent6 12 18 2" xfId="37966"/>
    <cellStyle name="20% - Accent6 12 19" xfId="399"/>
    <cellStyle name="20% - Accent6 12 19 2" xfId="37967"/>
    <cellStyle name="20% - Accent6 12 2" xfId="400"/>
    <cellStyle name="20% - Accent6 12 2 2" xfId="37968"/>
    <cellStyle name="20% - Accent6 12 20" xfId="401"/>
    <cellStyle name="20% - Accent6 12 20 2" xfId="37969"/>
    <cellStyle name="20% - Accent6 12 21" xfId="402"/>
    <cellStyle name="20% - Accent6 12 21 2" xfId="37970"/>
    <cellStyle name="20% - Accent6 12 22" xfId="403"/>
    <cellStyle name="20% - Accent6 12 22 2" xfId="37971"/>
    <cellStyle name="20% - Accent6 12 23" xfId="404"/>
    <cellStyle name="20% - Accent6 12 23 2" xfId="37972"/>
    <cellStyle name="20% - Accent6 12 24" xfId="405"/>
    <cellStyle name="20% - Accent6 12 24 2" xfId="37973"/>
    <cellStyle name="20% - Accent6 12 25" xfId="406"/>
    <cellStyle name="20% - Accent6 12 25 2" xfId="37974"/>
    <cellStyle name="20% - Accent6 12 26" xfId="407"/>
    <cellStyle name="20% - Accent6 12 26 2" xfId="37975"/>
    <cellStyle name="20% - Accent6 12 27" xfId="408"/>
    <cellStyle name="20% - Accent6 12 27 2" xfId="37976"/>
    <cellStyle name="20% - Accent6 12 28" xfId="409"/>
    <cellStyle name="20% - Accent6 12 28 2" xfId="37977"/>
    <cellStyle name="20% - Accent6 12 29" xfId="410"/>
    <cellStyle name="20% - Accent6 12 29 2" xfId="37978"/>
    <cellStyle name="20% - Accent6 12 3" xfId="411"/>
    <cellStyle name="20% - Accent6 12 3 2" xfId="37979"/>
    <cellStyle name="20% - Accent6 12 30" xfId="412"/>
    <cellStyle name="20% - Accent6 12 30 2" xfId="37980"/>
    <cellStyle name="20% - Accent6 12 31" xfId="37981"/>
    <cellStyle name="20% - Accent6 12 4" xfId="413"/>
    <cellStyle name="20% - Accent6 12 4 2" xfId="37982"/>
    <cellStyle name="20% - Accent6 12 5" xfId="414"/>
    <cellStyle name="20% - Accent6 12 5 2" xfId="37983"/>
    <cellStyle name="20% - Accent6 12 6" xfId="415"/>
    <cellStyle name="20% - Accent6 12 6 2" xfId="37984"/>
    <cellStyle name="20% - Accent6 12 7" xfId="416"/>
    <cellStyle name="20% - Accent6 12 7 2" xfId="37985"/>
    <cellStyle name="20% - Accent6 12 8" xfId="417"/>
    <cellStyle name="20% - Accent6 12 8 2" xfId="37986"/>
    <cellStyle name="20% - Accent6 12 9" xfId="418"/>
    <cellStyle name="20% - Accent6 12 9 2" xfId="37987"/>
    <cellStyle name="20% - Accent6 13" xfId="419"/>
    <cellStyle name="20% - Accent6 13 2" xfId="37988"/>
    <cellStyle name="20% - Accent6 14" xfId="420"/>
    <cellStyle name="20% - Accent6 14 2" xfId="37989"/>
    <cellStyle name="20% - Accent6 15" xfId="421"/>
    <cellStyle name="20% - Accent6 15 2" xfId="37990"/>
    <cellStyle name="20% - Accent6 16" xfId="422"/>
    <cellStyle name="20% - Accent6 16 2" xfId="37991"/>
    <cellStyle name="20% - Accent6 17" xfId="423"/>
    <cellStyle name="20% - Accent6 18" xfId="424"/>
    <cellStyle name="20% - Accent6 19" xfId="37992"/>
    <cellStyle name="20% - Accent6 2" xfId="425"/>
    <cellStyle name="20% - Accent6 2 10" xfId="426"/>
    <cellStyle name="20% - Accent6 2 11" xfId="427"/>
    <cellStyle name="20% - Accent6 2 12" xfId="37993"/>
    <cellStyle name="20% - Accent6 2 13" xfId="37994"/>
    <cellStyle name="20% - Accent6 2 14" xfId="37995"/>
    <cellStyle name="20% - Accent6 2 15" xfId="37996"/>
    <cellStyle name="20% - Accent6 2 16" xfId="37997"/>
    <cellStyle name="20% - Accent6 2 17" xfId="37998"/>
    <cellStyle name="20% - Accent6 2 18" xfId="37999"/>
    <cellStyle name="20% - Accent6 2 19" xfId="38000"/>
    <cellStyle name="20% - Accent6 2 2" xfId="428"/>
    <cellStyle name="20% - Accent6 2 2 2" xfId="38001"/>
    <cellStyle name="20% - Accent6 2 20" xfId="38002"/>
    <cellStyle name="20% - Accent6 2 21" xfId="38003"/>
    <cellStyle name="20% - Accent6 2 22" xfId="38004"/>
    <cellStyle name="20% - Accent6 2 23" xfId="38005"/>
    <cellStyle name="20% - Accent6 2 24" xfId="38006"/>
    <cellStyle name="20% - Accent6 2 3" xfId="429"/>
    <cellStyle name="20% - Accent6 2 3 2" xfId="38007"/>
    <cellStyle name="20% - Accent6 2 4" xfId="430"/>
    <cellStyle name="20% - Accent6 2 4 2" xfId="38008"/>
    <cellStyle name="20% - Accent6 2 5" xfId="431"/>
    <cellStyle name="20% - Accent6 2 5 2" xfId="38009"/>
    <cellStyle name="20% - Accent6 2 6" xfId="432"/>
    <cellStyle name="20% - Accent6 2 6 2" xfId="38010"/>
    <cellStyle name="20% - Accent6 2 7" xfId="433"/>
    <cellStyle name="20% - Accent6 2 7 2" xfId="38011"/>
    <cellStyle name="20% - Accent6 2 8" xfId="434"/>
    <cellStyle name="20% - Accent6 2 8 2" xfId="38012"/>
    <cellStyle name="20% - Accent6 2 9" xfId="435"/>
    <cellStyle name="20% - Accent6 20" xfId="38013"/>
    <cellStyle name="20% - Accent6 21" xfId="38014"/>
    <cellStyle name="20% - Accent6 22" xfId="38015"/>
    <cellStyle name="20% - Accent6 23" xfId="38016"/>
    <cellStyle name="20% - Accent6 24" xfId="38017"/>
    <cellStyle name="20% - Accent6 25" xfId="38018"/>
    <cellStyle name="20% - Accent6 26" xfId="38019"/>
    <cellStyle name="20% - Accent6 27" xfId="38020"/>
    <cellStyle name="20% - Accent6 28" xfId="38021"/>
    <cellStyle name="20% - Accent6 29" xfId="38022"/>
    <cellStyle name="20% - Accent6 3" xfId="436"/>
    <cellStyle name="20% - Accent6 3 2" xfId="437"/>
    <cellStyle name="20% - Accent6 3 2 2" xfId="38023"/>
    <cellStyle name="20% - Accent6 3 3" xfId="38024"/>
    <cellStyle name="20% - Accent6 30" xfId="38025"/>
    <cellStyle name="20% - Accent6 4" xfId="438"/>
    <cellStyle name="20% - Accent6 4 2" xfId="439"/>
    <cellStyle name="20% - Accent6 4 2 2" xfId="38026"/>
    <cellStyle name="20% - Accent6 4 3" xfId="38027"/>
    <cellStyle name="20% - Accent6 5" xfId="440"/>
    <cellStyle name="20% - Accent6 5 2" xfId="441"/>
    <cellStyle name="20% - Accent6 5 2 2" xfId="38028"/>
    <cellStyle name="20% - Accent6 5 3" xfId="38029"/>
    <cellStyle name="20% - Accent6 6" xfId="442"/>
    <cellStyle name="20% - Accent6 6 2" xfId="443"/>
    <cellStyle name="20% - Accent6 6 2 2" xfId="38030"/>
    <cellStyle name="20% - Accent6 6 3" xfId="444"/>
    <cellStyle name="20% - Accent6 6 3 2" xfId="38031"/>
    <cellStyle name="20% - Accent6 6 4" xfId="445"/>
    <cellStyle name="20% - Accent6 6 5" xfId="38032"/>
    <cellStyle name="20% - Accent6 7" xfId="446"/>
    <cellStyle name="20% - Accent6 7 10" xfId="447"/>
    <cellStyle name="20% - Accent6 7 10 2" xfId="38033"/>
    <cellStyle name="20% - Accent6 7 11" xfId="448"/>
    <cellStyle name="20% - Accent6 7 11 2" xfId="38034"/>
    <cellStyle name="20% - Accent6 7 12" xfId="38035"/>
    <cellStyle name="20% - Accent6 7 2" xfId="449"/>
    <cellStyle name="20% - Accent6 7 2 2" xfId="38036"/>
    <cellStyle name="20% - Accent6 7 3" xfId="450"/>
    <cellStyle name="20% - Accent6 7 3 2" xfId="38037"/>
    <cellStyle name="20% - Accent6 7 4" xfId="451"/>
    <cellStyle name="20% - Accent6 7 4 2" xfId="38038"/>
    <cellStyle name="20% - Accent6 7 5" xfId="452"/>
    <cellStyle name="20% - Accent6 7 5 2" xfId="38039"/>
    <cellStyle name="20% - Accent6 7 6" xfId="453"/>
    <cellStyle name="20% - Accent6 7 6 2" xfId="38040"/>
    <cellStyle name="20% - Accent6 7 7" xfId="454"/>
    <cellStyle name="20% - Accent6 7 7 2" xfId="38041"/>
    <cellStyle name="20% - Accent6 7 8" xfId="455"/>
    <cellStyle name="20% - Accent6 7 8 2" xfId="38042"/>
    <cellStyle name="20% - Accent6 7 9" xfId="456"/>
    <cellStyle name="20% - Accent6 7 9 2" xfId="38043"/>
    <cellStyle name="20% - Accent6 8" xfId="457"/>
    <cellStyle name="20% - Accent6 8 2" xfId="38044"/>
    <cellStyle name="20% - Accent6 9" xfId="458"/>
    <cellStyle name="20% - Accent6 9 2" xfId="38045"/>
    <cellStyle name="40% - Accent1 10" xfId="459"/>
    <cellStyle name="40% - Accent1 10 2" xfId="38046"/>
    <cellStyle name="40% - Accent1 11" xfId="460"/>
    <cellStyle name="40% - Accent1 11 2" xfId="38047"/>
    <cellStyle name="40% - Accent1 12" xfId="461"/>
    <cellStyle name="40% - Accent1 12 10" xfId="462"/>
    <cellStyle name="40% - Accent1 12 10 2" xfId="38048"/>
    <cellStyle name="40% - Accent1 12 11" xfId="463"/>
    <cellStyle name="40% - Accent1 12 11 2" xfId="38049"/>
    <cellStyle name="40% - Accent1 12 12" xfId="464"/>
    <cellStyle name="40% - Accent1 12 12 2" xfId="38050"/>
    <cellStyle name="40% - Accent1 12 13" xfId="465"/>
    <cellStyle name="40% - Accent1 12 13 2" xfId="38051"/>
    <cellStyle name="40% - Accent1 12 14" xfId="466"/>
    <cellStyle name="40% - Accent1 12 14 2" xfId="38052"/>
    <cellStyle name="40% - Accent1 12 15" xfId="467"/>
    <cellStyle name="40% - Accent1 12 15 2" xfId="38053"/>
    <cellStyle name="40% - Accent1 12 16" xfId="468"/>
    <cellStyle name="40% - Accent1 12 16 2" xfId="38054"/>
    <cellStyle name="40% - Accent1 12 17" xfId="469"/>
    <cellStyle name="40% - Accent1 12 17 2" xfId="38055"/>
    <cellStyle name="40% - Accent1 12 18" xfId="470"/>
    <cellStyle name="40% - Accent1 12 18 2" xfId="38056"/>
    <cellStyle name="40% - Accent1 12 19" xfId="471"/>
    <cellStyle name="40% - Accent1 12 19 2" xfId="38057"/>
    <cellStyle name="40% - Accent1 12 2" xfId="472"/>
    <cellStyle name="40% - Accent1 12 2 2" xfId="38058"/>
    <cellStyle name="40% - Accent1 12 20" xfId="473"/>
    <cellStyle name="40% - Accent1 12 20 2" xfId="38059"/>
    <cellStyle name="40% - Accent1 12 21" xfId="474"/>
    <cellStyle name="40% - Accent1 12 21 2" xfId="38060"/>
    <cellStyle name="40% - Accent1 12 22" xfId="475"/>
    <cellStyle name="40% - Accent1 12 22 2" xfId="38061"/>
    <cellStyle name="40% - Accent1 12 23" xfId="476"/>
    <cellStyle name="40% - Accent1 12 23 2" xfId="38062"/>
    <cellStyle name="40% - Accent1 12 24" xfId="477"/>
    <cellStyle name="40% - Accent1 12 24 2" xfId="38063"/>
    <cellStyle name="40% - Accent1 12 25" xfId="478"/>
    <cellStyle name="40% - Accent1 12 25 2" xfId="38064"/>
    <cellStyle name="40% - Accent1 12 26" xfId="479"/>
    <cellStyle name="40% - Accent1 12 26 2" xfId="38065"/>
    <cellStyle name="40% - Accent1 12 27" xfId="480"/>
    <cellStyle name="40% - Accent1 12 27 2" xfId="38066"/>
    <cellStyle name="40% - Accent1 12 28" xfId="481"/>
    <cellStyle name="40% - Accent1 12 28 2" xfId="38067"/>
    <cellStyle name="40% - Accent1 12 29" xfId="482"/>
    <cellStyle name="40% - Accent1 12 29 2" xfId="38068"/>
    <cellStyle name="40% - Accent1 12 3" xfId="483"/>
    <cellStyle name="40% - Accent1 12 3 2" xfId="38069"/>
    <cellStyle name="40% - Accent1 12 30" xfId="484"/>
    <cellStyle name="40% - Accent1 12 30 2" xfId="38070"/>
    <cellStyle name="40% - Accent1 12 31" xfId="38071"/>
    <cellStyle name="40% - Accent1 12 4" xfId="485"/>
    <cellStyle name="40% - Accent1 12 4 2" xfId="38072"/>
    <cellStyle name="40% - Accent1 12 5" xfId="486"/>
    <cellStyle name="40% - Accent1 12 5 2" xfId="38073"/>
    <cellStyle name="40% - Accent1 12 6" xfId="487"/>
    <cellStyle name="40% - Accent1 12 6 2" xfId="38074"/>
    <cellStyle name="40% - Accent1 12 7" xfId="488"/>
    <cellStyle name="40% - Accent1 12 7 2" xfId="38075"/>
    <cellStyle name="40% - Accent1 12 8" xfId="489"/>
    <cellStyle name="40% - Accent1 12 8 2" xfId="38076"/>
    <cellStyle name="40% - Accent1 12 9" xfId="490"/>
    <cellStyle name="40% - Accent1 12 9 2" xfId="38077"/>
    <cellStyle name="40% - Accent1 13" xfId="491"/>
    <cellStyle name="40% - Accent1 13 2" xfId="38078"/>
    <cellStyle name="40% - Accent1 14" xfId="492"/>
    <cellStyle name="40% - Accent1 14 2" xfId="38079"/>
    <cellStyle name="40% - Accent1 15" xfId="493"/>
    <cellStyle name="40% - Accent1 15 2" xfId="38080"/>
    <cellStyle name="40% - Accent1 16" xfId="494"/>
    <cellStyle name="40% - Accent1 16 2" xfId="38081"/>
    <cellStyle name="40% - Accent1 17" xfId="495"/>
    <cellStyle name="40% - Accent1 18" xfId="496"/>
    <cellStyle name="40% - Accent1 19" xfId="38082"/>
    <cellStyle name="40% - Accent1 2" xfId="497"/>
    <cellStyle name="40% - Accent1 2 10" xfId="498"/>
    <cellStyle name="40% - Accent1 2 11" xfId="499"/>
    <cellStyle name="40% - Accent1 2 12" xfId="38083"/>
    <cellStyle name="40% - Accent1 2 13" xfId="38084"/>
    <cellStyle name="40% - Accent1 2 14" xfId="38085"/>
    <cellStyle name="40% - Accent1 2 15" xfId="38086"/>
    <cellStyle name="40% - Accent1 2 16" xfId="38087"/>
    <cellStyle name="40% - Accent1 2 17" xfId="38088"/>
    <cellStyle name="40% - Accent1 2 18" xfId="38089"/>
    <cellStyle name="40% - Accent1 2 19" xfId="38090"/>
    <cellStyle name="40% - Accent1 2 2" xfId="500"/>
    <cellStyle name="40% - Accent1 2 2 2" xfId="38091"/>
    <cellStyle name="40% - Accent1 2 20" xfId="38092"/>
    <cellStyle name="40% - Accent1 2 21" xfId="38093"/>
    <cellStyle name="40% - Accent1 2 22" xfId="38094"/>
    <cellStyle name="40% - Accent1 2 23" xfId="38095"/>
    <cellStyle name="40% - Accent1 2 24" xfId="38096"/>
    <cellStyle name="40% - Accent1 2 3" xfId="501"/>
    <cellStyle name="40% - Accent1 2 3 2" xfId="38097"/>
    <cellStyle name="40% - Accent1 2 4" xfId="502"/>
    <cellStyle name="40% - Accent1 2 4 2" xfId="38098"/>
    <cellStyle name="40% - Accent1 2 5" xfId="503"/>
    <cellStyle name="40% - Accent1 2 5 2" xfId="38099"/>
    <cellStyle name="40% - Accent1 2 6" xfId="504"/>
    <cellStyle name="40% - Accent1 2 6 2" xfId="38100"/>
    <cellStyle name="40% - Accent1 2 7" xfId="505"/>
    <cellStyle name="40% - Accent1 2 7 2" xfId="38101"/>
    <cellStyle name="40% - Accent1 2 8" xfId="506"/>
    <cellStyle name="40% - Accent1 2 8 2" xfId="38102"/>
    <cellStyle name="40% - Accent1 2 9" xfId="507"/>
    <cellStyle name="40% - Accent1 20" xfId="38103"/>
    <cellStyle name="40% - Accent1 21" xfId="38104"/>
    <cellStyle name="40% - Accent1 22" xfId="38105"/>
    <cellStyle name="40% - Accent1 23" xfId="38106"/>
    <cellStyle name="40% - Accent1 24" xfId="38107"/>
    <cellStyle name="40% - Accent1 25" xfId="38108"/>
    <cellStyle name="40% - Accent1 26" xfId="38109"/>
    <cellStyle name="40% - Accent1 27" xfId="38110"/>
    <cellStyle name="40% - Accent1 28" xfId="38111"/>
    <cellStyle name="40% - Accent1 29" xfId="38112"/>
    <cellStyle name="40% - Accent1 3" xfId="508"/>
    <cellStyle name="40% - Accent1 3 2" xfId="509"/>
    <cellStyle name="40% - Accent1 3 2 2" xfId="38113"/>
    <cellStyle name="40% - Accent1 3 3" xfId="38114"/>
    <cellStyle name="40% - Accent1 30" xfId="38115"/>
    <cellStyle name="40% - Accent1 4" xfId="510"/>
    <cellStyle name="40% - Accent1 4 2" xfId="511"/>
    <cellStyle name="40% - Accent1 4 2 2" xfId="38116"/>
    <cellStyle name="40% - Accent1 4 3" xfId="38117"/>
    <cellStyle name="40% - Accent1 5" xfId="512"/>
    <cellStyle name="40% - Accent1 5 2" xfId="513"/>
    <cellStyle name="40% - Accent1 5 2 2" xfId="38118"/>
    <cellStyle name="40% - Accent1 5 3" xfId="38119"/>
    <cellStyle name="40% - Accent1 6" xfId="514"/>
    <cellStyle name="40% - Accent1 6 2" xfId="515"/>
    <cellStyle name="40% - Accent1 6 2 2" xfId="38120"/>
    <cellStyle name="40% - Accent1 6 3" xfId="516"/>
    <cellStyle name="40% - Accent1 6 3 2" xfId="38121"/>
    <cellStyle name="40% - Accent1 6 4" xfId="517"/>
    <cellStyle name="40% - Accent1 6 5" xfId="38122"/>
    <cellStyle name="40% - Accent1 7" xfId="518"/>
    <cellStyle name="40% - Accent1 7 10" xfId="519"/>
    <cellStyle name="40% - Accent1 7 10 2" xfId="38123"/>
    <cellStyle name="40% - Accent1 7 11" xfId="520"/>
    <cellStyle name="40% - Accent1 7 11 2" xfId="38124"/>
    <cellStyle name="40% - Accent1 7 12" xfId="38125"/>
    <cellStyle name="40% - Accent1 7 2" xfId="521"/>
    <cellStyle name="40% - Accent1 7 2 2" xfId="38126"/>
    <cellStyle name="40% - Accent1 7 3" xfId="522"/>
    <cellStyle name="40% - Accent1 7 3 2" xfId="38127"/>
    <cellStyle name="40% - Accent1 7 4" xfId="523"/>
    <cellStyle name="40% - Accent1 7 4 2" xfId="38128"/>
    <cellStyle name="40% - Accent1 7 5" xfId="524"/>
    <cellStyle name="40% - Accent1 7 5 2" xfId="38129"/>
    <cellStyle name="40% - Accent1 7 6" xfId="525"/>
    <cellStyle name="40% - Accent1 7 6 2" xfId="38130"/>
    <cellStyle name="40% - Accent1 7 7" xfId="526"/>
    <cellStyle name="40% - Accent1 7 7 2" xfId="38131"/>
    <cellStyle name="40% - Accent1 7 8" xfId="527"/>
    <cellStyle name="40% - Accent1 7 8 2" xfId="38132"/>
    <cellStyle name="40% - Accent1 7 9" xfId="528"/>
    <cellStyle name="40% - Accent1 7 9 2" xfId="38133"/>
    <cellStyle name="40% - Accent1 8" xfId="529"/>
    <cellStyle name="40% - Accent1 8 2" xfId="38134"/>
    <cellStyle name="40% - Accent1 9" xfId="530"/>
    <cellStyle name="40% - Accent1 9 2" xfId="38135"/>
    <cellStyle name="40% - Accent2 10" xfId="531"/>
    <cellStyle name="40% - Accent2 10 2" xfId="38136"/>
    <cellStyle name="40% - Accent2 11" xfId="532"/>
    <cellStyle name="40% - Accent2 11 2" xfId="38137"/>
    <cellStyle name="40% - Accent2 12" xfId="533"/>
    <cellStyle name="40% - Accent2 12 10" xfId="534"/>
    <cellStyle name="40% - Accent2 12 10 2" xfId="38138"/>
    <cellStyle name="40% - Accent2 12 11" xfId="535"/>
    <cellStyle name="40% - Accent2 12 11 2" xfId="38139"/>
    <cellStyle name="40% - Accent2 12 12" xfId="536"/>
    <cellStyle name="40% - Accent2 12 12 2" xfId="38140"/>
    <cellStyle name="40% - Accent2 12 13" xfId="537"/>
    <cellStyle name="40% - Accent2 12 13 2" xfId="38141"/>
    <cellStyle name="40% - Accent2 12 14" xfId="538"/>
    <cellStyle name="40% - Accent2 12 14 2" xfId="38142"/>
    <cellStyle name="40% - Accent2 12 15" xfId="539"/>
    <cellStyle name="40% - Accent2 12 15 2" xfId="38143"/>
    <cellStyle name="40% - Accent2 12 16" xfId="540"/>
    <cellStyle name="40% - Accent2 12 16 2" xfId="38144"/>
    <cellStyle name="40% - Accent2 12 17" xfId="541"/>
    <cellStyle name="40% - Accent2 12 17 2" xfId="38145"/>
    <cellStyle name="40% - Accent2 12 18" xfId="542"/>
    <cellStyle name="40% - Accent2 12 18 2" xfId="38146"/>
    <cellStyle name="40% - Accent2 12 19" xfId="543"/>
    <cellStyle name="40% - Accent2 12 19 2" xfId="38147"/>
    <cellStyle name="40% - Accent2 12 2" xfId="544"/>
    <cellStyle name="40% - Accent2 12 2 2" xfId="38148"/>
    <cellStyle name="40% - Accent2 12 20" xfId="545"/>
    <cellStyle name="40% - Accent2 12 20 2" xfId="38149"/>
    <cellStyle name="40% - Accent2 12 21" xfId="546"/>
    <cellStyle name="40% - Accent2 12 21 2" xfId="38150"/>
    <cellStyle name="40% - Accent2 12 22" xfId="547"/>
    <cellStyle name="40% - Accent2 12 22 2" xfId="38151"/>
    <cellStyle name="40% - Accent2 12 23" xfId="548"/>
    <cellStyle name="40% - Accent2 12 23 2" xfId="38152"/>
    <cellStyle name="40% - Accent2 12 24" xfId="549"/>
    <cellStyle name="40% - Accent2 12 24 2" xfId="38153"/>
    <cellStyle name="40% - Accent2 12 25" xfId="550"/>
    <cellStyle name="40% - Accent2 12 25 2" xfId="38154"/>
    <cellStyle name="40% - Accent2 12 26" xfId="551"/>
    <cellStyle name="40% - Accent2 12 26 2" xfId="38155"/>
    <cellStyle name="40% - Accent2 12 27" xfId="552"/>
    <cellStyle name="40% - Accent2 12 27 2" xfId="38156"/>
    <cellStyle name="40% - Accent2 12 28" xfId="553"/>
    <cellStyle name="40% - Accent2 12 28 2" xfId="38157"/>
    <cellStyle name="40% - Accent2 12 29" xfId="554"/>
    <cellStyle name="40% - Accent2 12 29 2" xfId="38158"/>
    <cellStyle name="40% - Accent2 12 3" xfId="555"/>
    <cellStyle name="40% - Accent2 12 3 2" xfId="38159"/>
    <cellStyle name="40% - Accent2 12 30" xfId="556"/>
    <cellStyle name="40% - Accent2 12 30 2" xfId="38160"/>
    <cellStyle name="40% - Accent2 12 31" xfId="38161"/>
    <cellStyle name="40% - Accent2 12 4" xfId="557"/>
    <cellStyle name="40% - Accent2 12 4 2" xfId="38162"/>
    <cellStyle name="40% - Accent2 12 5" xfId="558"/>
    <cellStyle name="40% - Accent2 12 5 2" xfId="38163"/>
    <cellStyle name="40% - Accent2 12 6" xfId="559"/>
    <cellStyle name="40% - Accent2 12 6 2" xfId="38164"/>
    <cellStyle name="40% - Accent2 12 7" xfId="560"/>
    <cellStyle name="40% - Accent2 12 7 2" xfId="38165"/>
    <cellStyle name="40% - Accent2 12 8" xfId="561"/>
    <cellStyle name="40% - Accent2 12 8 2" xfId="38166"/>
    <cellStyle name="40% - Accent2 12 9" xfId="562"/>
    <cellStyle name="40% - Accent2 12 9 2" xfId="38167"/>
    <cellStyle name="40% - Accent2 13" xfId="563"/>
    <cellStyle name="40% - Accent2 13 2" xfId="38168"/>
    <cellStyle name="40% - Accent2 14" xfId="564"/>
    <cellStyle name="40% - Accent2 14 2" xfId="38169"/>
    <cellStyle name="40% - Accent2 15" xfId="565"/>
    <cellStyle name="40% - Accent2 15 2" xfId="38170"/>
    <cellStyle name="40% - Accent2 16" xfId="566"/>
    <cellStyle name="40% - Accent2 16 2" xfId="38171"/>
    <cellStyle name="40% - Accent2 17" xfId="567"/>
    <cellStyle name="40% - Accent2 18" xfId="568"/>
    <cellStyle name="40% - Accent2 19" xfId="38172"/>
    <cellStyle name="40% - Accent2 2" xfId="569"/>
    <cellStyle name="40% - Accent2 2 10" xfId="570"/>
    <cellStyle name="40% - Accent2 2 11" xfId="571"/>
    <cellStyle name="40% - Accent2 2 12" xfId="38173"/>
    <cellStyle name="40% - Accent2 2 13" xfId="38174"/>
    <cellStyle name="40% - Accent2 2 14" xfId="38175"/>
    <cellStyle name="40% - Accent2 2 15" xfId="38176"/>
    <cellStyle name="40% - Accent2 2 16" xfId="38177"/>
    <cellStyle name="40% - Accent2 2 17" xfId="38178"/>
    <cellStyle name="40% - Accent2 2 18" xfId="38179"/>
    <cellStyle name="40% - Accent2 2 19" xfId="38180"/>
    <cellStyle name="40% - Accent2 2 2" xfId="572"/>
    <cellStyle name="40% - Accent2 2 2 2" xfId="38181"/>
    <cellStyle name="40% - Accent2 2 20" xfId="38182"/>
    <cellStyle name="40% - Accent2 2 21" xfId="38183"/>
    <cellStyle name="40% - Accent2 2 22" xfId="38184"/>
    <cellStyle name="40% - Accent2 2 23" xfId="38185"/>
    <cellStyle name="40% - Accent2 2 24" xfId="38186"/>
    <cellStyle name="40% - Accent2 2 3" xfId="573"/>
    <cellStyle name="40% - Accent2 2 3 2" xfId="38187"/>
    <cellStyle name="40% - Accent2 2 4" xfId="574"/>
    <cellStyle name="40% - Accent2 2 4 2" xfId="38188"/>
    <cellStyle name="40% - Accent2 2 5" xfId="575"/>
    <cellStyle name="40% - Accent2 2 5 2" xfId="38189"/>
    <cellStyle name="40% - Accent2 2 6" xfId="576"/>
    <cellStyle name="40% - Accent2 2 6 2" xfId="38190"/>
    <cellStyle name="40% - Accent2 2 7" xfId="577"/>
    <cellStyle name="40% - Accent2 2 7 2" xfId="38191"/>
    <cellStyle name="40% - Accent2 2 8" xfId="578"/>
    <cellStyle name="40% - Accent2 2 8 2" xfId="38192"/>
    <cellStyle name="40% - Accent2 2 9" xfId="579"/>
    <cellStyle name="40% - Accent2 20" xfId="38193"/>
    <cellStyle name="40% - Accent2 21" xfId="38194"/>
    <cellStyle name="40% - Accent2 22" xfId="38195"/>
    <cellStyle name="40% - Accent2 23" xfId="38196"/>
    <cellStyle name="40% - Accent2 24" xfId="38197"/>
    <cellStyle name="40% - Accent2 25" xfId="38198"/>
    <cellStyle name="40% - Accent2 26" xfId="38199"/>
    <cellStyle name="40% - Accent2 27" xfId="38200"/>
    <cellStyle name="40% - Accent2 28" xfId="38201"/>
    <cellStyle name="40% - Accent2 29" xfId="38202"/>
    <cellStyle name="40% - Accent2 3" xfId="580"/>
    <cellStyle name="40% - Accent2 3 2" xfId="581"/>
    <cellStyle name="40% - Accent2 3 2 2" xfId="38203"/>
    <cellStyle name="40% - Accent2 3 3" xfId="38204"/>
    <cellStyle name="40% - Accent2 4" xfId="582"/>
    <cellStyle name="40% - Accent2 4 2" xfId="583"/>
    <cellStyle name="40% - Accent2 4 2 2" xfId="38205"/>
    <cellStyle name="40% - Accent2 4 3" xfId="38206"/>
    <cellStyle name="40% - Accent2 5" xfId="584"/>
    <cellStyle name="40% - Accent2 5 2" xfId="585"/>
    <cellStyle name="40% - Accent2 5 2 2" xfId="38207"/>
    <cellStyle name="40% - Accent2 5 3" xfId="38208"/>
    <cellStyle name="40% - Accent2 6" xfId="586"/>
    <cellStyle name="40% - Accent2 6 2" xfId="587"/>
    <cellStyle name="40% - Accent2 6 2 2" xfId="38209"/>
    <cellStyle name="40% - Accent2 6 3" xfId="588"/>
    <cellStyle name="40% - Accent2 6 3 2" xfId="38210"/>
    <cellStyle name="40% - Accent2 6 4" xfId="589"/>
    <cellStyle name="40% - Accent2 6 5" xfId="38211"/>
    <cellStyle name="40% - Accent2 7" xfId="590"/>
    <cellStyle name="40% - Accent2 7 10" xfId="591"/>
    <cellStyle name="40% - Accent2 7 10 2" xfId="38212"/>
    <cellStyle name="40% - Accent2 7 11" xfId="592"/>
    <cellStyle name="40% - Accent2 7 11 2" xfId="38213"/>
    <cellStyle name="40% - Accent2 7 12" xfId="38214"/>
    <cellStyle name="40% - Accent2 7 2" xfId="593"/>
    <cellStyle name="40% - Accent2 7 2 2" xfId="38215"/>
    <cellStyle name="40% - Accent2 7 3" xfId="594"/>
    <cellStyle name="40% - Accent2 7 3 2" xfId="38216"/>
    <cellStyle name="40% - Accent2 7 4" xfId="595"/>
    <cellStyle name="40% - Accent2 7 4 2" xfId="38217"/>
    <cellStyle name="40% - Accent2 7 5" xfId="596"/>
    <cellStyle name="40% - Accent2 7 5 2" xfId="38218"/>
    <cellStyle name="40% - Accent2 7 6" xfId="597"/>
    <cellStyle name="40% - Accent2 7 6 2" xfId="38219"/>
    <cellStyle name="40% - Accent2 7 7" xfId="598"/>
    <cellStyle name="40% - Accent2 7 7 2" xfId="38220"/>
    <cellStyle name="40% - Accent2 7 8" xfId="599"/>
    <cellStyle name="40% - Accent2 7 8 2" xfId="38221"/>
    <cellStyle name="40% - Accent2 7 9" xfId="600"/>
    <cellStyle name="40% - Accent2 7 9 2" xfId="38222"/>
    <cellStyle name="40% - Accent2 8" xfId="601"/>
    <cellStyle name="40% - Accent2 8 2" xfId="38223"/>
    <cellStyle name="40% - Accent2 9" xfId="602"/>
    <cellStyle name="40% - Accent2 9 2" xfId="38224"/>
    <cellStyle name="40% - Accent3 10" xfId="603"/>
    <cellStyle name="40% - Accent3 10 2" xfId="38225"/>
    <cellStyle name="40% - Accent3 11" xfId="604"/>
    <cellStyle name="40% - Accent3 11 2" xfId="38226"/>
    <cellStyle name="40% - Accent3 12" xfId="605"/>
    <cellStyle name="40% - Accent3 12 10" xfId="606"/>
    <cellStyle name="40% - Accent3 12 10 2" xfId="38227"/>
    <cellStyle name="40% - Accent3 12 11" xfId="607"/>
    <cellStyle name="40% - Accent3 12 11 2" xfId="38228"/>
    <cellStyle name="40% - Accent3 12 12" xfId="608"/>
    <cellStyle name="40% - Accent3 12 12 2" xfId="38229"/>
    <cellStyle name="40% - Accent3 12 13" xfId="609"/>
    <cellStyle name="40% - Accent3 12 13 2" xfId="38230"/>
    <cellStyle name="40% - Accent3 12 14" xfId="610"/>
    <cellStyle name="40% - Accent3 12 14 2" xfId="38231"/>
    <cellStyle name="40% - Accent3 12 15" xfId="611"/>
    <cellStyle name="40% - Accent3 12 15 2" xfId="38232"/>
    <cellStyle name="40% - Accent3 12 16" xfId="612"/>
    <cellStyle name="40% - Accent3 12 16 2" xfId="38233"/>
    <cellStyle name="40% - Accent3 12 17" xfId="613"/>
    <cellStyle name="40% - Accent3 12 17 2" xfId="38234"/>
    <cellStyle name="40% - Accent3 12 18" xfId="614"/>
    <cellStyle name="40% - Accent3 12 18 2" xfId="38235"/>
    <cellStyle name="40% - Accent3 12 19" xfId="615"/>
    <cellStyle name="40% - Accent3 12 19 2" xfId="38236"/>
    <cellStyle name="40% - Accent3 12 2" xfId="616"/>
    <cellStyle name="40% - Accent3 12 2 2" xfId="38237"/>
    <cellStyle name="40% - Accent3 12 20" xfId="617"/>
    <cellStyle name="40% - Accent3 12 20 2" xfId="38238"/>
    <cellStyle name="40% - Accent3 12 21" xfId="618"/>
    <cellStyle name="40% - Accent3 12 21 2" xfId="38239"/>
    <cellStyle name="40% - Accent3 12 22" xfId="619"/>
    <cellStyle name="40% - Accent3 12 22 2" xfId="38240"/>
    <cellStyle name="40% - Accent3 12 23" xfId="620"/>
    <cellStyle name="40% - Accent3 12 23 2" xfId="38241"/>
    <cellStyle name="40% - Accent3 12 24" xfId="621"/>
    <cellStyle name="40% - Accent3 12 24 2" xfId="38242"/>
    <cellStyle name="40% - Accent3 12 25" xfId="622"/>
    <cellStyle name="40% - Accent3 12 25 2" xfId="38243"/>
    <cellStyle name="40% - Accent3 12 26" xfId="623"/>
    <cellStyle name="40% - Accent3 12 26 2" xfId="38244"/>
    <cellStyle name="40% - Accent3 12 27" xfId="624"/>
    <cellStyle name="40% - Accent3 12 27 2" xfId="38245"/>
    <cellStyle name="40% - Accent3 12 28" xfId="625"/>
    <cellStyle name="40% - Accent3 12 28 2" xfId="38246"/>
    <cellStyle name="40% - Accent3 12 29" xfId="626"/>
    <cellStyle name="40% - Accent3 12 29 2" xfId="38247"/>
    <cellStyle name="40% - Accent3 12 3" xfId="627"/>
    <cellStyle name="40% - Accent3 12 3 2" xfId="38248"/>
    <cellStyle name="40% - Accent3 12 30" xfId="628"/>
    <cellStyle name="40% - Accent3 12 30 2" xfId="38249"/>
    <cellStyle name="40% - Accent3 12 31" xfId="38250"/>
    <cellStyle name="40% - Accent3 12 4" xfId="629"/>
    <cellStyle name="40% - Accent3 12 4 2" xfId="38251"/>
    <cellStyle name="40% - Accent3 12 5" xfId="630"/>
    <cellStyle name="40% - Accent3 12 5 2" xfId="38252"/>
    <cellStyle name="40% - Accent3 12 6" xfId="631"/>
    <cellStyle name="40% - Accent3 12 6 2" xfId="38253"/>
    <cellStyle name="40% - Accent3 12 7" xfId="632"/>
    <cellStyle name="40% - Accent3 12 7 2" xfId="38254"/>
    <cellStyle name="40% - Accent3 12 8" xfId="633"/>
    <cellStyle name="40% - Accent3 12 8 2" xfId="38255"/>
    <cellStyle name="40% - Accent3 12 9" xfId="634"/>
    <cellStyle name="40% - Accent3 12 9 2" xfId="38256"/>
    <cellStyle name="40% - Accent3 13" xfId="635"/>
    <cellStyle name="40% - Accent3 13 2" xfId="38257"/>
    <cellStyle name="40% - Accent3 14" xfId="636"/>
    <cellStyle name="40% - Accent3 14 2" xfId="38258"/>
    <cellStyle name="40% - Accent3 15" xfId="637"/>
    <cellStyle name="40% - Accent3 15 2" xfId="38259"/>
    <cellStyle name="40% - Accent3 16" xfId="638"/>
    <cellStyle name="40% - Accent3 16 2" xfId="38260"/>
    <cellStyle name="40% - Accent3 17" xfId="639"/>
    <cellStyle name="40% - Accent3 18" xfId="640"/>
    <cellStyle name="40% - Accent3 19" xfId="38261"/>
    <cellStyle name="40% - Accent3 2" xfId="641"/>
    <cellStyle name="40% - Accent3 2 10" xfId="642"/>
    <cellStyle name="40% - Accent3 2 11" xfId="643"/>
    <cellStyle name="40% - Accent3 2 12" xfId="38262"/>
    <cellStyle name="40% - Accent3 2 13" xfId="38263"/>
    <cellStyle name="40% - Accent3 2 14" xfId="38264"/>
    <cellStyle name="40% - Accent3 2 15" xfId="38265"/>
    <cellStyle name="40% - Accent3 2 16" xfId="38266"/>
    <cellStyle name="40% - Accent3 2 17" xfId="38267"/>
    <cellStyle name="40% - Accent3 2 18" xfId="38268"/>
    <cellStyle name="40% - Accent3 2 19" xfId="38269"/>
    <cellStyle name="40% - Accent3 2 2" xfId="644"/>
    <cellStyle name="40% - Accent3 2 2 2" xfId="38270"/>
    <cellStyle name="40% - Accent3 2 20" xfId="38271"/>
    <cellStyle name="40% - Accent3 2 21" xfId="38272"/>
    <cellStyle name="40% - Accent3 2 22" xfId="38273"/>
    <cellStyle name="40% - Accent3 2 23" xfId="38274"/>
    <cellStyle name="40% - Accent3 2 24" xfId="38275"/>
    <cellStyle name="40% - Accent3 2 3" xfId="645"/>
    <cellStyle name="40% - Accent3 2 3 2" xfId="38276"/>
    <cellStyle name="40% - Accent3 2 4" xfId="646"/>
    <cellStyle name="40% - Accent3 2 4 2" xfId="38277"/>
    <cellStyle name="40% - Accent3 2 5" xfId="647"/>
    <cellStyle name="40% - Accent3 2 5 2" xfId="38278"/>
    <cellStyle name="40% - Accent3 2 6" xfId="648"/>
    <cellStyle name="40% - Accent3 2 6 2" xfId="38279"/>
    <cellStyle name="40% - Accent3 2 7" xfId="649"/>
    <cellStyle name="40% - Accent3 2 7 2" xfId="38280"/>
    <cellStyle name="40% - Accent3 2 8" xfId="650"/>
    <cellStyle name="40% - Accent3 2 8 2" xfId="38281"/>
    <cellStyle name="40% - Accent3 2 9" xfId="651"/>
    <cellStyle name="40% - Accent3 20" xfId="38282"/>
    <cellStyle name="40% - Accent3 21" xfId="38283"/>
    <cellStyle name="40% - Accent3 22" xfId="38284"/>
    <cellStyle name="40% - Accent3 23" xfId="38285"/>
    <cellStyle name="40% - Accent3 24" xfId="38286"/>
    <cellStyle name="40% - Accent3 25" xfId="38287"/>
    <cellStyle name="40% - Accent3 26" xfId="38288"/>
    <cellStyle name="40% - Accent3 27" xfId="38289"/>
    <cellStyle name="40% - Accent3 28" xfId="38290"/>
    <cellStyle name="40% - Accent3 29" xfId="38291"/>
    <cellStyle name="40% - Accent3 3" xfId="652"/>
    <cellStyle name="40% - Accent3 3 2" xfId="653"/>
    <cellStyle name="40% - Accent3 3 2 2" xfId="38292"/>
    <cellStyle name="40% - Accent3 3 3" xfId="38293"/>
    <cellStyle name="40% - Accent3 30" xfId="38294"/>
    <cellStyle name="40% - Accent3 4" xfId="654"/>
    <cellStyle name="40% - Accent3 4 2" xfId="655"/>
    <cellStyle name="40% - Accent3 4 2 2" xfId="38295"/>
    <cellStyle name="40% - Accent3 4 3" xfId="38296"/>
    <cellStyle name="40% - Accent3 5" xfId="656"/>
    <cellStyle name="40% - Accent3 5 2" xfId="657"/>
    <cellStyle name="40% - Accent3 5 2 2" xfId="38297"/>
    <cellStyle name="40% - Accent3 5 3" xfId="38298"/>
    <cellStyle name="40% - Accent3 6" xfId="658"/>
    <cellStyle name="40% - Accent3 6 2" xfId="659"/>
    <cellStyle name="40% - Accent3 6 2 2" xfId="38299"/>
    <cellStyle name="40% - Accent3 6 3" xfId="660"/>
    <cellStyle name="40% - Accent3 6 3 2" xfId="38300"/>
    <cellStyle name="40% - Accent3 6 4" xfId="661"/>
    <cellStyle name="40% - Accent3 6 5" xfId="38301"/>
    <cellStyle name="40% - Accent3 7" xfId="662"/>
    <cellStyle name="40% - Accent3 7 10" xfId="663"/>
    <cellStyle name="40% - Accent3 7 10 2" xfId="38302"/>
    <cellStyle name="40% - Accent3 7 11" xfId="664"/>
    <cellStyle name="40% - Accent3 7 11 2" xfId="38303"/>
    <cellStyle name="40% - Accent3 7 12" xfId="38304"/>
    <cellStyle name="40% - Accent3 7 2" xfId="665"/>
    <cellStyle name="40% - Accent3 7 2 2" xfId="38305"/>
    <cellStyle name="40% - Accent3 7 3" xfId="666"/>
    <cellStyle name="40% - Accent3 7 3 2" xfId="38306"/>
    <cellStyle name="40% - Accent3 7 4" xfId="667"/>
    <cellStyle name="40% - Accent3 7 4 2" xfId="38307"/>
    <cellStyle name="40% - Accent3 7 5" xfId="668"/>
    <cellStyle name="40% - Accent3 7 5 2" xfId="38308"/>
    <cellStyle name="40% - Accent3 7 6" xfId="669"/>
    <cellStyle name="40% - Accent3 7 6 2" xfId="38309"/>
    <cellStyle name="40% - Accent3 7 7" xfId="670"/>
    <cellStyle name="40% - Accent3 7 7 2" xfId="38310"/>
    <cellStyle name="40% - Accent3 7 8" xfId="671"/>
    <cellStyle name="40% - Accent3 7 8 2" xfId="38311"/>
    <cellStyle name="40% - Accent3 7 9" xfId="672"/>
    <cellStyle name="40% - Accent3 7 9 2" xfId="38312"/>
    <cellStyle name="40% - Accent3 8" xfId="673"/>
    <cellStyle name="40% - Accent3 8 2" xfId="38313"/>
    <cellStyle name="40% - Accent3 9" xfId="674"/>
    <cellStyle name="40% - Accent3 9 2" xfId="38314"/>
    <cellStyle name="40% - Accent4 10" xfId="675"/>
    <cellStyle name="40% - Accent4 10 2" xfId="38315"/>
    <cellStyle name="40% - Accent4 11" xfId="676"/>
    <cellStyle name="40% - Accent4 11 2" xfId="38316"/>
    <cellStyle name="40% - Accent4 12" xfId="677"/>
    <cellStyle name="40% - Accent4 12 10" xfId="678"/>
    <cellStyle name="40% - Accent4 12 10 2" xfId="38317"/>
    <cellStyle name="40% - Accent4 12 11" xfId="679"/>
    <cellStyle name="40% - Accent4 12 11 2" xfId="38318"/>
    <cellStyle name="40% - Accent4 12 12" xfId="680"/>
    <cellStyle name="40% - Accent4 12 12 2" xfId="38319"/>
    <cellStyle name="40% - Accent4 12 13" xfId="681"/>
    <cellStyle name="40% - Accent4 12 13 2" xfId="38320"/>
    <cellStyle name="40% - Accent4 12 14" xfId="682"/>
    <cellStyle name="40% - Accent4 12 14 2" xfId="38321"/>
    <cellStyle name="40% - Accent4 12 15" xfId="683"/>
    <cellStyle name="40% - Accent4 12 15 2" xfId="38322"/>
    <cellStyle name="40% - Accent4 12 16" xfId="684"/>
    <cellStyle name="40% - Accent4 12 16 2" xfId="38323"/>
    <cellStyle name="40% - Accent4 12 17" xfId="685"/>
    <cellStyle name="40% - Accent4 12 17 2" xfId="38324"/>
    <cellStyle name="40% - Accent4 12 18" xfId="686"/>
    <cellStyle name="40% - Accent4 12 18 2" xfId="38325"/>
    <cellStyle name="40% - Accent4 12 19" xfId="687"/>
    <cellStyle name="40% - Accent4 12 19 2" xfId="38326"/>
    <cellStyle name="40% - Accent4 12 2" xfId="688"/>
    <cellStyle name="40% - Accent4 12 2 2" xfId="38327"/>
    <cellStyle name="40% - Accent4 12 20" xfId="689"/>
    <cellStyle name="40% - Accent4 12 20 2" xfId="38328"/>
    <cellStyle name="40% - Accent4 12 21" xfId="690"/>
    <cellStyle name="40% - Accent4 12 21 2" xfId="38329"/>
    <cellStyle name="40% - Accent4 12 22" xfId="691"/>
    <cellStyle name="40% - Accent4 12 22 2" xfId="38330"/>
    <cellStyle name="40% - Accent4 12 23" xfId="692"/>
    <cellStyle name="40% - Accent4 12 23 2" xfId="38331"/>
    <cellStyle name="40% - Accent4 12 24" xfId="693"/>
    <cellStyle name="40% - Accent4 12 24 2" xfId="38332"/>
    <cellStyle name="40% - Accent4 12 25" xfId="694"/>
    <cellStyle name="40% - Accent4 12 25 2" xfId="38333"/>
    <cellStyle name="40% - Accent4 12 26" xfId="695"/>
    <cellStyle name="40% - Accent4 12 26 2" xfId="38334"/>
    <cellStyle name="40% - Accent4 12 27" xfId="696"/>
    <cellStyle name="40% - Accent4 12 27 2" xfId="38335"/>
    <cellStyle name="40% - Accent4 12 28" xfId="697"/>
    <cellStyle name="40% - Accent4 12 28 2" xfId="38336"/>
    <cellStyle name="40% - Accent4 12 29" xfId="698"/>
    <cellStyle name="40% - Accent4 12 29 2" xfId="38337"/>
    <cellStyle name="40% - Accent4 12 3" xfId="699"/>
    <cellStyle name="40% - Accent4 12 3 2" xfId="38338"/>
    <cellStyle name="40% - Accent4 12 30" xfId="700"/>
    <cellStyle name="40% - Accent4 12 30 2" xfId="38339"/>
    <cellStyle name="40% - Accent4 12 31" xfId="38340"/>
    <cellStyle name="40% - Accent4 12 4" xfId="701"/>
    <cellStyle name="40% - Accent4 12 4 2" xfId="38341"/>
    <cellStyle name="40% - Accent4 12 5" xfId="702"/>
    <cellStyle name="40% - Accent4 12 5 2" xfId="38342"/>
    <cellStyle name="40% - Accent4 12 6" xfId="703"/>
    <cellStyle name="40% - Accent4 12 6 2" xfId="38343"/>
    <cellStyle name="40% - Accent4 12 7" xfId="704"/>
    <cellStyle name="40% - Accent4 12 7 2" xfId="38344"/>
    <cellStyle name="40% - Accent4 12 8" xfId="705"/>
    <cellStyle name="40% - Accent4 12 8 2" xfId="38345"/>
    <cellStyle name="40% - Accent4 12 9" xfId="706"/>
    <cellStyle name="40% - Accent4 12 9 2" xfId="38346"/>
    <cellStyle name="40% - Accent4 13" xfId="707"/>
    <cellStyle name="40% - Accent4 13 2" xfId="38347"/>
    <cellStyle name="40% - Accent4 14" xfId="708"/>
    <cellStyle name="40% - Accent4 14 2" xfId="38348"/>
    <cellStyle name="40% - Accent4 15" xfId="709"/>
    <cellStyle name="40% - Accent4 15 2" xfId="38349"/>
    <cellStyle name="40% - Accent4 16" xfId="710"/>
    <cellStyle name="40% - Accent4 16 2" xfId="38350"/>
    <cellStyle name="40% - Accent4 17" xfId="711"/>
    <cellStyle name="40% - Accent4 18" xfId="712"/>
    <cellStyle name="40% - Accent4 19" xfId="38351"/>
    <cellStyle name="40% - Accent4 2" xfId="713"/>
    <cellStyle name="40% - Accent4 2 10" xfId="714"/>
    <cellStyle name="40% - Accent4 2 11" xfId="715"/>
    <cellStyle name="40% - Accent4 2 12" xfId="38352"/>
    <cellStyle name="40% - Accent4 2 13" xfId="38353"/>
    <cellStyle name="40% - Accent4 2 14" xfId="38354"/>
    <cellStyle name="40% - Accent4 2 15" xfId="38355"/>
    <cellStyle name="40% - Accent4 2 16" xfId="38356"/>
    <cellStyle name="40% - Accent4 2 17" xfId="38357"/>
    <cellStyle name="40% - Accent4 2 18" xfId="38358"/>
    <cellStyle name="40% - Accent4 2 19" xfId="38359"/>
    <cellStyle name="40% - Accent4 2 2" xfId="716"/>
    <cellStyle name="40% - Accent4 2 2 2" xfId="38360"/>
    <cellStyle name="40% - Accent4 2 20" xfId="38361"/>
    <cellStyle name="40% - Accent4 2 21" xfId="38362"/>
    <cellStyle name="40% - Accent4 2 22" xfId="38363"/>
    <cellStyle name="40% - Accent4 2 23" xfId="38364"/>
    <cellStyle name="40% - Accent4 2 24" xfId="38365"/>
    <cellStyle name="40% - Accent4 2 3" xfId="717"/>
    <cellStyle name="40% - Accent4 2 3 2" xfId="38366"/>
    <cellStyle name="40% - Accent4 2 4" xfId="718"/>
    <cellStyle name="40% - Accent4 2 4 2" xfId="38367"/>
    <cellStyle name="40% - Accent4 2 5" xfId="719"/>
    <cellStyle name="40% - Accent4 2 5 2" xfId="38368"/>
    <cellStyle name="40% - Accent4 2 6" xfId="720"/>
    <cellStyle name="40% - Accent4 2 6 2" xfId="38369"/>
    <cellStyle name="40% - Accent4 2 7" xfId="721"/>
    <cellStyle name="40% - Accent4 2 7 2" xfId="38370"/>
    <cellStyle name="40% - Accent4 2 8" xfId="722"/>
    <cellStyle name="40% - Accent4 2 8 2" xfId="38371"/>
    <cellStyle name="40% - Accent4 2 9" xfId="723"/>
    <cellStyle name="40% - Accent4 20" xfId="38372"/>
    <cellStyle name="40% - Accent4 21" xfId="38373"/>
    <cellStyle name="40% - Accent4 22" xfId="38374"/>
    <cellStyle name="40% - Accent4 23" xfId="38375"/>
    <cellStyle name="40% - Accent4 24" xfId="38376"/>
    <cellStyle name="40% - Accent4 25" xfId="38377"/>
    <cellStyle name="40% - Accent4 26" xfId="38378"/>
    <cellStyle name="40% - Accent4 27" xfId="38379"/>
    <cellStyle name="40% - Accent4 28" xfId="38380"/>
    <cellStyle name="40% - Accent4 29" xfId="38381"/>
    <cellStyle name="40% - Accent4 3" xfId="724"/>
    <cellStyle name="40% - Accent4 3 2" xfId="725"/>
    <cellStyle name="40% - Accent4 3 2 2" xfId="38382"/>
    <cellStyle name="40% - Accent4 3 3" xfId="38383"/>
    <cellStyle name="40% - Accent4 30" xfId="38384"/>
    <cellStyle name="40% - Accent4 4" xfId="726"/>
    <cellStyle name="40% - Accent4 4 2" xfId="727"/>
    <cellStyle name="40% - Accent4 4 2 2" xfId="38385"/>
    <cellStyle name="40% - Accent4 4 3" xfId="38386"/>
    <cellStyle name="40% - Accent4 5" xfId="728"/>
    <cellStyle name="40% - Accent4 5 2" xfId="729"/>
    <cellStyle name="40% - Accent4 5 2 2" xfId="38387"/>
    <cellStyle name="40% - Accent4 5 3" xfId="38388"/>
    <cellStyle name="40% - Accent4 6" xfId="730"/>
    <cellStyle name="40% - Accent4 6 2" xfId="731"/>
    <cellStyle name="40% - Accent4 6 2 2" xfId="38389"/>
    <cellStyle name="40% - Accent4 6 3" xfId="732"/>
    <cellStyle name="40% - Accent4 6 3 2" xfId="38390"/>
    <cellStyle name="40% - Accent4 6 4" xfId="733"/>
    <cellStyle name="40% - Accent4 6 5" xfId="38391"/>
    <cellStyle name="40% - Accent4 7" xfId="734"/>
    <cellStyle name="40% - Accent4 7 10" xfId="735"/>
    <cellStyle name="40% - Accent4 7 10 2" xfId="38392"/>
    <cellStyle name="40% - Accent4 7 11" xfId="736"/>
    <cellStyle name="40% - Accent4 7 11 2" xfId="38393"/>
    <cellStyle name="40% - Accent4 7 12" xfId="38394"/>
    <cellStyle name="40% - Accent4 7 2" xfId="737"/>
    <cellStyle name="40% - Accent4 7 2 2" xfId="38395"/>
    <cellStyle name="40% - Accent4 7 3" xfId="738"/>
    <cellStyle name="40% - Accent4 7 3 2" xfId="38396"/>
    <cellStyle name="40% - Accent4 7 4" xfId="739"/>
    <cellStyle name="40% - Accent4 7 4 2" xfId="38397"/>
    <cellStyle name="40% - Accent4 7 5" xfId="740"/>
    <cellStyle name="40% - Accent4 7 5 2" xfId="38398"/>
    <cellStyle name="40% - Accent4 7 6" xfId="741"/>
    <cellStyle name="40% - Accent4 7 6 2" xfId="38399"/>
    <cellStyle name="40% - Accent4 7 7" xfId="742"/>
    <cellStyle name="40% - Accent4 7 7 2" xfId="38400"/>
    <cellStyle name="40% - Accent4 7 8" xfId="743"/>
    <cellStyle name="40% - Accent4 7 8 2" xfId="38401"/>
    <cellStyle name="40% - Accent4 7 9" xfId="744"/>
    <cellStyle name="40% - Accent4 7 9 2" xfId="38402"/>
    <cellStyle name="40% - Accent4 8" xfId="745"/>
    <cellStyle name="40% - Accent4 8 2" xfId="38403"/>
    <cellStyle name="40% - Accent4 9" xfId="746"/>
    <cellStyle name="40% - Accent4 9 2" xfId="38404"/>
    <cellStyle name="40% - Accent5 10" xfId="747"/>
    <cellStyle name="40% - Accent5 10 2" xfId="38405"/>
    <cellStyle name="40% - Accent5 11" xfId="748"/>
    <cellStyle name="40% - Accent5 11 2" xfId="38406"/>
    <cellStyle name="40% - Accent5 12" xfId="749"/>
    <cellStyle name="40% - Accent5 12 10" xfId="750"/>
    <cellStyle name="40% - Accent5 12 10 2" xfId="38407"/>
    <cellStyle name="40% - Accent5 12 11" xfId="751"/>
    <cellStyle name="40% - Accent5 12 11 2" xfId="38408"/>
    <cellStyle name="40% - Accent5 12 12" xfId="752"/>
    <cellStyle name="40% - Accent5 12 12 2" xfId="38409"/>
    <cellStyle name="40% - Accent5 12 13" xfId="753"/>
    <cellStyle name="40% - Accent5 12 13 2" xfId="38410"/>
    <cellStyle name="40% - Accent5 12 14" xfId="754"/>
    <cellStyle name="40% - Accent5 12 14 2" xfId="38411"/>
    <cellStyle name="40% - Accent5 12 15" xfId="755"/>
    <cellStyle name="40% - Accent5 12 15 2" xfId="38412"/>
    <cellStyle name="40% - Accent5 12 16" xfId="756"/>
    <cellStyle name="40% - Accent5 12 16 2" xfId="38413"/>
    <cellStyle name="40% - Accent5 12 17" xfId="757"/>
    <cellStyle name="40% - Accent5 12 17 2" xfId="38414"/>
    <cellStyle name="40% - Accent5 12 18" xfId="758"/>
    <cellStyle name="40% - Accent5 12 18 2" xfId="38415"/>
    <cellStyle name="40% - Accent5 12 19" xfId="759"/>
    <cellStyle name="40% - Accent5 12 19 2" xfId="38416"/>
    <cellStyle name="40% - Accent5 12 2" xfId="760"/>
    <cellStyle name="40% - Accent5 12 2 2" xfId="38417"/>
    <cellStyle name="40% - Accent5 12 20" xfId="761"/>
    <cellStyle name="40% - Accent5 12 20 2" xfId="38418"/>
    <cellStyle name="40% - Accent5 12 21" xfId="762"/>
    <cellStyle name="40% - Accent5 12 21 2" xfId="38419"/>
    <cellStyle name="40% - Accent5 12 22" xfId="763"/>
    <cellStyle name="40% - Accent5 12 22 2" xfId="38420"/>
    <cellStyle name="40% - Accent5 12 23" xfId="764"/>
    <cellStyle name="40% - Accent5 12 23 2" xfId="38421"/>
    <cellStyle name="40% - Accent5 12 24" xfId="765"/>
    <cellStyle name="40% - Accent5 12 24 2" xfId="38422"/>
    <cellStyle name="40% - Accent5 12 25" xfId="766"/>
    <cellStyle name="40% - Accent5 12 25 2" xfId="38423"/>
    <cellStyle name="40% - Accent5 12 26" xfId="767"/>
    <cellStyle name="40% - Accent5 12 26 2" xfId="38424"/>
    <cellStyle name="40% - Accent5 12 27" xfId="768"/>
    <cellStyle name="40% - Accent5 12 27 2" xfId="38425"/>
    <cellStyle name="40% - Accent5 12 28" xfId="769"/>
    <cellStyle name="40% - Accent5 12 28 2" xfId="38426"/>
    <cellStyle name="40% - Accent5 12 29" xfId="770"/>
    <cellStyle name="40% - Accent5 12 29 2" xfId="38427"/>
    <cellStyle name="40% - Accent5 12 3" xfId="771"/>
    <cellStyle name="40% - Accent5 12 3 2" xfId="38428"/>
    <cellStyle name="40% - Accent5 12 30" xfId="772"/>
    <cellStyle name="40% - Accent5 12 30 2" xfId="38429"/>
    <cellStyle name="40% - Accent5 12 31" xfId="38430"/>
    <cellStyle name="40% - Accent5 12 4" xfId="773"/>
    <cellStyle name="40% - Accent5 12 4 2" xfId="38431"/>
    <cellStyle name="40% - Accent5 12 5" xfId="774"/>
    <cellStyle name="40% - Accent5 12 5 2" xfId="38432"/>
    <cellStyle name="40% - Accent5 12 6" xfId="775"/>
    <cellStyle name="40% - Accent5 12 6 2" xfId="38433"/>
    <cellStyle name="40% - Accent5 12 7" xfId="776"/>
    <cellStyle name="40% - Accent5 12 7 2" xfId="38434"/>
    <cellStyle name="40% - Accent5 12 8" xfId="777"/>
    <cellStyle name="40% - Accent5 12 8 2" xfId="38435"/>
    <cellStyle name="40% - Accent5 12 9" xfId="778"/>
    <cellStyle name="40% - Accent5 12 9 2" xfId="38436"/>
    <cellStyle name="40% - Accent5 13" xfId="779"/>
    <cellStyle name="40% - Accent5 13 2" xfId="38437"/>
    <cellStyle name="40% - Accent5 14" xfId="780"/>
    <cellStyle name="40% - Accent5 14 2" xfId="38438"/>
    <cellStyle name="40% - Accent5 15" xfId="781"/>
    <cellStyle name="40% - Accent5 15 2" xfId="38439"/>
    <cellStyle name="40% - Accent5 16" xfId="782"/>
    <cellStyle name="40% - Accent5 16 2" xfId="38440"/>
    <cellStyle name="40% - Accent5 17" xfId="783"/>
    <cellStyle name="40% - Accent5 18" xfId="784"/>
    <cellStyle name="40% - Accent5 19" xfId="38441"/>
    <cellStyle name="40% - Accent5 2" xfId="785"/>
    <cellStyle name="40% - Accent5 2 10" xfId="786"/>
    <cellStyle name="40% - Accent5 2 11" xfId="787"/>
    <cellStyle name="40% - Accent5 2 12" xfId="38442"/>
    <cellStyle name="40% - Accent5 2 13" xfId="38443"/>
    <cellStyle name="40% - Accent5 2 14" xfId="38444"/>
    <cellStyle name="40% - Accent5 2 15" xfId="38445"/>
    <cellStyle name="40% - Accent5 2 16" xfId="38446"/>
    <cellStyle name="40% - Accent5 2 17" xfId="38447"/>
    <cellStyle name="40% - Accent5 2 18" xfId="38448"/>
    <cellStyle name="40% - Accent5 2 19" xfId="38449"/>
    <cellStyle name="40% - Accent5 2 2" xfId="788"/>
    <cellStyle name="40% - Accent5 2 2 2" xfId="38450"/>
    <cellStyle name="40% - Accent5 2 20" xfId="38451"/>
    <cellStyle name="40% - Accent5 2 21" xfId="38452"/>
    <cellStyle name="40% - Accent5 2 22" xfId="38453"/>
    <cellStyle name="40% - Accent5 2 23" xfId="38454"/>
    <cellStyle name="40% - Accent5 2 24" xfId="38455"/>
    <cellStyle name="40% - Accent5 2 3" xfId="789"/>
    <cellStyle name="40% - Accent5 2 3 2" xfId="38456"/>
    <cellStyle name="40% - Accent5 2 4" xfId="790"/>
    <cellStyle name="40% - Accent5 2 4 2" xfId="38457"/>
    <cellStyle name="40% - Accent5 2 5" xfId="791"/>
    <cellStyle name="40% - Accent5 2 5 2" xfId="38458"/>
    <cellStyle name="40% - Accent5 2 6" xfId="792"/>
    <cellStyle name="40% - Accent5 2 6 2" xfId="38459"/>
    <cellStyle name="40% - Accent5 2 7" xfId="793"/>
    <cellStyle name="40% - Accent5 2 7 2" xfId="38460"/>
    <cellStyle name="40% - Accent5 2 8" xfId="794"/>
    <cellStyle name="40% - Accent5 2 8 2" xfId="38461"/>
    <cellStyle name="40% - Accent5 2 9" xfId="795"/>
    <cellStyle name="40% - Accent5 20" xfId="38462"/>
    <cellStyle name="40% - Accent5 21" xfId="38463"/>
    <cellStyle name="40% - Accent5 22" xfId="38464"/>
    <cellStyle name="40% - Accent5 23" xfId="38465"/>
    <cellStyle name="40% - Accent5 24" xfId="38466"/>
    <cellStyle name="40% - Accent5 25" xfId="38467"/>
    <cellStyle name="40% - Accent5 26" xfId="38468"/>
    <cellStyle name="40% - Accent5 27" xfId="38469"/>
    <cellStyle name="40% - Accent5 28" xfId="38470"/>
    <cellStyle name="40% - Accent5 29" xfId="38471"/>
    <cellStyle name="40% - Accent5 3" xfId="796"/>
    <cellStyle name="40% - Accent5 3 2" xfId="797"/>
    <cellStyle name="40% - Accent5 3 2 2" xfId="38472"/>
    <cellStyle name="40% - Accent5 3 3" xfId="38473"/>
    <cellStyle name="40% - Accent5 30" xfId="38474"/>
    <cellStyle name="40% - Accent5 4" xfId="798"/>
    <cellStyle name="40% - Accent5 4 2" xfId="799"/>
    <cellStyle name="40% - Accent5 4 2 2" xfId="38475"/>
    <cellStyle name="40% - Accent5 4 3" xfId="38476"/>
    <cellStyle name="40% - Accent5 5" xfId="800"/>
    <cellStyle name="40% - Accent5 5 2" xfId="801"/>
    <cellStyle name="40% - Accent5 5 2 2" xfId="38477"/>
    <cellStyle name="40% - Accent5 5 3" xfId="38478"/>
    <cellStyle name="40% - Accent5 6" xfId="802"/>
    <cellStyle name="40% - Accent5 6 2" xfId="803"/>
    <cellStyle name="40% - Accent5 6 2 2" xfId="38479"/>
    <cellStyle name="40% - Accent5 6 3" xfId="804"/>
    <cellStyle name="40% - Accent5 6 3 2" xfId="38480"/>
    <cellStyle name="40% - Accent5 6 4" xfId="805"/>
    <cellStyle name="40% - Accent5 6 5" xfId="38481"/>
    <cellStyle name="40% - Accent5 7" xfId="806"/>
    <cellStyle name="40% - Accent5 7 10" xfId="807"/>
    <cellStyle name="40% - Accent5 7 10 2" xfId="38482"/>
    <cellStyle name="40% - Accent5 7 11" xfId="808"/>
    <cellStyle name="40% - Accent5 7 11 2" xfId="38483"/>
    <cellStyle name="40% - Accent5 7 12" xfId="38484"/>
    <cellStyle name="40% - Accent5 7 2" xfId="809"/>
    <cellStyle name="40% - Accent5 7 2 2" xfId="38485"/>
    <cellStyle name="40% - Accent5 7 3" xfId="810"/>
    <cellStyle name="40% - Accent5 7 3 2" xfId="38486"/>
    <cellStyle name="40% - Accent5 7 4" xfId="811"/>
    <cellStyle name="40% - Accent5 7 4 2" xfId="38487"/>
    <cellStyle name="40% - Accent5 7 5" xfId="812"/>
    <cellStyle name="40% - Accent5 7 5 2" xfId="38488"/>
    <cellStyle name="40% - Accent5 7 6" xfId="813"/>
    <cellStyle name="40% - Accent5 7 6 2" xfId="38489"/>
    <cellStyle name="40% - Accent5 7 7" xfId="814"/>
    <cellStyle name="40% - Accent5 7 7 2" xfId="38490"/>
    <cellStyle name="40% - Accent5 7 8" xfId="815"/>
    <cellStyle name="40% - Accent5 7 8 2" xfId="38491"/>
    <cellStyle name="40% - Accent5 7 9" xfId="816"/>
    <cellStyle name="40% - Accent5 7 9 2" xfId="38492"/>
    <cellStyle name="40% - Accent5 8" xfId="817"/>
    <cellStyle name="40% - Accent5 8 2" xfId="38493"/>
    <cellStyle name="40% - Accent5 9" xfId="818"/>
    <cellStyle name="40% - Accent5 9 2" xfId="38494"/>
    <cellStyle name="40% - Accent6 10" xfId="819"/>
    <cellStyle name="40% - Accent6 10 2" xfId="38495"/>
    <cellStyle name="40% - Accent6 11" xfId="820"/>
    <cellStyle name="40% - Accent6 11 2" xfId="38496"/>
    <cellStyle name="40% - Accent6 12" xfId="821"/>
    <cellStyle name="40% - Accent6 12 10" xfId="822"/>
    <cellStyle name="40% - Accent6 12 10 2" xfId="38497"/>
    <cellStyle name="40% - Accent6 12 11" xfId="823"/>
    <cellStyle name="40% - Accent6 12 11 2" xfId="38498"/>
    <cellStyle name="40% - Accent6 12 12" xfId="824"/>
    <cellStyle name="40% - Accent6 12 12 2" xfId="38499"/>
    <cellStyle name="40% - Accent6 12 13" xfId="825"/>
    <cellStyle name="40% - Accent6 12 13 2" xfId="38500"/>
    <cellStyle name="40% - Accent6 12 14" xfId="826"/>
    <cellStyle name="40% - Accent6 12 14 2" xfId="38501"/>
    <cellStyle name="40% - Accent6 12 15" xfId="827"/>
    <cellStyle name="40% - Accent6 12 15 2" xfId="38502"/>
    <cellStyle name="40% - Accent6 12 16" xfId="828"/>
    <cellStyle name="40% - Accent6 12 16 2" xfId="38503"/>
    <cellStyle name="40% - Accent6 12 17" xfId="829"/>
    <cellStyle name="40% - Accent6 12 17 2" xfId="38504"/>
    <cellStyle name="40% - Accent6 12 18" xfId="830"/>
    <cellStyle name="40% - Accent6 12 18 2" xfId="38505"/>
    <cellStyle name="40% - Accent6 12 19" xfId="831"/>
    <cellStyle name="40% - Accent6 12 19 2" xfId="38506"/>
    <cellStyle name="40% - Accent6 12 2" xfId="832"/>
    <cellStyle name="40% - Accent6 12 2 2" xfId="38507"/>
    <cellStyle name="40% - Accent6 12 20" xfId="833"/>
    <cellStyle name="40% - Accent6 12 20 2" xfId="38508"/>
    <cellStyle name="40% - Accent6 12 21" xfId="834"/>
    <cellStyle name="40% - Accent6 12 21 2" xfId="38509"/>
    <cellStyle name="40% - Accent6 12 22" xfId="835"/>
    <cellStyle name="40% - Accent6 12 22 2" xfId="38510"/>
    <cellStyle name="40% - Accent6 12 23" xfId="836"/>
    <cellStyle name="40% - Accent6 12 23 2" xfId="38511"/>
    <cellStyle name="40% - Accent6 12 24" xfId="837"/>
    <cellStyle name="40% - Accent6 12 24 2" xfId="38512"/>
    <cellStyle name="40% - Accent6 12 25" xfId="838"/>
    <cellStyle name="40% - Accent6 12 25 2" xfId="38513"/>
    <cellStyle name="40% - Accent6 12 26" xfId="839"/>
    <cellStyle name="40% - Accent6 12 26 2" xfId="38514"/>
    <cellStyle name="40% - Accent6 12 27" xfId="840"/>
    <cellStyle name="40% - Accent6 12 27 2" xfId="38515"/>
    <cellStyle name="40% - Accent6 12 28" xfId="841"/>
    <cellStyle name="40% - Accent6 12 28 2" xfId="38516"/>
    <cellStyle name="40% - Accent6 12 29" xfId="842"/>
    <cellStyle name="40% - Accent6 12 29 2" xfId="38517"/>
    <cellStyle name="40% - Accent6 12 3" xfId="843"/>
    <cellStyle name="40% - Accent6 12 3 2" xfId="38518"/>
    <cellStyle name="40% - Accent6 12 30" xfId="844"/>
    <cellStyle name="40% - Accent6 12 30 2" xfId="38519"/>
    <cellStyle name="40% - Accent6 12 31" xfId="38520"/>
    <cellStyle name="40% - Accent6 12 4" xfId="845"/>
    <cellStyle name="40% - Accent6 12 4 2" xfId="38521"/>
    <cellStyle name="40% - Accent6 12 5" xfId="846"/>
    <cellStyle name="40% - Accent6 12 5 2" xfId="38522"/>
    <cellStyle name="40% - Accent6 12 6" xfId="847"/>
    <cellStyle name="40% - Accent6 12 6 2" xfId="38523"/>
    <cellStyle name="40% - Accent6 12 7" xfId="848"/>
    <cellStyle name="40% - Accent6 12 7 2" xfId="38524"/>
    <cellStyle name="40% - Accent6 12 8" xfId="849"/>
    <cellStyle name="40% - Accent6 12 8 2" xfId="38525"/>
    <cellStyle name="40% - Accent6 12 9" xfId="850"/>
    <cellStyle name="40% - Accent6 12 9 2" xfId="38526"/>
    <cellStyle name="40% - Accent6 13" xfId="851"/>
    <cellStyle name="40% - Accent6 13 2" xfId="38527"/>
    <cellStyle name="40% - Accent6 14" xfId="852"/>
    <cellStyle name="40% - Accent6 14 2" xfId="38528"/>
    <cellStyle name="40% - Accent6 15" xfId="853"/>
    <cellStyle name="40% - Accent6 15 2" xfId="38529"/>
    <cellStyle name="40% - Accent6 16" xfId="854"/>
    <cellStyle name="40% - Accent6 16 2" xfId="38530"/>
    <cellStyle name="40% - Accent6 17" xfId="855"/>
    <cellStyle name="40% - Accent6 18" xfId="856"/>
    <cellStyle name="40% - Accent6 19" xfId="38531"/>
    <cellStyle name="40% - Accent6 2" xfId="857"/>
    <cellStyle name="40% - Accent6 2 10" xfId="858"/>
    <cellStyle name="40% - Accent6 2 11" xfId="859"/>
    <cellStyle name="40% - Accent6 2 12" xfId="38532"/>
    <cellStyle name="40% - Accent6 2 13" xfId="38533"/>
    <cellStyle name="40% - Accent6 2 14" xfId="38534"/>
    <cellStyle name="40% - Accent6 2 15" xfId="38535"/>
    <cellStyle name="40% - Accent6 2 16" xfId="38536"/>
    <cellStyle name="40% - Accent6 2 17" xfId="38537"/>
    <cellStyle name="40% - Accent6 2 18" xfId="38538"/>
    <cellStyle name="40% - Accent6 2 19" xfId="38539"/>
    <cellStyle name="40% - Accent6 2 2" xfId="860"/>
    <cellStyle name="40% - Accent6 2 2 2" xfId="38540"/>
    <cellStyle name="40% - Accent6 2 20" xfId="38541"/>
    <cellStyle name="40% - Accent6 2 21" xfId="38542"/>
    <cellStyle name="40% - Accent6 2 22" xfId="38543"/>
    <cellStyle name="40% - Accent6 2 23" xfId="38544"/>
    <cellStyle name="40% - Accent6 2 24" xfId="38545"/>
    <cellStyle name="40% - Accent6 2 3" xfId="861"/>
    <cellStyle name="40% - Accent6 2 3 2" xfId="38546"/>
    <cellStyle name="40% - Accent6 2 4" xfId="862"/>
    <cellStyle name="40% - Accent6 2 4 2" xfId="38547"/>
    <cellStyle name="40% - Accent6 2 5" xfId="863"/>
    <cellStyle name="40% - Accent6 2 5 2" xfId="38548"/>
    <cellStyle name="40% - Accent6 2 6" xfId="864"/>
    <cellStyle name="40% - Accent6 2 6 2" xfId="38549"/>
    <cellStyle name="40% - Accent6 2 7" xfId="865"/>
    <cellStyle name="40% - Accent6 2 7 2" xfId="38550"/>
    <cellStyle name="40% - Accent6 2 8" xfId="866"/>
    <cellStyle name="40% - Accent6 2 8 2" xfId="38551"/>
    <cellStyle name="40% - Accent6 2 9" xfId="867"/>
    <cellStyle name="40% - Accent6 20" xfId="38552"/>
    <cellStyle name="40% - Accent6 21" xfId="38553"/>
    <cellStyle name="40% - Accent6 22" xfId="38554"/>
    <cellStyle name="40% - Accent6 23" xfId="38555"/>
    <cellStyle name="40% - Accent6 24" xfId="38556"/>
    <cellStyle name="40% - Accent6 25" xfId="38557"/>
    <cellStyle name="40% - Accent6 26" xfId="38558"/>
    <cellStyle name="40% - Accent6 27" xfId="38559"/>
    <cellStyle name="40% - Accent6 28" xfId="38560"/>
    <cellStyle name="40% - Accent6 29" xfId="38561"/>
    <cellStyle name="40% - Accent6 3" xfId="868"/>
    <cellStyle name="40% - Accent6 3 2" xfId="869"/>
    <cellStyle name="40% - Accent6 3 2 2" xfId="38562"/>
    <cellStyle name="40% - Accent6 3 3" xfId="38563"/>
    <cellStyle name="40% - Accent6 30" xfId="38564"/>
    <cellStyle name="40% - Accent6 4" xfId="870"/>
    <cellStyle name="40% - Accent6 4 2" xfId="871"/>
    <cellStyle name="40% - Accent6 4 2 2" xfId="38565"/>
    <cellStyle name="40% - Accent6 4 3" xfId="38566"/>
    <cellStyle name="40% - Accent6 5" xfId="872"/>
    <cellStyle name="40% - Accent6 5 2" xfId="873"/>
    <cellStyle name="40% - Accent6 5 2 2" xfId="38567"/>
    <cellStyle name="40% - Accent6 5 3" xfId="38568"/>
    <cellStyle name="40% - Accent6 6" xfId="874"/>
    <cellStyle name="40% - Accent6 6 2" xfId="875"/>
    <cellStyle name="40% - Accent6 6 2 2" xfId="38569"/>
    <cellStyle name="40% - Accent6 6 3" xfId="876"/>
    <cellStyle name="40% - Accent6 6 3 2" xfId="38570"/>
    <cellStyle name="40% - Accent6 6 4" xfId="877"/>
    <cellStyle name="40% - Accent6 6 5" xfId="38571"/>
    <cellStyle name="40% - Accent6 7" xfId="878"/>
    <cellStyle name="40% - Accent6 7 10" xfId="879"/>
    <cellStyle name="40% - Accent6 7 10 2" xfId="38572"/>
    <cellStyle name="40% - Accent6 7 11" xfId="880"/>
    <cellStyle name="40% - Accent6 7 11 2" xfId="38573"/>
    <cellStyle name="40% - Accent6 7 12" xfId="38574"/>
    <cellStyle name="40% - Accent6 7 2" xfId="881"/>
    <cellStyle name="40% - Accent6 7 2 2" xfId="38575"/>
    <cellStyle name="40% - Accent6 7 3" xfId="882"/>
    <cellStyle name="40% - Accent6 7 3 2" xfId="38576"/>
    <cellStyle name="40% - Accent6 7 4" xfId="883"/>
    <cellStyle name="40% - Accent6 7 4 2" xfId="38577"/>
    <cellStyle name="40% - Accent6 7 5" xfId="884"/>
    <cellStyle name="40% - Accent6 7 5 2" xfId="38578"/>
    <cellStyle name="40% - Accent6 7 6" xfId="885"/>
    <cellStyle name="40% - Accent6 7 6 2" xfId="38579"/>
    <cellStyle name="40% - Accent6 7 7" xfId="886"/>
    <cellStyle name="40% - Accent6 7 7 2" xfId="38580"/>
    <cellStyle name="40% - Accent6 7 8" xfId="887"/>
    <cellStyle name="40% - Accent6 7 8 2" xfId="38581"/>
    <cellStyle name="40% - Accent6 7 9" xfId="888"/>
    <cellStyle name="40% - Accent6 7 9 2" xfId="38582"/>
    <cellStyle name="40% - Accent6 8" xfId="889"/>
    <cellStyle name="40% - Accent6 8 2" xfId="38583"/>
    <cellStyle name="40% - Accent6 9" xfId="890"/>
    <cellStyle name="40% - Accent6 9 2" xfId="38584"/>
    <cellStyle name="60% - Accent1 10" xfId="891"/>
    <cellStyle name="60% - Accent1 10 2" xfId="38585"/>
    <cellStyle name="60% - Accent1 11" xfId="892"/>
    <cellStyle name="60% - Accent1 11 2" xfId="38586"/>
    <cellStyle name="60% - Accent1 12" xfId="893"/>
    <cellStyle name="60% - Accent1 12 10" xfId="894"/>
    <cellStyle name="60% - Accent1 12 10 2" xfId="38587"/>
    <cellStyle name="60% - Accent1 12 11" xfId="895"/>
    <cellStyle name="60% - Accent1 12 11 2" xfId="38588"/>
    <cellStyle name="60% - Accent1 12 12" xfId="896"/>
    <cellStyle name="60% - Accent1 12 12 2" xfId="38589"/>
    <cellStyle name="60% - Accent1 12 13" xfId="897"/>
    <cellStyle name="60% - Accent1 12 13 2" xfId="38590"/>
    <cellStyle name="60% - Accent1 12 14" xfId="898"/>
    <cellStyle name="60% - Accent1 12 14 2" xfId="38591"/>
    <cellStyle name="60% - Accent1 12 15" xfId="899"/>
    <cellStyle name="60% - Accent1 12 15 2" xfId="38592"/>
    <cellStyle name="60% - Accent1 12 16" xfId="900"/>
    <cellStyle name="60% - Accent1 12 16 2" xfId="38593"/>
    <cellStyle name="60% - Accent1 12 17" xfId="901"/>
    <cellStyle name="60% - Accent1 12 17 2" xfId="38594"/>
    <cellStyle name="60% - Accent1 12 18" xfId="902"/>
    <cellStyle name="60% - Accent1 12 18 2" xfId="38595"/>
    <cellStyle name="60% - Accent1 12 19" xfId="903"/>
    <cellStyle name="60% - Accent1 12 19 2" xfId="38596"/>
    <cellStyle name="60% - Accent1 12 2" xfId="904"/>
    <cellStyle name="60% - Accent1 12 2 2" xfId="38597"/>
    <cellStyle name="60% - Accent1 12 20" xfId="905"/>
    <cellStyle name="60% - Accent1 12 20 2" xfId="38598"/>
    <cellStyle name="60% - Accent1 12 21" xfId="906"/>
    <cellStyle name="60% - Accent1 12 21 2" xfId="38599"/>
    <cellStyle name="60% - Accent1 12 22" xfId="907"/>
    <cellStyle name="60% - Accent1 12 22 2" xfId="38600"/>
    <cellStyle name="60% - Accent1 12 23" xfId="908"/>
    <cellStyle name="60% - Accent1 12 23 2" xfId="38601"/>
    <cellStyle name="60% - Accent1 12 24" xfId="909"/>
    <cellStyle name="60% - Accent1 12 24 2" xfId="38602"/>
    <cellStyle name="60% - Accent1 12 25" xfId="910"/>
    <cellStyle name="60% - Accent1 12 25 2" xfId="38603"/>
    <cellStyle name="60% - Accent1 12 26" xfId="911"/>
    <cellStyle name="60% - Accent1 12 26 2" xfId="38604"/>
    <cellStyle name="60% - Accent1 12 27" xfId="912"/>
    <cellStyle name="60% - Accent1 12 27 2" xfId="38605"/>
    <cellStyle name="60% - Accent1 12 28" xfId="913"/>
    <cellStyle name="60% - Accent1 12 28 2" xfId="38606"/>
    <cellStyle name="60% - Accent1 12 29" xfId="914"/>
    <cellStyle name="60% - Accent1 12 29 2" xfId="38607"/>
    <cellStyle name="60% - Accent1 12 3" xfId="915"/>
    <cellStyle name="60% - Accent1 12 3 2" xfId="38608"/>
    <cellStyle name="60% - Accent1 12 30" xfId="916"/>
    <cellStyle name="60% - Accent1 12 30 2" xfId="38609"/>
    <cellStyle name="60% - Accent1 12 31" xfId="38610"/>
    <cellStyle name="60% - Accent1 12 4" xfId="917"/>
    <cellStyle name="60% - Accent1 12 4 2" xfId="38611"/>
    <cellStyle name="60% - Accent1 12 5" xfId="918"/>
    <cellStyle name="60% - Accent1 12 5 2" xfId="38612"/>
    <cellStyle name="60% - Accent1 12 6" xfId="919"/>
    <cellStyle name="60% - Accent1 12 6 2" xfId="38613"/>
    <cellStyle name="60% - Accent1 12 7" xfId="920"/>
    <cellStyle name="60% - Accent1 12 7 2" xfId="38614"/>
    <cellStyle name="60% - Accent1 12 8" xfId="921"/>
    <cellStyle name="60% - Accent1 12 8 2" xfId="38615"/>
    <cellStyle name="60% - Accent1 12 9" xfId="922"/>
    <cellStyle name="60% - Accent1 12 9 2" xfId="38616"/>
    <cellStyle name="60% - Accent1 13" xfId="923"/>
    <cellStyle name="60% - Accent1 13 2" xfId="38617"/>
    <cellStyle name="60% - Accent1 14" xfId="924"/>
    <cellStyle name="60% - Accent1 14 2" xfId="38618"/>
    <cellStyle name="60% - Accent1 15" xfId="925"/>
    <cellStyle name="60% - Accent1 15 2" xfId="38619"/>
    <cellStyle name="60% - Accent1 16" xfId="926"/>
    <cellStyle name="60% - Accent1 16 2" xfId="38620"/>
    <cellStyle name="60% - Accent1 17" xfId="927"/>
    <cellStyle name="60% - Accent1 18" xfId="928"/>
    <cellStyle name="60% - Accent1 19" xfId="38621"/>
    <cellStyle name="60% - Accent1 2" xfId="929"/>
    <cellStyle name="60% - Accent1 2 10" xfId="930"/>
    <cellStyle name="60% - Accent1 2 11" xfId="931"/>
    <cellStyle name="60% - Accent1 2 12" xfId="38622"/>
    <cellStyle name="60% - Accent1 2 13" xfId="38623"/>
    <cellStyle name="60% - Accent1 2 14" xfId="38624"/>
    <cellStyle name="60% - Accent1 2 15" xfId="38625"/>
    <cellStyle name="60% - Accent1 2 16" xfId="38626"/>
    <cellStyle name="60% - Accent1 2 17" xfId="38627"/>
    <cellStyle name="60% - Accent1 2 18" xfId="38628"/>
    <cellStyle name="60% - Accent1 2 19" xfId="38629"/>
    <cellStyle name="60% - Accent1 2 2" xfId="932"/>
    <cellStyle name="60% - Accent1 2 2 2" xfId="38630"/>
    <cellStyle name="60% - Accent1 2 20" xfId="38631"/>
    <cellStyle name="60% - Accent1 2 21" xfId="38632"/>
    <cellStyle name="60% - Accent1 2 22" xfId="38633"/>
    <cellStyle name="60% - Accent1 2 23" xfId="38634"/>
    <cellStyle name="60% - Accent1 2 24" xfId="38635"/>
    <cellStyle name="60% - Accent1 2 3" xfId="933"/>
    <cellStyle name="60% - Accent1 2 3 2" xfId="38636"/>
    <cellStyle name="60% - Accent1 2 4" xfId="934"/>
    <cellStyle name="60% - Accent1 2 4 2" xfId="38637"/>
    <cellStyle name="60% - Accent1 2 5" xfId="935"/>
    <cellStyle name="60% - Accent1 2 5 2" xfId="38638"/>
    <cellStyle name="60% - Accent1 2 6" xfId="936"/>
    <cellStyle name="60% - Accent1 2 6 2" xfId="38639"/>
    <cellStyle name="60% - Accent1 2 7" xfId="937"/>
    <cellStyle name="60% - Accent1 2 7 2" xfId="38640"/>
    <cellStyle name="60% - Accent1 2 8" xfId="938"/>
    <cellStyle name="60% - Accent1 2 8 2" xfId="38641"/>
    <cellStyle name="60% - Accent1 2 9" xfId="939"/>
    <cellStyle name="60% - Accent1 20" xfId="38642"/>
    <cellStyle name="60% - Accent1 21" xfId="38643"/>
    <cellStyle name="60% - Accent1 22" xfId="38644"/>
    <cellStyle name="60% - Accent1 23" xfId="38645"/>
    <cellStyle name="60% - Accent1 24" xfId="38646"/>
    <cellStyle name="60% - Accent1 25" xfId="38647"/>
    <cellStyle name="60% - Accent1 26" xfId="38648"/>
    <cellStyle name="60% - Accent1 27" xfId="38649"/>
    <cellStyle name="60% - Accent1 28" xfId="38650"/>
    <cellStyle name="60% - Accent1 29" xfId="38651"/>
    <cellStyle name="60% - Accent1 3" xfId="940"/>
    <cellStyle name="60% - Accent1 3 2" xfId="941"/>
    <cellStyle name="60% - Accent1 3 2 2" xfId="38652"/>
    <cellStyle name="60% - Accent1 3 3" xfId="38653"/>
    <cellStyle name="60% - Accent1 30" xfId="38654"/>
    <cellStyle name="60% - Accent1 4" xfId="942"/>
    <cellStyle name="60% - Accent1 4 2" xfId="943"/>
    <cellStyle name="60% - Accent1 4 2 2" xfId="38655"/>
    <cellStyle name="60% - Accent1 4 3" xfId="38656"/>
    <cellStyle name="60% - Accent1 5" xfId="944"/>
    <cellStyle name="60% - Accent1 5 2" xfId="945"/>
    <cellStyle name="60% - Accent1 5 2 2" xfId="38657"/>
    <cellStyle name="60% - Accent1 5 3" xfId="38658"/>
    <cellStyle name="60% - Accent1 6" xfId="946"/>
    <cellStyle name="60% - Accent1 6 2" xfId="947"/>
    <cellStyle name="60% - Accent1 6 2 2" xfId="38659"/>
    <cellStyle name="60% - Accent1 6 3" xfId="948"/>
    <cellStyle name="60% - Accent1 6 3 2" xfId="38660"/>
    <cellStyle name="60% - Accent1 6 4" xfId="949"/>
    <cellStyle name="60% - Accent1 6 5" xfId="38661"/>
    <cellStyle name="60% - Accent1 7" xfId="950"/>
    <cellStyle name="60% - Accent1 7 10" xfId="951"/>
    <cellStyle name="60% - Accent1 7 10 2" xfId="38662"/>
    <cellStyle name="60% - Accent1 7 11" xfId="952"/>
    <cellStyle name="60% - Accent1 7 11 2" xfId="38663"/>
    <cellStyle name="60% - Accent1 7 12" xfId="38664"/>
    <cellStyle name="60% - Accent1 7 2" xfId="953"/>
    <cellStyle name="60% - Accent1 7 2 2" xfId="38665"/>
    <cellStyle name="60% - Accent1 7 3" xfId="954"/>
    <cellStyle name="60% - Accent1 7 3 2" xfId="38666"/>
    <cellStyle name="60% - Accent1 7 4" xfId="955"/>
    <cellStyle name="60% - Accent1 7 4 2" xfId="38667"/>
    <cellStyle name="60% - Accent1 7 5" xfId="956"/>
    <cellStyle name="60% - Accent1 7 5 2" xfId="38668"/>
    <cellStyle name="60% - Accent1 7 6" xfId="957"/>
    <cellStyle name="60% - Accent1 7 6 2" xfId="38669"/>
    <cellStyle name="60% - Accent1 7 7" xfId="958"/>
    <cellStyle name="60% - Accent1 7 7 2" xfId="38670"/>
    <cellStyle name="60% - Accent1 7 8" xfId="959"/>
    <cellStyle name="60% - Accent1 7 8 2" xfId="38671"/>
    <cellStyle name="60% - Accent1 7 9" xfId="960"/>
    <cellStyle name="60% - Accent1 7 9 2" xfId="38672"/>
    <cellStyle name="60% - Accent1 8" xfId="961"/>
    <cellStyle name="60% - Accent1 8 2" xfId="38673"/>
    <cellStyle name="60% - Accent1 9" xfId="962"/>
    <cellStyle name="60% - Accent1 9 2" xfId="38674"/>
    <cellStyle name="60% - Accent2 10" xfId="963"/>
    <cellStyle name="60% - Accent2 10 2" xfId="38675"/>
    <cellStyle name="60% - Accent2 11" xfId="964"/>
    <cellStyle name="60% - Accent2 11 2" xfId="38676"/>
    <cellStyle name="60% - Accent2 12" xfId="965"/>
    <cellStyle name="60% - Accent2 12 10" xfId="966"/>
    <cellStyle name="60% - Accent2 12 10 2" xfId="38677"/>
    <cellStyle name="60% - Accent2 12 11" xfId="967"/>
    <cellStyle name="60% - Accent2 12 11 2" xfId="38678"/>
    <cellStyle name="60% - Accent2 12 12" xfId="968"/>
    <cellStyle name="60% - Accent2 12 12 2" xfId="38679"/>
    <cellStyle name="60% - Accent2 12 13" xfId="969"/>
    <cellStyle name="60% - Accent2 12 13 2" xfId="38680"/>
    <cellStyle name="60% - Accent2 12 14" xfId="970"/>
    <cellStyle name="60% - Accent2 12 14 2" xfId="38681"/>
    <cellStyle name="60% - Accent2 12 15" xfId="971"/>
    <cellStyle name="60% - Accent2 12 15 2" xfId="38682"/>
    <cellStyle name="60% - Accent2 12 16" xfId="972"/>
    <cellStyle name="60% - Accent2 12 16 2" xfId="38683"/>
    <cellStyle name="60% - Accent2 12 17" xfId="973"/>
    <cellStyle name="60% - Accent2 12 17 2" xfId="38684"/>
    <cellStyle name="60% - Accent2 12 18" xfId="974"/>
    <cellStyle name="60% - Accent2 12 18 2" xfId="38685"/>
    <cellStyle name="60% - Accent2 12 19" xfId="975"/>
    <cellStyle name="60% - Accent2 12 19 2" xfId="38686"/>
    <cellStyle name="60% - Accent2 12 2" xfId="976"/>
    <cellStyle name="60% - Accent2 12 2 2" xfId="38687"/>
    <cellStyle name="60% - Accent2 12 20" xfId="977"/>
    <cellStyle name="60% - Accent2 12 20 2" xfId="38688"/>
    <cellStyle name="60% - Accent2 12 21" xfId="978"/>
    <cellStyle name="60% - Accent2 12 21 2" xfId="38689"/>
    <cellStyle name="60% - Accent2 12 22" xfId="979"/>
    <cellStyle name="60% - Accent2 12 22 2" xfId="38690"/>
    <cellStyle name="60% - Accent2 12 23" xfId="980"/>
    <cellStyle name="60% - Accent2 12 23 2" xfId="38691"/>
    <cellStyle name="60% - Accent2 12 24" xfId="981"/>
    <cellStyle name="60% - Accent2 12 24 2" xfId="38692"/>
    <cellStyle name="60% - Accent2 12 25" xfId="982"/>
    <cellStyle name="60% - Accent2 12 25 2" xfId="38693"/>
    <cellStyle name="60% - Accent2 12 26" xfId="983"/>
    <cellStyle name="60% - Accent2 12 26 2" xfId="38694"/>
    <cellStyle name="60% - Accent2 12 27" xfId="984"/>
    <cellStyle name="60% - Accent2 12 27 2" xfId="38695"/>
    <cellStyle name="60% - Accent2 12 28" xfId="985"/>
    <cellStyle name="60% - Accent2 12 28 2" xfId="38696"/>
    <cellStyle name="60% - Accent2 12 29" xfId="986"/>
    <cellStyle name="60% - Accent2 12 29 2" xfId="38697"/>
    <cellStyle name="60% - Accent2 12 3" xfId="987"/>
    <cellStyle name="60% - Accent2 12 3 2" xfId="38698"/>
    <cellStyle name="60% - Accent2 12 30" xfId="988"/>
    <cellStyle name="60% - Accent2 12 30 2" xfId="38699"/>
    <cellStyle name="60% - Accent2 12 31" xfId="38700"/>
    <cellStyle name="60% - Accent2 12 4" xfId="989"/>
    <cellStyle name="60% - Accent2 12 4 2" xfId="38701"/>
    <cellStyle name="60% - Accent2 12 5" xfId="990"/>
    <cellStyle name="60% - Accent2 12 5 2" xfId="38702"/>
    <cellStyle name="60% - Accent2 12 6" xfId="991"/>
    <cellStyle name="60% - Accent2 12 6 2" xfId="38703"/>
    <cellStyle name="60% - Accent2 12 7" xfId="992"/>
    <cellStyle name="60% - Accent2 12 7 2" xfId="38704"/>
    <cellStyle name="60% - Accent2 12 8" xfId="993"/>
    <cellStyle name="60% - Accent2 12 8 2" xfId="38705"/>
    <cellStyle name="60% - Accent2 12 9" xfId="994"/>
    <cellStyle name="60% - Accent2 12 9 2" xfId="38706"/>
    <cellStyle name="60% - Accent2 13" xfId="995"/>
    <cellStyle name="60% - Accent2 13 2" xfId="38707"/>
    <cellStyle name="60% - Accent2 14" xfId="996"/>
    <cellStyle name="60% - Accent2 14 2" xfId="38708"/>
    <cellStyle name="60% - Accent2 15" xfId="997"/>
    <cellStyle name="60% - Accent2 15 2" xfId="38709"/>
    <cellStyle name="60% - Accent2 16" xfId="998"/>
    <cellStyle name="60% - Accent2 16 2" xfId="38710"/>
    <cellStyle name="60% - Accent2 17" xfId="999"/>
    <cellStyle name="60% - Accent2 18" xfId="1000"/>
    <cellStyle name="60% - Accent2 19" xfId="38711"/>
    <cellStyle name="60% - Accent2 2" xfId="1001"/>
    <cellStyle name="60% - Accent2 2 10" xfId="1002"/>
    <cellStyle name="60% - Accent2 2 11" xfId="1003"/>
    <cellStyle name="60% - Accent2 2 12" xfId="38712"/>
    <cellStyle name="60% - Accent2 2 13" xfId="38713"/>
    <cellStyle name="60% - Accent2 2 14" xfId="38714"/>
    <cellStyle name="60% - Accent2 2 15" xfId="38715"/>
    <cellStyle name="60% - Accent2 2 16" xfId="38716"/>
    <cellStyle name="60% - Accent2 2 17" xfId="38717"/>
    <cellStyle name="60% - Accent2 2 18" xfId="38718"/>
    <cellStyle name="60% - Accent2 2 19" xfId="38719"/>
    <cellStyle name="60% - Accent2 2 2" xfId="1004"/>
    <cellStyle name="60% - Accent2 2 2 2" xfId="38720"/>
    <cellStyle name="60% - Accent2 2 20" xfId="38721"/>
    <cellStyle name="60% - Accent2 2 21" xfId="38722"/>
    <cellStyle name="60% - Accent2 2 22" xfId="38723"/>
    <cellStyle name="60% - Accent2 2 23" xfId="38724"/>
    <cellStyle name="60% - Accent2 2 24" xfId="38725"/>
    <cellStyle name="60% - Accent2 2 3" xfId="1005"/>
    <cellStyle name="60% - Accent2 2 3 2" xfId="38726"/>
    <cellStyle name="60% - Accent2 2 4" xfId="1006"/>
    <cellStyle name="60% - Accent2 2 4 2" xfId="38727"/>
    <cellStyle name="60% - Accent2 2 5" xfId="1007"/>
    <cellStyle name="60% - Accent2 2 5 2" xfId="38728"/>
    <cellStyle name="60% - Accent2 2 6" xfId="1008"/>
    <cellStyle name="60% - Accent2 2 6 2" xfId="38729"/>
    <cellStyle name="60% - Accent2 2 7" xfId="1009"/>
    <cellStyle name="60% - Accent2 2 7 2" xfId="38730"/>
    <cellStyle name="60% - Accent2 2 8" xfId="1010"/>
    <cellStyle name="60% - Accent2 2 8 2" xfId="38731"/>
    <cellStyle name="60% - Accent2 2 9" xfId="1011"/>
    <cellStyle name="60% - Accent2 20" xfId="38732"/>
    <cellStyle name="60% - Accent2 21" xfId="38733"/>
    <cellStyle name="60% - Accent2 22" xfId="38734"/>
    <cellStyle name="60% - Accent2 23" xfId="38735"/>
    <cellStyle name="60% - Accent2 24" xfId="38736"/>
    <cellStyle name="60% - Accent2 25" xfId="38737"/>
    <cellStyle name="60% - Accent2 26" xfId="38738"/>
    <cellStyle name="60% - Accent2 27" xfId="38739"/>
    <cellStyle name="60% - Accent2 28" xfId="38740"/>
    <cellStyle name="60% - Accent2 29" xfId="38741"/>
    <cellStyle name="60% - Accent2 3" xfId="1012"/>
    <cellStyle name="60% - Accent2 3 2" xfId="1013"/>
    <cellStyle name="60% - Accent2 3 2 2" xfId="38742"/>
    <cellStyle name="60% - Accent2 3 3" xfId="38743"/>
    <cellStyle name="60% - Accent2 30" xfId="38744"/>
    <cellStyle name="60% - Accent2 4" xfId="1014"/>
    <cellStyle name="60% - Accent2 4 2" xfId="1015"/>
    <cellStyle name="60% - Accent2 4 2 2" xfId="38745"/>
    <cellStyle name="60% - Accent2 4 3" xfId="38746"/>
    <cellStyle name="60% - Accent2 5" xfId="1016"/>
    <cellStyle name="60% - Accent2 5 2" xfId="1017"/>
    <cellStyle name="60% - Accent2 5 2 2" xfId="38747"/>
    <cellStyle name="60% - Accent2 5 3" xfId="38748"/>
    <cellStyle name="60% - Accent2 6" xfId="1018"/>
    <cellStyle name="60% - Accent2 6 2" xfId="1019"/>
    <cellStyle name="60% - Accent2 6 2 2" xfId="38749"/>
    <cellStyle name="60% - Accent2 6 3" xfId="1020"/>
    <cellStyle name="60% - Accent2 6 3 2" xfId="38750"/>
    <cellStyle name="60% - Accent2 6 4" xfId="1021"/>
    <cellStyle name="60% - Accent2 6 5" xfId="38751"/>
    <cellStyle name="60% - Accent2 7" xfId="1022"/>
    <cellStyle name="60% - Accent2 7 10" xfId="1023"/>
    <cellStyle name="60% - Accent2 7 10 2" xfId="38752"/>
    <cellStyle name="60% - Accent2 7 11" xfId="1024"/>
    <cellStyle name="60% - Accent2 7 11 2" xfId="38753"/>
    <cellStyle name="60% - Accent2 7 12" xfId="38754"/>
    <cellStyle name="60% - Accent2 7 2" xfId="1025"/>
    <cellStyle name="60% - Accent2 7 2 2" xfId="38755"/>
    <cellStyle name="60% - Accent2 7 3" xfId="1026"/>
    <cellStyle name="60% - Accent2 7 3 2" xfId="38756"/>
    <cellStyle name="60% - Accent2 7 4" xfId="1027"/>
    <cellStyle name="60% - Accent2 7 4 2" xfId="38757"/>
    <cellStyle name="60% - Accent2 7 5" xfId="1028"/>
    <cellStyle name="60% - Accent2 7 5 2" xfId="38758"/>
    <cellStyle name="60% - Accent2 7 6" xfId="1029"/>
    <cellStyle name="60% - Accent2 7 6 2" xfId="38759"/>
    <cellStyle name="60% - Accent2 7 7" xfId="1030"/>
    <cellStyle name="60% - Accent2 7 7 2" xfId="38760"/>
    <cellStyle name="60% - Accent2 7 8" xfId="1031"/>
    <cellStyle name="60% - Accent2 7 8 2" xfId="38761"/>
    <cellStyle name="60% - Accent2 7 9" xfId="1032"/>
    <cellStyle name="60% - Accent2 7 9 2" xfId="38762"/>
    <cellStyle name="60% - Accent2 8" xfId="1033"/>
    <cellStyle name="60% - Accent2 8 2" xfId="38763"/>
    <cellStyle name="60% - Accent2 9" xfId="1034"/>
    <cellStyle name="60% - Accent2 9 2" xfId="38764"/>
    <cellStyle name="60% - Accent3 10" xfId="1035"/>
    <cellStyle name="60% - Accent3 10 2" xfId="38765"/>
    <cellStyle name="60% - Accent3 11" xfId="1036"/>
    <cellStyle name="60% - Accent3 11 2" xfId="38766"/>
    <cellStyle name="60% - Accent3 12" xfId="1037"/>
    <cellStyle name="60% - Accent3 12 10" xfId="1038"/>
    <cellStyle name="60% - Accent3 12 10 2" xfId="38767"/>
    <cellStyle name="60% - Accent3 12 11" xfId="1039"/>
    <cellStyle name="60% - Accent3 12 11 2" xfId="38768"/>
    <cellStyle name="60% - Accent3 12 12" xfId="1040"/>
    <cellStyle name="60% - Accent3 12 12 2" xfId="38769"/>
    <cellStyle name="60% - Accent3 12 13" xfId="1041"/>
    <cellStyle name="60% - Accent3 12 13 2" xfId="38770"/>
    <cellStyle name="60% - Accent3 12 14" xfId="1042"/>
    <cellStyle name="60% - Accent3 12 14 2" xfId="38771"/>
    <cellStyle name="60% - Accent3 12 15" xfId="1043"/>
    <cellStyle name="60% - Accent3 12 15 2" xfId="38772"/>
    <cellStyle name="60% - Accent3 12 16" xfId="1044"/>
    <cellStyle name="60% - Accent3 12 16 2" xfId="38773"/>
    <cellStyle name="60% - Accent3 12 17" xfId="1045"/>
    <cellStyle name="60% - Accent3 12 17 2" xfId="38774"/>
    <cellStyle name="60% - Accent3 12 18" xfId="1046"/>
    <cellStyle name="60% - Accent3 12 18 2" xfId="38775"/>
    <cellStyle name="60% - Accent3 12 19" xfId="1047"/>
    <cellStyle name="60% - Accent3 12 19 2" xfId="38776"/>
    <cellStyle name="60% - Accent3 12 2" xfId="1048"/>
    <cellStyle name="60% - Accent3 12 2 2" xfId="38777"/>
    <cellStyle name="60% - Accent3 12 20" xfId="1049"/>
    <cellStyle name="60% - Accent3 12 20 2" xfId="38778"/>
    <cellStyle name="60% - Accent3 12 21" xfId="1050"/>
    <cellStyle name="60% - Accent3 12 21 2" xfId="38779"/>
    <cellStyle name="60% - Accent3 12 22" xfId="1051"/>
    <cellStyle name="60% - Accent3 12 22 2" xfId="38780"/>
    <cellStyle name="60% - Accent3 12 23" xfId="1052"/>
    <cellStyle name="60% - Accent3 12 23 2" xfId="38781"/>
    <cellStyle name="60% - Accent3 12 24" xfId="1053"/>
    <cellStyle name="60% - Accent3 12 24 2" xfId="38782"/>
    <cellStyle name="60% - Accent3 12 25" xfId="1054"/>
    <cellStyle name="60% - Accent3 12 25 2" xfId="38783"/>
    <cellStyle name="60% - Accent3 12 26" xfId="1055"/>
    <cellStyle name="60% - Accent3 12 26 2" xfId="38784"/>
    <cellStyle name="60% - Accent3 12 27" xfId="1056"/>
    <cellStyle name="60% - Accent3 12 27 2" xfId="38785"/>
    <cellStyle name="60% - Accent3 12 28" xfId="1057"/>
    <cellStyle name="60% - Accent3 12 28 2" xfId="38786"/>
    <cellStyle name="60% - Accent3 12 29" xfId="1058"/>
    <cellStyle name="60% - Accent3 12 29 2" xfId="38787"/>
    <cellStyle name="60% - Accent3 12 3" xfId="1059"/>
    <cellStyle name="60% - Accent3 12 3 2" xfId="38788"/>
    <cellStyle name="60% - Accent3 12 30" xfId="1060"/>
    <cellStyle name="60% - Accent3 12 30 2" xfId="38789"/>
    <cellStyle name="60% - Accent3 12 31" xfId="38790"/>
    <cellStyle name="60% - Accent3 12 4" xfId="1061"/>
    <cellStyle name="60% - Accent3 12 4 2" xfId="38791"/>
    <cellStyle name="60% - Accent3 12 5" xfId="1062"/>
    <cellStyle name="60% - Accent3 12 5 2" xfId="38792"/>
    <cellStyle name="60% - Accent3 12 6" xfId="1063"/>
    <cellStyle name="60% - Accent3 12 6 2" xfId="38793"/>
    <cellStyle name="60% - Accent3 12 7" xfId="1064"/>
    <cellStyle name="60% - Accent3 12 7 2" xfId="38794"/>
    <cellStyle name="60% - Accent3 12 8" xfId="1065"/>
    <cellStyle name="60% - Accent3 12 8 2" xfId="38795"/>
    <cellStyle name="60% - Accent3 12 9" xfId="1066"/>
    <cellStyle name="60% - Accent3 12 9 2" xfId="38796"/>
    <cellStyle name="60% - Accent3 13" xfId="1067"/>
    <cellStyle name="60% - Accent3 13 2" xfId="38797"/>
    <cellStyle name="60% - Accent3 14" xfId="1068"/>
    <cellStyle name="60% - Accent3 14 2" xfId="38798"/>
    <cellStyle name="60% - Accent3 15" xfId="1069"/>
    <cellStyle name="60% - Accent3 15 2" xfId="38799"/>
    <cellStyle name="60% - Accent3 16" xfId="1070"/>
    <cellStyle name="60% - Accent3 16 2" xfId="38800"/>
    <cellStyle name="60% - Accent3 17" xfId="1071"/>
    <cellStyle name="60% - Accent3 18" xfId="1072"/>
    <cellStyle name="60% - Accent3 19" xfId="38801"/>
    <cellStyle name="60% - Accent3 2" xfId="1073"/>
    <cellStyle name="60% - Accent3 2 10" xfId="1074"/>
    <cellStyle name="60% - Accent3 2 11" xfId="1075"/>
    <cellStyle name="60% - Accent3 2 12" xfId="38802"/>
    <cellStyle name="60% - Accent3 2 13" xfId="38803"/>
    <cellStyle name="60% - Accent3 2 14" xfId="38804"/>
    <cellStyle name="60% - Accent3 2 15" xfId="38805"/>
    <cellStyle name="60% - Accent3 2 16" xfId="38806"/>
    <cellStyle name="60% - Accent3 2 17" xfId="38807"/>
    <cellStyle name="60% - Accent3 2 18" xfId="38808"/>
    <cellStyle name="60% - Accent3 2 19" xfId="38809"/>
    <cellStyle name="60% - Accent3 2 2" xfId="1076"/>
    <cellStyle name="60% - Accent3 2 2 2" xfId="38810"/>
    <cellStyle name="60% - Accent3 2 20" xfId="38811"/>
    <cellStyle name="60% - Accent3 2 21" xfId="38812"/>
    <cellStyle name="60% - Accent3 2 22" xfId="38813"/>
    <cellStyle name="60% - Accent3 2 23" xfId="38814"/>
    <cellStyle name="60% - Accent3 2 24" xfId="38815"/>
    <cellStyle name="60% - Accent3 2 3" xfId="1077"/>
    <cellStyle name="60% - Accent3 2 3 2" xfId="38816"/>
    <cellStyle name="60% - Accent3 2 4" xfId="1078"/>
    <cellStyle name="60% - Accent3 2 4 2" xfId="38817"/>
    <cellStyle name="60% - Accent3 2 5" xfId="1079"/>
    <cellStyle name="60% - Accent3 2 5 2" xfId="38818"/>
    <cellStyle name="60% - Accent3 2 6" xfId="1080"/>
    <cellStyle name="60% - Accent3 2 6 2" xfId="38819"/>
    <cellStyle name="60% - Accent3 2 7" xfId="1081"/>
    <cellStyle name="60% - Accent3 2 7 2" xfId="38820"/>
    <cellStyle name="60% - Accent3 2 8" xfId="1082"/>
    <cellStyle name="60% - Accent3 2 8 2" xfId="38821"/>
    <cellStyle name="60% - Accent3 2 9" xfId="1083"/>
    <cellStyle name="60% - Accent3 20" xfId="38822"/>
    <cellStyle name="60% - Accent3 21" xfId="38823"/>
    <cellStyle name="60% - Accent3 22" xfId="38824"/>
    <cellStyle name="60% - Accent3 23" xfId="38825"/>
    <cellStyle name="60% - Accent3 24" xfId="38826"/>
    <cellStyle name="60% - Accent3 25" xfId="38827"/>
    <cellStyle name="60% - Accent3 26" xfId="38828"/>
    <cellStyle name="60% - Accent3 27" xfId="38829"/>
    <cellStyle name="60% - Accent3 28" xfId="38830"/>
    <cellStyle name="60% - Accent3 29" xfId="38831"/>
    <cellStyle name="60% - Accent3 3" xfId="1084"/>
    <cellStyle name="60% - Accent3 3 2" xfId="1085"/>
    <cellStyle name="60% - Accent3 3 2 2" xfId="38832"/>
    <cellStyle name="60% - Accent3 3 3" xfId="38833"/>
    <cellStyle name="60% - Accent3 30" xfId="38834"/>
    <cellStyle name="60% - Accent3 4" xfId="1086"/>
    <cellStyle name="60% - Accent3 4 2" xfId="1087"/>
    <cellStyle name="60% - Accent3 4 2 2" xfId="38835"/>
    <cellStyle name="60% - Accent3 4 3" xfId="38836"/>
    <cellStyle name="60% - Accent3 5" xfId="1088"/>
    <cellStyle name="60% - Accent3 5 2" xfId="1089"/>
    <cellStyle name="60% - Accent3 5 2 2" xfId="38837"/>
    <cellStyle name="60% - Accent3 5 3" xfId="38838"/>
    <cellStyle name="60% - Accent3 6" xfId="1090"/>
    <cellStyle name="60% - Accent3 6 2" xfId="1091"/>
    <cellStyle name="60% - Accent3 6 2 2" xfId="38839"/>
    <cellStyle name="60% - Accent3 6 3" xfId="1092"/>
    <cellStyle name="60% - Accent3 6 3 2" xfId="38840"/>
    <cellStyle name="60% - Accent3 6 4" xfId="1093"/>
    <cellStyle name="60% - Accent3 6 5" xfId="38841"/>
    <cellStyle name="60% - Accent3 7" xfId="1094"/>
    <cellStyle name="60% - Accent3 7 10" xfId="1095"/>
    <cellStyle name="60% - Accent3 7 10 2" xfId="38842"/>
    <cellStyle name="60% - Accent3 7 11" xfId="1096"/>
    <cellStyle name="60% - Accent3 7 11 2" xfId="38843"/>
    <cellStyle name="60% - Accent3 7 12" xfId="38844"/>
    <cellStyle name="60% - Accent3 7 2" xfId="1097"/>
    <cellStyle name="60% - Accent3 7 2 2" xfId="38845"/>
    <cellStyle name="60% - Accent3 7 3" xfId="1098"/>
    <cellStyle name="60% - Accent3 7 3 2" xfId="38846"/>
    <cellStyle name="60% - Accent3 7 4" xfId="1099"/>
    <cellStyle name="60% - Accent3 7 4 2" xfId="38847"/>
    <cellStyle name="60% - Accent3 7 5" xfId="1100"/>
    <cellStyle name="60% - Accent3 7 5 2" xfId="38848"/>
    <cellStyle name="60% - Accent3 7 6" xfId="1101"/>
    <cellStyle name="60% - Accent3 7 6 2" xfId="38849"/>
    <cellStyle name="60% - Accent3 7 7" xfId="1102"/>
    <cellStyle name="60% - Accent3 7 7 2" xfId="38850"/>
    <cellStyle name="60% - Accent3 7 8" xfId="1103"/>
    <cellStyle name="60% - Accent3 7 8 2" xfId="38851"/>
    <cellStyle name="60% - Accent3 7 9" xfId="1104"/>
    <cellStyle name="60% - Accent3 7 9 2" xfId="38852"/>
    <cellStyle name="60% - Accent3 8" xfId="1105"/>
    <cellStyle name="60% - Accent3 8 2" xfId="38853"/>
    <cellStyle name="60% - Accent3 9" xfId="1106"/>
    <cellStyle name="60% - Accent3 9 2" xfId="38854"/>
    <cellStyle name="60% - Accent4 10" xfId="1107"/>
    <cellStyle name="60% - Accent4 10 2" xfId="38855"/>
    <cellStyle name="60% - Accent4 11" xfId="1108"/>
    <cellStyle name="60% - Accent4 11 2" xfId="38856"/>
    <cellStyle name="60% - Accent4 12" xfId="1109"/>
    <cellStyle name="60% - Accent4 12 10" xfId="1110"/>
    <cellStyle name="60% - Accent4 12 10 2" xfId="38857"/>
    <cellStyle name="60% - Accent4 12 11" xfId="1111"/>
    <cellStyle name="60% - Accent4 12 11 2" xfId="38858"/>
    <cellStyle name="60% - Accent4 12 12" xfId="1112"/>
    <cellStyle name="60% - Accent4 12 12 2" xfId="38859"/>
    <cellStyle name="60% - Accent4 12 13" xfId="1113"/>
    <cellStyle name="60% - Accent4 12 13 2" xfId="38860"/>
    <cellStyle name="60% - Accent4 12 14" xfId="1114"/>
    <cellStyle name="60% - Accent4 12 14 2" xfId="38861"/>
    <cellStyle name="60% - Accent4 12 15" xfId="1115"/>
    <cellStyle name="60% - Accent4 12 15 2" xfId="38862"/>
    <cellStyle name="60% - Accent4 12 16" xfId="1116"/>
    <cellStyle name="60% - Accent4 12 16 2" xfId="38863"/>
    <cellStyle name="60% - Accent4 12 17" xfId="1117"/>
    <cellStyle name="60% - Accent4 12 17 2" xfId="38864"/>
    <cellStyle name="60% - Accent4 12 18" xfId="1118"/>
    <cellStyle name="60% - Accent4 12 18 2" xfId="38865"/>
    <cellStyle name="60% - Accent4 12 19" xfId="1119"/>
    <cellStyle name="60% - Accent4 12 19 2" xfId="38866"/>
    <cellStyle name="60% - Accent4 12 2" xfId="1120"/>
    <cellStyle name="60% - Accent4 12 2 2" xfId="38867"/>
    <cellStyle name="60% - Accent4 12 20" xfId="1121"/>
    <cellStyle name="60% - Accent4 12 20 2" xfId="38868"/>
    <cellStyle name="60% - Accent4 12 21" xfId="1122"/>
    <cellStyle name="60% - Accent4 12 21 2" xfId="38869"/>
    <cellStyle name="60% - Accent4 12 22" xfId="1123"/>
    <cellStyle name="60% - Accent4 12 22 2" xfId="38870"/>
    <cellStyle name="60% - Accent4 12 23" xfId="1124"/>
    <cellStyle name="60% - Accent4 12 23 2" xfId="38871"/>
    <cellStyle name="60% - Accent4 12 24" xfId="1125"/>
    <cellStyle name="60% - Accent4 12 24 2" xfId="38872"/>
    <cellStyle name="60% - Accent4 12 25" xfId="1126"/>
    <cellStyle name="60% - Accent4 12 25 2" xfId="38873"/>
    <cellStyle name="60% - Accent4 12 26" xfId="1127"/>
    <cellStyle name="60% - Accent4 12 26 2" xfId="38874"/>
    <cellStyle name="60% - Accent4 12 27" xfId="1128"/>
    <cellStyle name="60% - Accent4 12 27 2" xfId="38875"/>
    <cellStyle name="60% - Accent4 12 28" xfId="1129"/>
    <cellStyle name="60% - Accent4 12 28 2" xfId="38876"/>
    <cellStyle name="60% - Accent4 12 29" xfId="1130"/>
    <cellStyle name="60% - Accent4 12 29 2" xfId="38877"/>
    <cellStyle name="60% - Accent4 12 3" xfId="1131"/>
    <cellStyle name="60% - Accent4 12 3 2" xfId="38878"/>
    <cellStyle name="60% - Accent4 12 30" xfId="1132"/>
    <cellStyle name="60% - Accent4 12 30 2" xfId="38879"/>
    <cellStyle name="60% - Accent4 12 31" xfId="38880"/>
    <cellStyle name="60% - Accent4 12 4" xfId="1133"/>
    <cellStyle name="60% - Accent4 12 4 2" xfId="38881"/>
    <cellStyle name="60% - Accent4 12 5" xfId="1134"/>
    <cellStyle name="60% - Accent4 12 5 2" xfId="38882"/>
    <cellStyle name="60% - Accent4 12 6" xfId="1135"/>
    <cellStyle name="60% - Accent4 12 6 2" xfId="38883"/>
    <cellStyle name="60% - Accent4 12 7" xfId="1136"/>
    <cellStyle name="60% - Accent4 12 7 2" xfId="38884"/>
    <cellStyle name="60% - Accent4 12 8" xfId="1137"/>
    <cellStyle name="60% - Accent4 12 8 2" xfId="38885"/>
    <cellStyle name="60% - Accent4 12 9" xfId="1138"/>
    <cellStyle name="60% - Accent4 12 9 2" xfId="38886"/>
    <cellStyle name="60% - Accent4 13" xfId="1139"/>
    <cellStyle name="60% - Accent4 13 2" xfId="38887"/>
    <cellStyle name="60% - Accent4 14" xfId="1140"/>
    <cellStyle name="60% - Accent4 14 2" xfId="38888"/>
    <cellStyle name="60% - Accent4 15" xfId="1141"/>
    <cellStyle name="60% - Accent4 15 2" xfId="38889"/>
    <cellStyle name="60% - Accent4 16" xfId="1142"/>
    <cellStyle name="60% - Accent4 16 2" xfId="38890"/>
    <cellStyle name="60% - Accent4 17" xfId="1143"/>
    <cellStyle name="60% - Accent4 18" xfId="1144"/>
    <cellStyle name="60% - Accent4 19" xfId="38891"/>
    <cellStyle name="60% - Accent4 2" xfId="1145"/>
    <cellStyle name="60% - Accent4 2 10" xfId="1146"/>
    <cellStyle name="60% - Accent4 2 11" xfId="1147"/>
    <cellStyle name="60% - Accent4 2 12" xfId="38892"/>
    <cellStyle name="60% - Accent4 2 13" xfId="38893"/>
    <cellStyle name="60% - Accent4 2 14" xfId="38894"/>
    <cellStyle name="60% - Accent4 2 15" xfId="38895"/>
    <cellStyle name="60% - Accent4 2 16" xfId="38896"/>
    <cellStyle name="60% - Accent4 2 17" xfId="38897"/>
    <cellStyle name="60% - Accent4 2 18" xfId="38898"/>
    <cellStyle name="60% - Accent4 2 19" xfId="38899"/>
    <cellStyle name="60% - Accent4 2 2" xfId="1148"/>
    <cellStyle name="60% - Accent4 2 2 2" xfId="38900"/>
    <cellStyle name="60% - Accent4 2 20" xfId="38901"/>
    <cellStyle name="60% - Accent4 2 21" xfId="38902"/>
    <cellStyle name="60% - Accent4 2 22" xfId="38903"/>
    <cellStyle name="60% - Accent4 2 23" xfId="38904"/>
    <cellStyle name="60% - Accent4 2 24" xfId="38905"/>
    <cellStyle name="60% - Accent4 2 3" xfId="1149"/>
    <cellStyle name="60% - Accent4 2 3 2" xfId="38906"/>
    <cellStyle name="60% - Accent4 2 4" xfId="1150"/>
    <cellStyle name="60% - Accent4 2 4 2" xfId="38907"/>
    <cellStyle name="60% - Accent4 2 5" xfId="1151"/>
    <cellStyle name="60% - Accent4 2 5 2" xfId="38908"/>
    <cellStyle name="60% - Accent4 2 6" xfId="1152"/>
    <cellStyle name="60% - Accent4 2 6 2" xfId="38909"/>
    <cellStyle name="60% - Accent4 2 7" xfId="1153"/>
    <cellStyle name="60% - Accent4 2 7 2" xfId="38910"/>
    <cellStyle name="60% - Accent4 2 8" xfId="1154"/>
    <cellStyle name="60% - Accent4 2 8 2" xfId="38911"/>
    <cellStyle name="60% - Accent4 2 9" xfId="1155"/>
    <cellStyle name="60% - Accent4 20" xfId="38912"/>
    <cellStyle name="60% - Accent4 21" xfId="38913"/>
    <cellStyle name="60% - Accent4 22" xfId="38914"/>
    <cellStyle name="60% - Accent4 23" xfId="38915"/>
    <cellStyle name="60% - Accent4 24" xfId="38916"/>
    <cellStyle name="60% - Accent4 25" xfId="38917"/>
    <cellStyle name="60% - Accent4 26" xfId="38918"/>
    <cellStyle name="60% - Accent4 27" xfId="38919"/>
    <cellStyle name="60% - Accent4 28" xfId="38920"/>
    <cellStyle name="60% - Accent4 29" xfId="38921"/>
    <cellStyle name="60% - Accent4 3" xfId="1156"/>
    <cellStyle name="60% - Accent4 3 2" xfId="1157"/>
    <cellStyle name="60% - Accent4 3 2 2" xfId="38922"/>
    <cellStyle name="60% - Accent4 3 3" xfId="38923"/>
    <cellStyle name="60% - Accent4 30" xfId="38924"/>
    <cellStyle name="60% - Accent4 4" xfId="1158"/>
    <cellStyle name="60% - Accent4 4 2" xfId="1159"/>
    <cellStyle name="60% - Accent4 4 2 2" xfId="38925"/>
    <cellStyle name="60% - Accent4 4 3" xfId="38926"/>
    <cellStyle name="60% - Accent4 5" xfId="1160"/>
    <cellStyle name="60% - Accent4 5 2" xfId="1161"/>
    <cellStyle name="60% - Accent4 5 2 2" xfId="38927"/>
    <cellStyle name="60% - Accent4 5 3" xfId="38928"/>
    <cellStyle name="60% - Accent4 6" xfId="1162"/>
    <cellStyle name="60% - Accent4 6 2" xfId="1163"/>
    <cellStyle name="60% - Accent4 6 2 2" xfId="38929"/>
    <cellStyle name="60% - Accent4 6 3" xfId="1164"/>
    <cellStyle name="60% - Accent4 6 3 2" xfId="38930"/>
    <cellStyle name="60% - Accent4 6 4" xfId="1165"/>
    <cellStyle name="60% - Accent4 6 5" xfId="38931"/>
    <cellStyle name="60% - Accent4 7" xfId="1166"/>
    <cellStyle name="60% - Accent4 7 10" xfId="1167"/>
    <cellStyle name="60% - Accent4 7 10 2" xfId="38932"/>
    <cellStyle name="60% - Accent4 7 11" xfId="1168"/>
    <cellStyle name="60% - Accent4 7 11 2" xfId="38933"/>
    <cellStyle name="60% - Accent4 7 12" xfId="38934"/>
    <cellStyle name="60% - Accent4 7 2" xfId="1169"/>
    <cellStyle name="60% - Accent4 7 2 2" xfId="38935"/>
    <cellStyle name="60% - Accent4 7 3" xfId="1170"/>
    <cellStyle name="60% - Accent4 7 3 2" xfId="38936"/>
    <cellStyle name="60% - Accent4 7 4" xfId="1171"/>
    <cellStyle name="60% - Accent4 7 4 2" xfId="38937"/>
    <cellStyle name="60% - Accent4 7 5" xfId="1172"/>
    <cellStyle name="60% - Accent4 7 5 2" xfId="38938"/>
    <cellStyle name="60% - Accent4 7 6" xfId="1173"/>
    <cellStyle name="60% - Accent4 7 6 2" xfId="38939"/>
    <cellStyle name="60% - Accent4 7 7" xfId="1174"/>
    <cellStyle name="60% - Accent4 7 7 2" xfId="38940"/>
    <cellStyle name="60% - Accent4 7 8" xfId="1175"/>
    <cellStyle name="60% - Accent4 7 8 2" xfId="38941"/>
    <cellStyle name="60% - Accent4 7 9" xfId="1176"/>
    <cellStyle name="60% - Accent4 7 9 2" xfId="38942"/>
    <cellStyle name="60% - Accent4 8" xfId="1177"/>
    <cellStyle name="60% - Accent4 8 2" xfId="38943"/>
    <cellStyle name="60% - Accent4 9" xfId="1178"/>
    <cellStyle name="60% - Accent4 9 2" xfId="38944"/>
    <cellStyle name="60% - Accent5 10" xfId="1179"/>
    <cellStyle name="60% - Accent5 10 2" xfId="38945"/>
    <cellStyle name="60% - Accent5 11" xfId="1180"/>
    <cellStyle name="60% - Accent5 11 2" xfId="38946"/>
    <cellStyle name="60% - Accent5 12" xfId="1181"/>
    <cellStyle name="60% - Accent5 12 10" xfId="1182"/>
    <cellStyle name="60% - Accent5 12 10 2" xfId="38947"/>
    <cellStyle name="60% - Accent5 12 11" xfId="1183"/>
    <cellStyle name="60% - Accent5 12 11 2" xfId="38948"/>
    <cellStyle name="60% - Accent5 12 12" xfId="1184"/>
    <cellStyle name="60% - Accent5 12 12 2" xfId="38949"/>
    <cellStyle name="60% - Accent5 12 13" xfId="1185"/>
    <cellStyle name="60% - Accent5 12 13 2" xfId="38950"/>
    <cellStyle name="60% - Accent5 12 14" xfId="1186"/>
    <cellStyle name="60% - Accent5 12 14 2" xfId="38951"/>
    <cellStyle name="60% - Accent5 12 15" xfId="1187"/>
    <cellStyle name="60% - Accent5 12 15 2" xfId="38952"/>
    <cellStyle name="60% - Accent5 12 16" xfId="1188"/>
    <cellStyle name="60% - Accent5 12 16 2" xfId="38953"/>
    <cellStyle name="60% - Accent5 12 17" xfId="1189"/>
    <cellStyle name="60% - Accent5 12 17 2" xfId="38954"/>
    <cellStyle name="60% - Accent5 12 18" xfId="1190"/>
    <cellStyle name="60% - Accent5 12 18 2" xfId="38955"/>
    <cellStyle name="60% - Accent5 12 19" xfId="1191"/>
    <cellStyle name="60% - Accent5 12 19 2" xfId="38956"/>
    <cellStyle name="60% - Accent5 12 2" xfId="1192"/>
    <cellStyle name="60% - Accent5 12 2 2" xfId="38957"/>
    <cellStyle name="60% - Accent5 12 20" xfId="1193"/>
    <cellStyle name="60% - Accent5 12 20 2" xfId="38958"/>
    <cellStyle name="60% - Accent5 12 21" xfId="1194"/>
    <cellStyle name="60% - Accent5 12 21 2" xfId="38959"/>
    <cellStyle name="60% - Accent5 12 22" xfId="1195"/>
    <cellStyle name="60% - Accent5 12 22 2" xfId="38960"/>
    <cellStyle name="60% - Accent5 12 23" xfId="1196"/>
    <cellStyle name="60% - Accent5 12 23 2" xfId="38961"/>
    <cellStyle name="60% - Accent5 12 24" xfId="1197"/>
    <cellStyle name="60% - Accent5 12 24 2" xfId="38962"/>
    <cellStyle name="60% - Accent5 12 25" xfId="1198"/>
    <cellStyle name="60% - Accent5 12 25 2" xfId="38963"/>
    <cellStyle name="60% - Accent5 12 26" xfId="1199"/>
    <cellStyle name="60% - Accent5 12 26 2" xfId="38964"/>
    <cellStyle name="60% - Accent5 12 27" xfId="1200"/>
    <cellStyle name="60% - Accent5 12 27 2" xfId="38965"/>
    <cellStyle name="60% - Accent5 12 28" xfId="1201"/>
    <cellStyle name="60% - Accent5 12 28 2" xfId="38966"/>
    <cellStyle name="60% - Accent5 12 29" xfId="1202"/>
    <cellStyle name="60% - Accent5 12 29 2" xfId="38967"/>
    <cellStyle name="60% - Accent5 12 3" xfId="1203"/>
    <cellStyle name="60% - Accent5 12 3 2" xfId="38968"/>
    <cellStyle name="60% - Accent5 12 30" xfId="1204"/>
    <cellStyle name="60% - Accent5 12 30 2" xfId="38969"/>
    <cellStyle name="60% - Accent5 12 31" xfId="38970"/>
    <cellStyle name="60% - Accent5 12 4" xfId="1205"/>
    <cellStyle name="60% - Accent5 12 4 2" xfId="38971"/>
    <cellStyle name="60% - Accent5 12 5" xfId="1206"/>
    <cellStyle name="60% - Accent5 12 5 2" xfId="38972"/>
    <cellStyle name="60% - Accent5 12 6" xfId="1207"/>
    <cellStyle name="60% - Accent5 12 6 2" xfId="38973"/>
    <cellStyle name="60% - Accent5 12 7" xfId="1208"/>
    <cellStyle name="60% - Accent5 12 7 2" xfId="38974"/>
    <cellStyle name="60% - Accent5 12 8" xfId="1209"/>
    <cellStyle name="60% - Accent5 12 8 2" xfId="38975"/>
    <cellStyle name="60% - Accent5 12 9" xfId="1210"/>
    <cellStyle name="60% - Accent5 12 9 2" xfId="38976"/>
    <cellStyle name="60% - Accent5 13" xfId="1211"/>
    <cellStyle name="60% - Accent5 13 2" xfId="38977"/>
    <cellStyle name="60% - Accent5 14" xfId="1212"/>
    <cellStyle name="60% - Accent5 14 2" xfId="38978"/>
    <cellStyle name="60% - Accent5 15" xfId="1213"/>
    <cellStyle name="60% - Accent5 15 2" xfId="38979"/>
    <cellStyle name="60% - Accent5 16" xfId="1214"/>
    <cellStyle name="60% - Accent5 16 2" xfId="38980"/>
    <cellStyle name="60% - Accent5 17" xfId="1215"/>
    <cellStyle name="60% - Accent5 18" xfId="1216"/>
    <cellStyle name="60% - Accent5 19" xfId="38981"/>
    <cellStyle name="60% - Accent5 2" xfId="1217"/>
    <cellStyle name="60% - Accent5 2 10" xfId="1218"/>
    <cellStyle name="60% - Accent5 2 11" xfId="1219"/>
    <cellStyle name="60% - Accent5 2 12" xfId="38982"/>
    <cellStyle name="60% - Accent5 2 13" xfId="38983"/>
    <cellStyle name="60% - Accent5 2 14" xfId="38984"/>
    <cellStyle name="60% - Accent5 2 15" xfId="38985"/>
    <cellStyle name="60% - Accent5 2 16" xfId="38986"/>
    <cellStyle name="60% - Accent5 2 17" xfId="38987"/>
    <cellStyle name="60% - Accent5 2 18" xfId="38988"/>
    <cellStyle name="60% - Accent5 2 19" xfId="38989"/>
    <cellStyle name="60% - Accent5 2 2" xfId="1220"/>
    <cellStyle name="60% - Accent5 2 2 2" xfId="38990"/>
    <cellStyle name="60% - Accent5 2 20" xfId="38991"/>
    <cellStyle name="60% - Accent5 2 21" xfId="38992"/>
    <cellStyle name="60% - Accent5 2 22" xfId="38993"/>
    <cellStyle name="60% - Accent5 2 23" xfId="38994"/>
    <cellStyle name="60% - Accent5 2 24" xfId="38995"/>
    <cellStyle name="60% - Accent5 2 3" xfId="1221"/>
    <cellStyle name="60% - Accent5 2 3 2" xfId="38996"/>
    <cellStyle name="60% - Accent5 2 4" xfId="1222"/>
    <cellStyle name="60% - Accent5 2 4 2" xfId="38997"/>
    <cellStyle name="60% - Accent5 2 5" xfId="1223"/>
    <cellStyle name="60% - Accent5 2 5 2" xfId="38998"/>
    <cellStyle name="60% - Accent5 2 6" xfId="1224"/>
    <cellStyle name="60% - Accent5 2 6 2" xfId="38999"/>
    <cellStyle name="60% - Accent5 2 7" xfId="1225"/>
    <cellStyle name="60% - Accent5 2 7 2" xfId="39000"/>
    <cellStyle name="60% - Accent5 2 8" xfId="1226"/>
    <cellStyle name="60% - Accent5 2 8 2" xfId="39001"/>
    <cellStyle name="60% - Accent5 2 9" xfId="1227"/>
    <cellStyle name="60% - Accent5 20" xfId="39002"/>
    <cellStyle name="60% - Accent5 21" xfId="39003"/>
    <cellStyle name="60% - Accent5 22" xfId="39004"/>
    <cellStyle name="60% - Accent5 23" xfId="39005"/>
    <cellStyle name="60% - Accent5 24" xfId="39006"/>
    <cellStyle name="60% - Accent5 25" xfId="39007"/>
    <cellStyle name="60% - Accent5 26" xfId="39008"/>
    <cellStyle name="60% - Accent5 27" xfId="39009"/>
    <cellStyle name="60% - Accent5 28" xfId="39010"/>
    <cellStyle name="60% - Accent5 29" xfId="39011"/>
    <cellStyle name="60% - Accent5 3" xfId="1228"/>
    <cellStyle name="60% - Accent5 3 2" xfId="1229"/>
    <cellStyle name="60% - Accent5 3 2 2" xfId="39012"/>
    <cellStyle name="60% - Accent5 3 3" xfId="39013"/>
    <cellStyle name="60% - Accent5 30" xfId="39014"/>
    <cellStyle name="60% - Accent5 4" xfId="1230"/>
    <cellStyle name="60% - Accent5 4 2" xfId="1231"/>
    <cellStyle name="60% - Accent5 4 2 2" xfId="39015"/>
    <cellStyle name="60% - Accent5 4 3" xfId="39016"/>
    <cellStyle name="60% - Accent5 5" xfId="1232"/>
    <cellStyle name="60% - Accent5 5 2" xfId="1233"/>
    <cellStyle name="60% - Accent5 5 2 2" xfId="39017"/>
    <cellStyle name="60% - Accent5 5 3" xfId="39018"/>
    <cellStyle name="60% - Accent5 6" xfId="1234"/>
    <cellStyle name="60% - Accent5 6 2" xfId="1235"/>
    <cellStyle name="60% - Accent5 6 2 2" xfId="39019"/>
    <cellStyle name="60% - Accent5 6 3" xfId="1236"/>
    <cellStyle name="60% - Accent5 6 3 2" xfId="39020"/>
    <cellStyle name="60% - Accent5 6 4" xfId="1237"/>
    <cellStyle name="60% - Accent5 6 5" xfId="39021"/>
    <cellStyle name="60% - Accent5 7" xfId="1238"/>
    <cellStyle name="60% - Accent5 7 10" xfId="1239"/>
    <cellStyle name="60% - Accent5 7 10 2" xfId="39022"/>
    <cellStyle name="60% - Accent5 7 11" xfId="1240"/>
    <cellStyle name="60% - Accent5 7 11 2" xfId="39023"/>
    <cellStyle name="60% - Accent5 7 12" xfId="39024"/>
    <cellStyle name="60% - Accent5 7 2" xfId="1241"/>
    <cellStyle name="60% - Accent5 7 2 2" xfId="39025"/>
    <cellStyle name="60% - Accent5 7 3" xfId="1242"/>
    <cellStyle name="60% - Accent5 7 3 2" xfId="39026"/>
    <cellStyle name="60% - Accent5 7 4" xfId="1243"/>
    <cellStyle name="60% - Accent5 7 4 2" xfId="39027"/>
    <cellStyle name="60% - Accent5 7 5" xfId="1244"/>
    <cellStyle name="60% - Accent5 7 5 2" xfId="39028"/>
    <cellStyle name="60% - Accent5 7 6" xfId="1245"/>
    <cellStyle name="60% - Accent5 7 6 2" xfId="39029"/>
    <cellStyle name="60% - Accent5 7 7" xfId="1246"/>
    <cellStyle name="60% - Accent5 7 7 2" xfId="39030"/>
    <cellStyle name="60% - Accent5 7 8" xfId="1247"/>
    <cellStyle name="60% - Accent5 7 8 2" xfId="39031"/>
    <cellStyle name="60% - Accent5 7 9" xfId="1248"/>
    <cellStyle name="60% - Accent5 7 9 2" xfId="39032"/>
    <cellStyle name="60% - Accent5 8" xfId="1249"/>
    <cellStyle name="60% - Accent5 8 2" xfId="39033"/>
    <cellStyle name="60% - Accent5 9" xfId="1250"/>
    <cellStyle name="60% - Accent5 9 2" xfId="39034"/>
    <cellStyle name="60% - Accent6 10" xfId="1251"/>
    <cellStyle name="60% - Accent6 10 2" xfId="39035"/>
    <cellStyle name="60% - Accent6 11" xfId="1252"/>
    <cellStyle name="60% - Accent6 11 2" xfId="39036"/>
    <cellStyle name="60% - Accent6 12" xfId="1253"/>
    <cellStyle name="60% - Accent6 12 10" xfId="1254"/>
    <cellStyle name="60% - Accent6 12 10 2" xfId="39037"/>
    <cellStyle name="60% - Accent6 12 11" xfId="1255"/>
    <cellStyle name="60% - Accent6 12 11 2" xfId="39038"/>
    <cellStyle name="60% - Accent6 12 12" xfId="1256"/>
    <cellStyle name="60% - Accent6 12 12 2" xfId="39039"/>
    <cellStyle name="60% - Accent6 12 13" xfId="1257"/>
    <cellStyle name="60% - Accent6 12 13 2" xfId="39040"/>
    <cellStyle name="60% - Accent6 12 14" xfId="1258"/>
    <cellStyle name="60% - Accent6 12 14 2" xfId="39041"/>
    <cellStyle name="60% - Accent6 12 15" xfId="1259"/>
    <cellStyle name="60% - Accent6 12 15 2" xfId="39042"/>
    <cellStyle name="60% - Accent6 12 16" xfId="1260"/>
    <cellStyle name="60% - Accent6 12 16 2" xfId="39043"/>
    <cellStyle name="60% - Accent6 12 17" xfId="1261"/>
    <cellStyle name="60% - Accent6 12 17 2" xfId="39044"/>
    <cellStyle name="60% - Accent6 12 18" xfId="1262"/>
    <cellStyle name="60% - Accent6 12 18 2" xfId="39045"/>
    <cellStyle name="60% - Accent6 12 19" xfId="1263"/>
    <cellStyle name="60% - Accent6 12 19 2" xfId="39046"/>
    <cellStyle name="60% - Accent6 12 2" xfId="1264"/>
    <cellStyle name="60% - Accent6 12 2 2" xfId="39047"/>
    <cellStyle name="60% - Accent6 12 20" xfId="1265"/>
    <cellStyle name="60% - Accent6 12 20 2" xfId="39048"/>
    <cellStyle name="60% - Accent6 12 21" xfId="1266"/>
    <cellStyle name="60% - Accent6 12 21 2" xfId="39049"/>
    <cellStyle name="60% - Accent6 12 22" xfId="1267"/>
    <cellStyle name="60% - Accent6 12 22 2" xfId="39050"/>
    <cellStyle name="60% - Accent6 12 23" xfId="1268"/>
    <cellStyle name="60% - Accent6 12 23 2" xfId="39051"/>
    <cellStyle name="60% - Accent6 12 24" xfId="1269"/>
    <cellStyle name="60% - Accent6 12 24 2" xfId="39052"/>
    <cellStyle name="60% - Accent6 12 25" xfId="1270"/>
    <cellStyle name="60% - Accent6 12 25 2" xfId="39053"/>
    <cellStyle name="60% - Accent6 12 26" xfId="1271"/>
    <cellStyle name="60% - Accent6 12 26 2" xfId="39054"/>
    <cellStyle name="60% - Accent6 12 27" xfId="1272"/>
    <cellStyle name="60% - Accent6 12 27 2" xfId="39055"/>
    <cellStyle name="60% - Accent6 12 28" xfId="1273"/>
    <cellStyle name="60% - Accent6 12 28 2" xfId="39056"/>
    <cellStyle name="60% - Accent6 12 29" xfId="1274"/>
    <cellStyle name="60% - Accent6 12 29 2" xfId="39057"/>
    <cellStyle name="60% - Accent6 12 3" xfId="1275"/>
    <cellStyle name="60% - Accent6 12 3 2" xfId="39058"/>
    <cellStyle name="60% - Accent6 12 30" xfId="1276"/>
    <cellStyle name="60% - Accent6 12 30 2" xfId="39059"/>
    <cellStyle name="60% - Accent6 12 31" xfId="39060"/>
    <cellStyle name="60% - Accent6 12 4" xfId="1277"/>
    <cellStyle name="60% - Accent6 12 4 2" xfId="39061"/>
    <cellStyle name="60% - Accent6 12 5" xfId="1278"/>
    <cellStyle name="60% - Accent6 12 5 2" xfId="39062"/>
    <cellStyle name="60% - Accent6 12 6" xfId="1279"/>
    <cellStyle name="60% - Accent6 12 6 2" xfId="39063"/>
    <cellStyle name="60% - Accent6 12 7" xfId="1280"/>
    <cellStyle name="60% - Accent6 12 7 2" xfId="39064"/>
    <cellStyle name="60% - Accent6 12 8" xfId="1281"/>
    <cellStyle name="60% - Accent6 12 8 2" xfId="39065"/>
    <cellStyle name="60% - Accent6 12 9" xfId="1282"/>
    <cellStyle name="60% - Accent6 12 9 2" xfId="39066"/>
    <cellStyle name="60% - Accent6 13" xfId="1283"/>
    <cellStyle name="60% - Accent6 13 2" xfId="39067"/>
    <cellStyle name="60% - Accent6 14" xfId="1284"/>
    <cellStyle name="60% - Accent6 14 2" xfId="39068"/>
    <cellStyle name="60% - Accent6 15" xfId="1285"/>
    <cellStyle name="60% - Accent6 15 2" xfId="39069"/>
    <cellStyle name="60% - Accent6 16" xfId="1286"/>
    <cellStyle name="60% - Accent6 16 2" xfId="39070"/>
    <cellStyle name="60% - Accent6 17" xfId="1287"/>
    <cellStyle name="60% - Accent6 18" xfId="1288"/>
    <cellStyle name="60% - Accent6 19" xfId="39071"/>
    <cellStyle name="60% - Accent6 2" xfId="1289"/>
    <cellStyle name="60% - Accent6 2 10" xfId="1290"/>
    <cellStyle name="60% - Accent6 2 11" xfId="1291"/>
    <cellStyle name="60% - Accent6 2 12" xfId="39072"/>
    <cellStyle name="60% - Accent6 2 13" xfId="39073"/>
    <cellStyle name="60% - Accent6 2 14" xfId="39074"/>
    <cellStyle name="60% - Accent6 2 15" xfId="39075"/>
    <cellStyle name="60% - Accent6 2 16" xfId="39076"/>
    <cellStyle name="60% - Accent6 2 17" xfId="39077"/>
    <cellStyle name="60% - Accent6 2 18" xfId="39078"/>
    <cellStyle name="60% - Accent6 2 19" xfId="39079"/>
    <cellStyle name="60% - Accent6 2 2" xfId="1292"/>
    <cellStyle name="60% - Accent6 2 2 2" xfId="39080"/>
    <cellStyle name="60% - Accent6 2 20" xfId="39081"/>
    <cellStyle name="60% - Accent6 2 21" xfId="39082"/>
    <cellStyle name="60% - Accent6 2 22" xfId="39083"/>
    <cellStyle name="60% - Accent6 2 23" xfId="39084"/>
    <cellStyle name="60% - Accent6 2 24" xfId="39085"/>
    <cellStyle name="60% - Accent6 2 3" xfId="1293"/>
    <cellStyle name="60% - Accent6 2 3 2" xfId="39086"/>
    <cellStyle name="60% - Accent6 2 4" xfId="1294"/>
    <cellStyle name="60% - Accent6 2 4 2" xfId="39087"/>
    <cellStyle name="60% - Accent6 2 5" xfId="1295"/>
    <cellStyle name="60% - Accent6 2 5 2" xfId="39088"/>
    <cellStyle name="60% - Accent6 2 6" xfId="1296"/>
    <cellStyle name="60% - Accent6 2 6 2" xfId="39089"/>
    <cellStyle name="60% - Accent6 2 7" xfId="1297"/>
    <cellStyle name="60% - Accent6 2 7 2" xfId="39090"/>
    <cellStyle name="60% - Accent6 2 8" xfId="1298"/>
    <cellStyle name="60% - Accent6 2 8 2" xfId="39091"/>
    <cellStyle name="60% - Accent6 2 9" xfId="1299"/>
    <cellStyle name="60% - Accent6 20" xfId="39092"/>
    <cellStyle name="60% - Accent6 21" xfId="39093"/>
    <cellStyle name="60% - Accent6 22" xfId="39094"/>
    <cellStyle name="60% - Accent6 23" xfId="39095"/>
    <cellStyle name="60% - Accent6 24" xfId="39096"/>
    <cellStyle name="60% - Accent6 25" xfId="39097"/>
    <cellStyle name="60% - Accent6 26" xfId="39098"/>
    <cellStyle name="60% - Accent6 27" xfId="39099"/>
    <cellStyle name="60% - Accent6 28" xfId="39100"/>
    <cellStyle name="60% - Accent6 29" xfId="39101"/>
    <cellStyle name="60% - Accent6 3" xfId="1300"/>
    <cellStyle name="60% - Accent6 3 2" xfId="1301"/>
    <cellStyle name="60% - Accent6 3 2 2" xfId="39102"/>
    <cellStyle name="60% - Accent6 3 3" xfId="39103"/>
    <cellStyle name="60% - Accent6 30" xfId="39104"/>
    <cellStyle name="60% - Accent6 4" xfId="1302"/>
    <cellStyle name="60% - Accent6 4 2" xfId="1303"/>
    <cellStyle name="60% - Accent6 4 2 2" xfId="39105"/>
    <cellStyle name="60% - Accent6 4 3" xfId="39106"/>
    <cellStyle name="60% - Accent6 5" xfId="1304"/>
    <cellStyle name="60% - Accent6 5 2" xfId="1305"/>
    <cellStyle name="60% - Accent6 5 2 2" xfId="39107"/>
    <cellStyle name="60% - Accent6 5 3" xfId="39108"/>
    <cellStyle name="60% - Accent6 6" xfId="1306"/>
    <cellStyle name="60% - Accent6 6 2" xfId="1307"/>
    <cellStyle name="60% - Accent6 6 2 2" xfId="39109"/>
    <cellStyle name="60% - Accent6 6 3" xfId="1308"/>
    <cellStyle name="60% - Accent6 6 3 2" xfId="39110"/>
    <cellStyle name="60% - Accent6 6 4" xfId="1309"/>
    <cellStyle name="60% - Accent6 6 5" xfId="39111"/>
    <cellStyle name="60% - Accent6 7" xfId="1310"/>
    <cellStyle name="60% - Accent6 7 10" xfId="1311"/>
    <cellStyle name="60% - Accent6 7 10 2" xfId="39112"/>
    <cellStyle name="60% - Accent6 7 11" xfId="1312"/>
    <cellStyle name="60% - Accent6 7 11 2" xfId="39113"/>
    <cellStyle name="60% - Accent6 7 12" xfId="39114"/>
    <cellStyle name="60% - Accent6 7 2" xfId="1313"/>
    <cellStyle name="60% - Accent6 7 2 2" xfId="39115"/>
    <cellStyle name="60% - Accent6 7 3" xfId="1314"/>
    <cellStyle name="60% - Accent6 7 3 2" xfId="39116"/>
    <cellStyle name="60% - Accent6 7 4" xfId="1315"/>
    <cellStyle name="60% - Accent6 7 4 2" xfId="39117"/>
    <cellStyle name="60% - Accent6 7 5" xfId="1316"/>
    <cellStyle name="60% - Accent6 7 5 2" xfId="39118"/>
    <cellStyle name="60% - Accent6 7 6" xfId="1317"/>
    <cellStyle name="60% - Accent6 7 6 2" xfId="39119"/>
    <cellStyle name="60% - Accent6 7 7" xfId="1318"/>
    <cellStyle name="60% - Accent6 7 7 2" xfId="39120"/>
    <cellStyle name="60% - Accent6 7 8" xfId="1319"/>
    <cellStyle name="60% - Accent6 7 8 2" xfId="39121"/>
    <cellStyle name="60% - Accent6 7 9" xfId="1320"/>
    <cellStyle name="60% - Accent6 7 9 2" xfId="39122"/>
    <cellStyle name="60% - Accent6 8" xfId="1321"/>
    <cellStyle name="60% - Accent6 8 2" xfId="39123"/>
    <cellStyle name="60% - Accent6 9" xfId="1322"/>
    <cellStyle name="60% - Accent6 9 2" xfId="39124"/>
    <cellStyle name="Accent1 - 20%" xfId="39125"/>
    <cellStyle name="Accent1 - 40%" xfId="39126"/>
    <cellStyle name="Accent1 - 60%" xfId="39127"/>
    <cellStyle name="Accent1 10" xfId="1323"/>
    <cellStyle name="Accent1 10 2" xfId="39128"/>
    <cellStyle name="Accent1 11" xfId="1324"/>
    <cellStyle name="Accent1 11 2" xfId="39129"/>
    <cellStyle name="Accent1 12" xfId="1325"/>
    <cellStyle name="Accent1 12 10" xfId="1326"/>
    <cellStyle name="Accent1 12 10 2" xfId="39130"/>
    <cellStyle name="Accent1 12 11" xfId="1327"/>
    <cellStyle name="Accent1 12 11 2" xfId="39131"/>
    <cellStyle name="Accent1 12 12" xfId="1328"/>
    <cellStyle name="Accent1 12 12 2" xfId="39132"/>
    <cellStyle name="Accent1 12 13" xfId="1329"/>
    <cellStyle name="Accent1 12 13 2" xfId="39133"/>
    <cellStyle name="Accent1 12 14" xfId="1330"/>
    <cellStyle name="Accent1 12 14 2" xfId="39134"/>
    <cellStyle name="Accent1 12 15" xfId="1331"/>
    <cellStyle name="Accent1 12 15 2" xfId="39135"/>
    <cellStyle name="Accent1 12 16" xfId="1332"/>
    <cellStyle name="Accent1 12 16 2" xfId="39136"/>
    <cellStyle name="Accent1 12 17" xfId="1333"/>
    <cellStyle name="Accent1 12 17 2" xfId="39137"/>
    <cellStyle name="Accent1 12 18" xfId="1334"/>
    <cellStyle name="Accent1 12 18 2" xfId="39138"/>
    <cellStyle name="Accent1 12 19" xfId="1335"/>
    <cellStyle name="Accent1 12 19 2" xfId="39139"/>
    <cellStyle name="Accent1 12 2" xfId="1336"/>
    <cellStyle name="Accent1 12 2 2" xfId="39140"/>
    <cellStyle name="Accent1 12 20" xfId="1337"/>
    <cellStyle name="Accent1 12 20 2" xfId="39141"/>
    <cellStyle name="Accent1 12 21" xfId="1338"/>
    <cellStyle name="Accent1 12 21 2" xfId="39142"/>
    <cellStyle name="Accent1 12 22" xfId="1339"/>
    <cellStyle name="Accent1 12 22 2" xfId="39143"/>
    <cellStyle name="Accent1 12 23" xfId="1340"/>
    <cellStyle name="Accent1 12 23 2" xfId="39144"/>
    <cellStyle name="Accent1 12 24" xfId="1341"/>
    <cellStyle name="Accent1 12 24 2" xfId="39145"/>
    <cellStyle name="Accent1 12 25" xfId="1342"/>
    <cellStyle name="Accent1 12 25 2" xfId="39146"/>
    <cellStyle name="Accent1 12 26" xfId="1343"/>
    <cellStyle name="Accent1 12 26 2" xfId="39147"/>
    <cellStyle name="Accent1 12 27" xfId="1344"/>
    <cellStyle name="Accent1 12 27 2" xfId="39148"/>
    <cellStyle name="Accent1 12 28" xfId="1345"/>
    <cellStyle name="Accent1 12 28 2" xfId="39149"/>
    <cellStyle name="Accent1 12 29" xfId="1346"/>
    <cellStyle name="Accent1 12 29 2" xfId="39150"/>
    <cellStyle name="Accent1 12 3" xfId="1347"/>
    <cellStyle name="Accent1 12 3 2" xfId="39151"/>
    <cellStyle name="Accent1 12 30" xfId="1348"/>
    <cellStyle name="Accent1 12 30 2" xfId="39152"/>
    <cellStyle name="Accent1 12 31" xfId="39153"/>
    <cellStyle name="Accent1 12 4" xfId="1349"/>
    <cellStyle name="Accent1 12 4 2" xfId="39154"/>
    <cellStyle name="Accent1 12 5" xfId="1350"/>
    <cellStyle name="Accent1 12 5 2" xfId="39155"/>
    <cellStyle name="Accent1 12 6" xfId="1351"/>
    <cellStyle name="Accent1 12 6 2" xfId="39156"/>
    <cellStyle name="Accent1 12 7" xfId="1352"/>
    <cellStyle name="Accent1 12 7 2" xfId="39157"/>
    <cellStyle name="Accent1 12 8" xfId="1353"/>
    <cellStyle name="Accent1 12 8 2" xfId="39158"/>
    <cellStyle name="Accent1 12 9" xfId="1354"/>
    <cellStyle name="Accent1 12 9 2" xfId="39159"/>
    <cellStyle name="Accent1 13" xfId="1355"/>
    <cellStyle name="Accent1 13 2" xfId="39160"/>
    <cellStyle name="Accent1 14" xfId="1356"/>
    <cellStyle name="Accent1 14 2" xfId="39161"/>
    <cellStyle name="Accent1 15" xfId="1357"/>
    <cellStyle name="Accent1 15 2" xfId="39162"/>
    <cellStyle name="Accent1 16" xfId="1358"/>
    <cellStyle name="Accent1 16 2" xfId="39163"/>
    <cellStyle name="Accent1 17" xfId="1359"/>
    <cellStyle name="Accent1 18" xfId="1360"/>
    <cellStyle name="Accent1 19" xfId="39164"/>
    <cellStyle name="Accent1 2" xfId="1361"/>
    <cellStyle name="Accent1 2 10" xfId="1362"/>
    <cellStyle name="Accent1 2 11" xfId="1363"/>
    <cellStyle name="Accent1 2 12" xfId="39165"/>
    <cellStyle name="Accent1 2 13" xfId="39166"/>
    <cellStyle name="Accent1 2 14" xfId="39167"/>
    <cellStyle name="Accent1 2 15" xfId="39168"/>
    <cellStyle name="Accent1 2 16" xfId="39169"/>
    <cellStyle name="Accent1 2 17" xfId="39170"/>
    <cellStyle name="Accent1 2 18" xfId="39171"/>
    <cellStyle name="Accent1 2 19" xfId="39172"/>
    <cellStyle name="Accent1 2 2" xfId="1364"/>
    <cellStyle name="Accent1 2 2 2" xfId="39173"/>
    <cellStyle name="Accent1 2 20" xfId="39174"/>
    <cellStyle name="Accent1 2 21" xfId="39175"/>
    <cellStyle name="Accent1 2 22" xfId="39176"/>
    <cellStyle name="Accent1 2 23" xfId="39177"/>
    <cellStyle name="Accent1 2 24" xfId="39178"/>
    <cellStyle name="Accent1 2 3" xfId="1365"/>
    <cellStyle name="Accent1 2 3 2" xfId="39179"/>
    <cellStyle name="Accent1 2 4" xfId="1366"/>
    <cellStyle name="Accent1 2 4 2" xfId="39180"/>
    <cellStyle name="Accent1 2 5" xfId="1367"/>
    <cellStyle name="Accent1 2 5 2" xfId="39181"/>
    <cellStyle name="Accent1 2 6" xfId="1368"/>
    <cellStyle name="Accent1 2 6 2" xfId="39182"/>
    <cellStyle name="Accent1 2 7" xfId="1369"/>
    <cellStyle name="Accent1 2 7 2" xfId="39183"/>
    <cellStyle name="Accent1 2 8" xfId="1370"/>
    <cellStyle name="Accent1 2 8 2" xfId="39184"/>
    <cellStyle name="Accent1 2 9" xfId="1371"/>
    <cellStyle name="Accent1 20" xfId="39185"/>
    <cellStyle name="Accent1 21" xfId="39186"/>
    <cellStyle name="Accent1 22" xfId="39187"/>
    <cellStyle name="Accent1 23" xfId="39188"/>
    <cellStyle name="Accent1 24" xfId="39189"/>
    <cellStyle name="Accent1 25" xfId="39190"/>
    <cellStyle name="Accent1 26" xfId="39191"/>
    <cellStyle name="Accent1 27" xfId="39192"/>
    <cellStyle name="Accent1 28" xfId="39193"/>
    <cellStyle name="Accent1 29" xfId="39194"/>
    <cellStyle name="Accent1 3" xfId="1372"/>
    <cellStyle name="Accent1 3 2" xfId="1373"/>
    <cellStyle name="Accent1 3 2 2" xfId="39195"/>
    <cellStyle name="Accent1 3 3" xfId="39196"/>
    <cellStyle name="Accent1 3 4" xfId="39197"/>
    <cellStyle name="Accent1 30" xfId="39198"/>
    <cellStyle name="Accent1 4" xfId="1374"/>
    <cellStyle name="Accent1 4 2" xfId="1375"/>
    <cellStyle name="Accent1 4 2 2" xfId="39199"/>
    <cellStyle name="Accent1 4 3" xfId="39200"/>
    <cellStyle name="Accent1 4 4" xfId="39201"/>
    <cellStyle name="Accent1 5" xfId="1376"/>
    <cellStyle name="Accent1 5 2" xfId="1377"/>
    <cellStyle name="Accent1 5 2 2" xfId="39202"/>
    <cellStyle name="Accent1 5 3" xfId="39203"/>
    <cellStyle name="Accent1 5 4" xfId="39204"/>
    <cellStyle name="Accent1 6" xfId="1378"/>
    <cellStyle name="Accent1 6 2" xfId="1379"/>
    <cellStyle name="Accent1 6 2 2" xfId="39205"/>
    <cellStyle name="Accent1 6 3" xfId="1380"/>
    <cellStyle name="Accent1 6 3 2" xfId="39206"/>
    <cellStyle name="Accent1 6 4" xfId="1381"/>
    <cellStyle name="Accent1 6 5" xfId="39207"/>
    <cellStyle name="Accent1 7" xfId="1382"/>
    <cellStyle name="Accent1 7 10" xfId="1383"/>
    <cellStyle name="Accent1 7 10 2" xfId="39208"/>
    <cellStyle name="Accent1 7 11" xfId="1384"/>
    <cellStyle name="Accent1 7 11 2" xfId="39209"/>
    <cellStyle name="Accent1 7 12" xfId="39210"/>
    <cellStyle name="Accent1 7 2" xfId="1385"/>
    <cellStyle name="Accent1 7 2 2" xfId="39211"/>
    <cellStyle name="Accent1 7 3" xfId="1386"/>
    <cellStyle name="Accent1 7 3 2" xfId="39212"/>
    <cellStyle name="Accent1 7 4" xfId="1387"/>
    <cellStyle name="Accent1 7 4 2" xfId="39213"/>
    <cellStyle name="Accent1 7 5" xfId="1388"/>
    <cellStyle name="Accent1 7 5 2" xfId="39214"/>
    <cellStyle name="Accent1 7 6" xfId="1389"/>
    <cellStyle name="Accent1 7 6 2" xfId="39215"/>
    <cellStyle name="Accent1 7 7" xfId="1390"/>
    <cellStyle name="Accent1 7 7 2" xfId="39216"/>
    <cellStyle name="Accent1 7 8" xfId="1391"/>
    <cellStyle name="Accent1 7 8 2" xfId="39217"/>
    <cellStyle name="Accent1 7 9" xfId="1392"/>
    <cellStyle name="Accent1 7 9 2" xfId="39218"/>
    <cellStyle name="Accent1 8" xfId="1393"/>
    <cellStyle name="Accent1 8 2" xfId="39219"/>
    <cellStyle name="Accent1 9" xfId="1394"/>
    <cellStyle name="Accent1 9 2" xfId="39220"/>
    <cellStyle name="Accent2 - 20%" xfId="39221"/>
    <cellStyle name="Accent2 - 40%" xfId="39222"/>
    <cellStyle name="Accent2 - 60%" xfId="39223"/>
    <cellStyle name="Accent2 10" xfId="1395"/>
    <cellStyle name="Accent2 10 2" xfId="39224"/>
    <cellStyle name="Accent2 11" xfId="1396"/>
    <cellStyle name="Accent2 11 2" xfId="39225"/>
    <cellStyle name="Accent2 12" xfId="1397"/>
    <cellStyle name="Accent2 12 10" xfId="1398"/>
    <cellStyle name="Accent2 12 10 2" xfId="39226"/>
    <cellStyle name="Accent2 12 11" xfId="1399"/>
    <cellStyle name="Accent2 12 11 2" xfId="39227"/>
    <cellStyle name="Accent2 12 12" xfId="1400"/>
    <cellStyle name="Accent2 12 12 2" xfId="39228"/>
    <cellStyle name="Accent2 12 13" xfId="1401"/>
    <cellStyle name="Accent2 12 13 2" xfId="39229"/>
    <cellStyle name="Accent2 12 14" xfId="1402"/>
    <cellStyle name="Accent2 12 14 2" xfId="39230"/>
    <cellStyle name="Accent2 12 15" xfId="1403"/>
    <cellStyle name="Accent2 12 15 2" xfId="39231"/>
    <cellStyle name="Accent2 12 16" xfId="1404"/>
    <cellStyle name="Accent2 12 16 2" xfId="39232"/>
    <cellStyle name="Accent2 12 17" xfId="1405"/>
    <cellStyle name="Accent2 12 17 2" xfId="39233"/>
    <cellStyle name="Accent2 12 18" xfId="1406"/>
    <cellStyle name="Accent2 12 18 2" xfId="39234"/>
    <cellStyle name="Accent2 12 19" xfId="1407"/>
    <cellStyle name="Accent2 12 19 2" xfId="39235"/>
    <cellStyle name="Accent2 12 2" xfId="1408"/>
    <cellStyle name="Accent2 12 2 2" xfId="39236"/>
    <cellStyle name="Accent2 12 20" xfId="1409"/>
    <cellStyle name="Accent2 12 20 2" xfId="39237"/>
    <cellStyle name="Accent2 12 21" xfId="1410"/>
    <cellStyle name="Accent2 12 21 2" xfId="39238"/>
    <cellStyle name="Accent2 12 22" xfId="1411"/>
    <cellStyle name="Accent2 12 22 2" xfId="39239"/>
    <cellStyle name="Accent2 12 23" xfId="1412"/>
    <cellStyle name="Accent2 12 23 2" xfId="39240"/>
    <cellStyle name="Accent2 12 24" xfId="1413"/>
    <cellStyle name="Accent2 12 24 2" xfId="39241"/>
    <cellStyle name="Accent2 12 25" xfId="1414"/>
    <cellStyle name="Accent2 12 25 2" xfId="39242"/>
    <cellStyle name="Accent2 12 26" xfId="1415"/>
    <cellStyle name="Accent2 12 26 2" xfId="39243"/>
    <cellStyle name="Accent2 12 27" xfId="1416"/>
    <cellStyle name="Accent2 12 27 2" xfId="39244"/>
    <cellStyle name="Accent2 12 28" xfId="1417"/>
    <cellStyle name="Accent2 12 28 2" xfId="39245"/>
    <cellStyle name="Accent2 12 29" xfId="1418"/>
    <cellStyle name="Accent2 12 29 2" xfId="39246"/>
    <cellStyle name="Accent2 12 3" xfId="1419"/>
    <cellStyle name="Accent2 12 3 2" xfId="39247"/>
    <cellStyle name="Accent2 12 30" xfId="1420"/>
    <cellStyle name="Accent2 12 30 2" xfId="39248"/>
    <cellStyle name="Accent2 12 31" xfId="39249"/>
    <cellStyle name="Accent2 12 4" xfId="1421"/>
    <cellStyle name="Accent2 12 4 2" xfId="39250"/>
    <cellStyle name="Accent2 12 5" xfId="1422"/>
    <cellStyle name="Accent2 12 5 2" xfId="39251"/>
    <cellStyle name="Accent2 12 6" xfId="1423"/>
    <cellStyle name="Accent2 12 6 2" xfId="39252"/>
    <cellStyle name="Accent2 12 7" xfId="1424"/>
    <cellStyle name="Accent2 12 7 2" xfId="39253"/>
    <cellStyle name="Accent2 12 8" xfId="1425"/>
    <cellStyle name="Accent2 12 8 2" xfId="39254"/>
    <cellStyle name="Accent2 12 9" xfId="1426"/>
    <cellStyle name="Accent2 12 9 2" xfId="39255"/>
    <cellStyle name="Accent2 13" xfId="1427"/>
    <cellStyle name="Accent2 13 2" xfId="39256"/>
    <cellStyle name="Accent2 14" xfId="1428"/>
    <cellStyle name="Accent2 14 2" xfId="39257"/>
    <cellStyle name="Accent2 15" xfId="1429"/>
    <cellStyle name="Accent2 15 2" xfId="39258"/>
    <cellStyle name="Accent2 16" xfId="1430"/>
    <cellStyle name="Accent2 16 2" xfId="39259"/>
    <cellStyle name="Accent2 17" xfId="1431"/>
    <cellStyle name="Accent2 18" xfId="1432"/>
    <cellStyle name="Accent2 19" xfId="39260"/>
    <cellStyle name="Accent2 2" xfId="1433"/>
    <cellStyle name="Accent2 2 10" xfId="1434"/>
    <cellStyle name="Accent2 2 11" xfId="1435"/>
    <cellStyle name="Accent2 2 12" xfId="39261"/>
    <cellStyle name="Accent2 2 13" xfId="39262"/>
    <cellStyle name="Accent2 2 14" xfId="39263"/>
    <cellStyle name="Accent2 2 15" xfId="39264"/>
    <cellStyle name="Accent2 2 16" xfId="39265"/>
    <cellStyle name="Accent2 2 17" xfId="39266"/>
    <cellStyle name="Accent2 2 18" xfId="39267"/>
    <cellStyle name="Accent2 2 19" xfId="39268"/>
    <cellStyle name="Accent2 2 2" xfId="1436"/>
    <cellStyle name="Accent2 2 2 2" xfId="39269"/>
    <cellStyle name="Accent2 2 20" xfId="39270"/>
    <cellStyle name="Accent2 2 21" xfId="39271"/>
    <cellStyle name="Accent2 2 22" xfId="39272"/>
    <cellStyle name="Accent2 2 23" xfId="39273"/>
    <cellStyle name="Accent2 2 24" xfId="39274"/>
    <cellStyle name="Accent2 2 3" xfId="1437"/>
    <cellStyle name="Accent2 2 3 2" xfId="39275"/>
    <cellStyle name="Accent2 2 4" xfId="1438"/>
    <cellStyle name="Accent2 2 4 2" xfId="39276"/>
    <cellStyle name="Accent2 2 5" xfId="1439"/>
    <cellStyle name="Accent2 2 5 2" xfId="39277"/>
    <cellStyle name="Accent2 2 6" xfId="1440"/>
    <cellStyle name="Accent2 2 6 2" xfId="39278"/>
    <cellStyle name="Accent2 2 7" xfId="1441"/>
    <cellStyle name="Accent2 2 7 2" xfId="39279"/>
    <cellStyle name="Accent2 2 8" xfId="1442"/>
    <cellStyle name="Accent2 2 8 2" xfId="39280"/>
    <cellStyle name="Accent2 2 9" xfId="1443"/>
    <cellStyle name="Accent2 20" xfId="39281"/>
    <cellStyle name="Accent2 21" xfId="39282"/>
    <cellStyle name="Accent2 22" xfId="39283"/>
    <cellStyle name="Accent2 23" xfId="39284"/>
    <cellStyle name="Accent2 24" xfId="39285"/>
    <cellStyle name="Accent2 25" xfId="39286"/>
    <cellStyle name="Accent2 26" xfId="39287"/>
    <cellStyle name="Accent2 27" xfId="39288"/>
    <cellStyle name="Accent2 28" xfId="39289"/>
    <cellStyle name="Accent2 29" xfId="39290"/>
    <cellStyle name="Accent2 3" xfId="1444"/>
    <cellStyle name="Accent2 3 2" xfId="1445"/>
    <cellStyle name="Accent2 3 2 2" xfId="39291"/>
    <cellStyle name="Accent2 3 3" xfId="39292"/>
    <cellStyle name="Accent2 3 4" xfId="39293"/>
    <cellStyle name="Accent2 30" xfId="39294"/>
    <cellStyle name="Accent2 4" xfId="1446"/>
    <cellStyle name="Accent2 4 2" xfId="1447"/>
    <cellStyle name="Accent2 4 2 2" xfId="39295"/>
    <cellStyle name="Accent2 4 3" xfId="39296"/>
    <cellStyle name="Accent2 4 4" xfId="39297"/>
    <cellStyle name="Accent2 5" xfId="1448"/>
    <cellStyle name="Accent2 5 2" xfId="1449"/>
    <cellStyle name="Accent2 5 2 2" xfId="39298"/>
    <cellStyle name="Accent2 5 3" xfId="39299"/>
    <cellStyle name="Accent2 5 4" xfId="39300"/>
    <cellStyle name="Accent2 6" xfId="1450"/>
    <cellStyle name="Accent2 6 2" xfId="1451"/>
    <cellStyle name="Accent2 6 2 2" xfId="39301"/>
    <cellStyle name="Accent2 6 3" xfId="1452"/>
    <cellStyle name="Accent2 6 3 2" xfId="39302"/>
    <cellStyle name="Accent2 6 4" xfId="1453"/>
    <cellStyle name="Accent2 6 5" xfId="39303"/>
    <cellStyle name="Accent2 7" xfId="1454"/>
    <cellStyle name="Accent2 7 10" xfId="1455"/>
    <cellStyle name="Accent2 7 10 2" xfId="39304"/>
    <cellStyle name="Accent2 7 11" xfId="1456"/>
    <cellStyle name="Accent2 7 11 2" xfId="39305"/>
    <cellStyle name="Accent2 7 12" xfId="39306"/>
    <cellStyle name="Accent2 7 2" xfId="1457"/>
    <cellStyle name="Accent2 7 2 2" xfId="39307"/>
    <cellStyle name="Accent2 7 3" xfId="1458"/>
    <cellStyle name="Accent2 7 3 2" xfId="39308"/>
    <cellStyle name="Accent2 7 4" xfId="1459"/>
    <cellStyle name="Accent2 7 4 2" xfId="39309"/>
    <cellStyle name="Accent2 7 5" xfId="1460"/>
    <cellStyle name="Accent2 7 5 2" xfId="39310"/>
    <cellStyle name="Accent2 7 6" xfId="1461"/>
    <cellStyle name="Accent2 7 6 2" xfId="39311"/>
    <cellStyle name="Accent2 7 7" xfId="1462"/>
    <cellStyle name="Accent2 7 7 2" xfId="39312"/>
    <cellStyle name="Accent2 7 8" xfId="1463"/>
    <cellStyle name="Accent2 7 8 2" xfId="39313"/>
    <cellStyle name="Accent2 7 9" xfId="1464"/>
    <cellStyle name="Accent2 7 9 2" xfId="39314"/>
    <cellStyle name="Accent2 8" xfId="1465"/>
    <cellStyle name="Accent2 8 2" xfId="39315"/>
    <cellStyle name="Accent2 9" xfId="1466"/>
    <cellStyle name="Accent2 9 2" xfId="39316"/>
    <cellStyle name="Accent3 - 20%" xfId="39317"/>
    <cellStyle name="Accent3 - 40%" xfId="39318"/>
    <cellStyle name="Accent3 - 60%" xfId="39319"/>
    <cellStyle name="Accent3 10" xfId="1467"/>
    <cellStyle name="Accent3 10 2" xfId="39320"/>
    <cellStyle name="Accent3 11" xfId="1468"/>
    <cellStyle name="Accent3 11 2" xfId="39321"/>
    <cellStyle name="Accent3 12" xfId="1469"/>
    <cellStyle name="Accent3 12 10" xfId="1470"/>
    <cellStyle name="Accent3 12 10 2" xfId="39322"/>
    <cellStyle name="Accent3 12 11" xfId="1471"/>
    <cellStyle name="Accent3 12 11 2" xfId="39323"/>
    <cellStyle name="Accent3 12 12" xfId="1472"/>
    <cellStyle name="Accent3 12 12 2" xfId="39324"/>
    <cellStyle name="Accent3 12 13" xfId="1473"/>
    <cellStyle name="Accent3 12 13 2" xfId="39325"/>
    <cellStyle name="Accent3 12 14" xfId="1474"/>
    <cellStyle name="Accent3 12 14 2" xfId="39326"/>
    <cellStyle name="Accent3 12 15" xfId="1475"/>
    <cellStyle name="Accent3 12 15 2" xfId="39327"/>
    <cellStyle name="Accent3 12 16" xfId="1476"/>
    <cellStyle name="Accent3 12 16 2" xfId="39328"/>
    <cellStyle name="Accent3 12 17" xfId="1477"/>
    <cellStyle name="Accent3 12 17 2" xfId="39329"/>
    <cellStyle name="Accent3 12 18" xfId="1478"/>
    <cellStyle name="Accent3 12 18 2" xfId="39330"/>
    <cellStyle name="Accent3 12 19" xfId="1479"/>
    <cellStyle name="Accent3 12 19 2" xfId="39331"/>
    <cellStyle name="Accent3 12 2" xfId="1480"/>
    <cellStyle name="Accent3 12 2 2" xfId="39332"/>
    <cellStyle name="Accent3 12 20" xfId="1481"/>
    <cellStyle name="Accent3 12 20 2" xfId="39333"/>
    <cellStyle name="Accent3 12 21" xfId="1482"/>
    <cellStyle name="Accent3 12 21 2" xfId="39334"/>
    <cellStyle name="Accent3 12 22" xfId="1483"/>
    <cellStyle name="Accent3 12 22 2" xfId="39335"/>
    <cellStyle name="Accent3 12 23" xfId="1484"/>
    <cellStyle name="Accent3 12 23 2" xfId="39336"/>
    <cellStyle name="Accent3 12 24" xfId="1485"/>
    <cellStyle name="Accent3 12 24 2" xfId="39337"/>
    <cellStyle name="Accent3 12 25" xfId="1486"/>
    <cellStyle name="Accent3 12 25 2" xfId="39338"/>
    <cellStyle name="Accent3 12 26" xfId="1487"/>
    <cellStyle name="Accent3 12 26 2" xfId="39339"/>
    <cellStyle name="Accent3 12 27" xfId="1488"/>
    <cellStyle name="Accent3 12 27 2" xfId="39340"/>
    <cellStyle name="Accent3 12 28" xfId="1489"/>
    <cellStyle name="Accent3 12 28 2" xfId="39341"/>
    <cellStyle name="Accent3 12 29" xfId="1490"/>
    <cellStyle name="Accent3 12 29 2" xfId="39342"/>
    <cellStyle name="Accent3 12 3" xfId="1491"/>
    <cellStyle name="Accent3 12 3 2" xfId="39343"/>
    <cellStyle name="Accent3 12 30" xfId="1492"/>
    <cellStyle name="Accent3 12 30 2" xfId="39344"/>
    <cellStyle name="Accent3 12 31" xfId="39345"/>
    <cellStyle name="Accent3 12 4" xfId="1493"/>
    <cellStyle name="Accent3 12 4 2" xfId="39346"/>
    <cellStyle name="Accent3 12 5" xfId="1494"/>
    <cellStyle name="Accent3 12 5 2" xfId="39347"/>
    <cellStyle name="Accent3 12 6" xfId="1495"/>
    <cellStyle name="Accent3 12 6 2" xfId="39348"/>
    <cellStyle name="Accent3 12 7" xfId="1496"/>
    <cellStyle name="Accent3 12 7 2" xfId="39349"/>
    <cellStyle name="Accent3 12 8" xfId="1497"/>
    <cellStyle name="Accent3 12 8 2" xfId="39350"/>
    <cellStyle name="Accent3 12 9" xfId="1498"/>
    <cellStyle name="Accent3 12 9 2" xfId="39351"/>
    <cellStyle name="Accent3 13" xfId="1499"/>
    <cellStyle name="Accent3 13 2" xfId="39352"/>
    <cellStyle name="Accent3 14" xfId="1500"/>
    <cellStyle name="Accent3 14 2" xfId="39353"/>
    <cellStyle name="Accent3 15" xfId="1501"/>
    <cellStyle name="Accent3 15 2" xfId="39354"/>
    <cellStyle name="Accent3 16" xfId="1502"/>
    <cellStyle name="Accent3 16 2" xfId="39355"/>
    <cellStyle name="Accent3 17" xfId="1503"/>
    <cellStyle name="Accent3 18" xfId="1504"/>
    <cellStyle name="Accent3 19" xfId="39356"/>
    <cellStyle name="Accent3 2" xfId="1505"/>
    <cellStyle name="Accent3 2 10" xfId="1506"/>
    <cellStyle name="Accent3 2 11" xfId="1507"/>
    <cellStyle name="Accent3 2 12" xfId="39357"/>
    <cellStyle name="Accent3 2 13" xfId="39358"/>
    <cellStyle name="Accent3 2 14" xfId="39359"/>
    <cellStyle name="Accent3 2 15" xfId="39360"/>
    <cellStyle name="Accent3 2 16" xfId="39361"/>
    <cellStyle name="Accent3 2 17" xfId="39362"/>
    <cellStyle name="Accent3 2 18" xfId="39363"/>
    <cellStyle name="Accent3 2 19" xfId="39364"/>
    <cellStyle name="Accent3 2 2" xfId="1508"/>
    <cellStyle name="Accent3 2 2 2" xfId="39365"/>
    <cellStyle name="Accent3 2 20" xfId="39366"/>
    <cellStyle name="Accent3 2 21" xfId="39367"/>
    <cellStyle name="Accent3 2 22" xfId="39368"/>
    <cellStyle name="Accent3 2 23" xfId="39369"/>
    <cellStyle name="Accent3 2 24" xfId="39370"/>
    <cellStyle name="Accent3 2 3" xfId="1509"/>
    <cellStyle name="Accent3 2 3 2" xfId="39371"/>
    <cellStyle name="Accent3 2 4" xfId="1510"/>
    <cellStyle name="Accent3 2 4 2" xfId="39372"/>
    <cellStyle name="Accent3 2 5" xfId="1511"/>
    <cellStyle name="Accent3 2 5 2" xfId="39373"/>
    <cellStyle name="Accent3 2 6" xfId="1512"/>
    <cellStyle name="Accent3 2 6 2" xfId="39374"/>
    <cellStyle name="Accent3 2 7" xfId="1513"/>
    <cellStyle name="Accent3 2 7 2" xfId="39375"/>
    <cellStyle name="Accent3 2 8" xfId="1514"/>
    <cellStyle name="Accent3 2 8 2" xfId="39376"/>
    <cellStyle name="Accent3 2 9" xfId="1515"/>
    <cellStyle name="Accent3 20" xfId="39377"/>
    <cellStyle name="Accent3 21" xfId="39378"/>
    <cellStyle name="Accent3 22" xfId="39379"/>
    <cellStyle name="Accent3 23" xfId="39380"/>
    <cellStyle name="Accent3 24" xfId="39381"/>
    <cellStyle name="Accent3 25" xfId="39382"/>
    <cellStyle name="Accent3 26" xfId="39383"/>
    <cellStyle name="Accent3 27" xfId="39384"/>
    <cellStyle name="Accent3 28" xfId="39385"/>
    <cellStyle name="Accent3 29" xfId="39386"/>
    <cellStyle name="Accent3 3" xfId="1516"/>
    <cellStyle name="Accent3 3 2" xfId="1517"/>
    <cellStyle name="Accent3 3 2 2" xfId="39387"/>
    <cellStyle name="Accent3 3 3" xfId="39388"/>
    <cellStyle name="Accent3 3 4" xfId="39389"/>
    <cellStyle name="Accent3 30" xfId="39390"/>
    <cellStyle name="Accent3 4" xfId="1518"/>
    <cellStyle name="Accent3 4 2" xfId="1519"/>
    <cellStyle name="Accent3 4 2 2" xfId="39391"/>
    <cellStyle name="Accent3 4 3" xfId="39392"/>
    <cellStyle name="Accent3 4 4" xfId="39393"/>
    <cellStyle name="Accent3 5" xfId="1520"/>
    <cellStyle name="Accent3 5 2" xfId="1521"/>
    <cellStyle name="Accent3 5 2 2" xfId="39394"/>
    <cellStyle name="Accent3 5 3" xfId="39395"/>
    <cellStyle name="Accent3 5 4" xfId="39396"/>
    <cellStyle name="Accent3 6" xfId="1522"/>
    <cellStyle name="Accent3 6 2" xfId="1523"/>
    <cellStyle name="Accent3 6 2 2" xfId="39397"/>
    <cellStyle name="Accent3 6 3" xfId="1524"/>
    <cellStyle name="Accent3 6 3 2" xfId="39398"/>
    <cellStyle name="Accent3 6 4" xfId="1525"/>
    <cellStyle name="Accent3 6 5" xfId="39399"/>
    <cellStyle name="Accent3 7" xfId="1526"/>
    <cellStyle name="Accent3 7 10" xfId="1527"/>
    <cellStyle name="Accent3 7 10 2" xfId="39400"/>
    <cellStyle name="Accent3 7 11" xfId="1528"/>
    <cellStyle name="Accent3 7 11 2" xfId="39401"/>
    <cellStyle name="Accent3 7 12" xfId="39402"/>
    <cellStyle name="Accent3 7 2" xfId="1529"/>
    <cellStyle name="Accent3 7 2 2" xfId="39403"/>
    <cellStyle name="Accent3 7 3" xfId="1530"/>
    <cellStyle name="Accent3 7 3 2" xfId="39404"/>
    <cellStyle name="Accent3 7 4" xfId="1531"/>
    <cellStyle name="Accent3 7 4 2" xfId="39405"/>
    <cellStyle name="Accent3 7 5" xfId="1532"/>
    <cellStyle name="Accent3 7 5 2" xfId="39406"/>
    <cellStyle name="Accent3 7 6" xfId="1533"/>
    <cellStyle name="Accent3 7 6 2" xfId="39407"/>
    <cellStyle name="Accent3 7 7" xfId="1534"/>
    <cellStyle name="Accent3 7 7 2" xfId="39408"/>
    <cellStyle name="Accent3 7 8" xfId="1535"/>
    <cellStyle name="Accent3 7 8 2" xfId="39409"/>
    <cellStyle name="Accent3 7 9" xfId="1536"/>
    <cellStyle name="Accent3 7 9 2" xfId="39410"/>
    <cellStyle name="Accent3 8" xfId="1537"/>
    <cellStyle name="Accent3 8 2" xfId="39411"/>
    <cellStyle name="Accent3 9" xfId="1538"/>
    <cellStyle name="Accent3 9 2" xfId="39412"/>
    <cellStyle name="Accent4 - 20%" xfId="39413"/>
    <cellStyle name="Accent4 - 40%" xfId="39414"/>
    <cellStyle name="Accent4 - 60%" xfId="39415"/>
    <cellStyle name="Accent4 10" xfId="1539"/>
    <cellStyle name="Accent4 10 2" xfId="39416"/>
    <cellStyle name="Accent4 11" xfId="1540"/>
    <cellStyle name="Accent4 11 2" xfId="39417"/>
    <cellStyle name="Accent4 12" xfId="1541"/>
    <cellStyle name="Accent4 12 10" xfId="1542"/>
    <cellStyle name="Accent4 12 10 2" xfId="39418"/>
    <cellStyle name="Accent4 12 11" xfId="1543"/>
    <cellStyle name="Accent4 12 11 2" xfId="39419"/>
    <cellStyle name="Accent4 12 12" xfId="1544"/>
    <cellStyle name="Accent4 12 12 2" xfId="39420"/>
    <cellStyle name="Accent4 12 13" xfId="1545"/>
    <cellStyle name="Accent4 12 13 2" xfId="39421"/>
    <cellStyle name="Accent4 12 14" xfId="1546"/>
    <cellStyle name="Accent4 12 14 2" xfId="39422"/>
    <cellStyle name="Accent4 12 15" xfId="1547"/>
    <cellStyle name="Accent4 12 15 2" xfId="39423"/>
    <cellStyle name="Accent4 12 16" xfId="1548"/>
    <cellStyle name="Accent4 12 16 2" xfId="39424"/>
    <cellStyle name="Accent4 12 17" xfId="1549"/>
    <cellStyle name="Accent4 12 17 2" xfId="39425"/>
    <cellStyle name="Accent4 12 18" xfId="1550"/>
    <cellStyle name="Accent4 12 18 2" xfId="39426"/>
    <cellStyle name="Accent4 12 19" xfId="1551"/>
    <cellStyle name="Accent4 12 19 2" xfId="39427"/>
    <cellStyle name="Accent4 12 2" xfId="1552"/>
    <cellStyle name="Accent4 12 2 2" xfId="39428"/>
    <cellStyle name="Accent4 12 20" xfId="1553"/>
    <cellStyle name="Accent4 12 20 2" xfId="39429"/>
    <cellStyle name="Accent4 12 21" xfId="1554"/>
    <cellStyle name="Accent4 12 21 2" xfId="39430"/>
    <cellStyle name="Accent4 12 22" xfId="1555"/>
    <cellStyle name="Accent4 12 22 2" xfId="39431"/>
    <cellStyle name="Accent4 12 23" xfId="1556"/>
    <cellStyle name="Accent4 12 23 2" xfId="39432"/>
    <cellStyle name="Accent4 12 24" xfId="1557"/>
    <cellStyle name="Accent4 12 24 2" xfId="39433"/>
    <cellStyle name="Accent4 12 25" xfId="1558"/>
    <cellStyle name="Accent4 12 25 2" xfId="39434"/>
    <cellStyle name="Accent4 12 26" xfId="1559"/>
    <cellStyle name="Accent4 12 26 2" xfId="39435"/>
    <cellStyle name="Accent4 12 27" xfId="1560"/>
    <cellStyle name="Accent4 12 27 2" xfId="39436"/>
    <cellStyle name="Accent4 12 28" xfId="1561"/>
    <cellStyle name="Accent4 12 28 2" xfId="39437"/>
    <cellStyle name="Accent4 12 29" xfId="1562"/>
    <cellStyle name="Accent4 12 29 2" xfId="39438"/>
    <cellStyle name="Accent4 12 3" xfId="1563"/>
    <cellStyle name="Accent4 12 3 2" xfId="39439"/>
    <cellStyle name="Accent4 12 30" xfId="1564"/>
    <cellStyle name="Accent4 12 30 2" xfId="39440"/>
    <cellStyle name="Accent4 12 31" xfId="39441"/>
    <cellStyle name="Accent4 12 4" xfId="1565"/>
    <cellStyle name="Accent4 12 4 2" xfId="39442"/>
    <cellStyle name="Accent4 12 5" xfId="1566"/>
    <cellStyle name="Accent4 12 5 2" xfId="39443"/>
    <cellStyle name="Accent4 12 6" xfId="1567"/>
    <cellStyle name="Accent4 12 6 2" xfId="39444"/>
    <cellStyle name="Accent4 12 7" xfId="1568"/>
    <cellStyle name="Accent4 12 7 2" xfId="39445"/>
    <cellStyle name="Accent4 12 8" xfId="1569"/>
    <cellStyle name="Accent4 12 8 2" xfId="39446"/>
    <cellStyle name="Accent4 12 9" xfId="1570"/>
    <cellStyle name="Accent4 12 9 2" xfId="39447"/>
    <cellStyle name="Accent4 13" xfId="1571"/>
    <cellStyle name="Accent4 13 2" xfId="39448"/>
    <cellStyle name="Accent4 14" xfId="1572"/>
    <cellStyle name="Accent4 14 2" xfId="39449"/>
    <cellStyle name="Accent4 15" xfId="1573"/>
    <cellStyle name="Accent4 15 2" xfId="39450"/>
    <cellStyle name="Accent4 16" xfId="1574"/>
    <cellStyle name="Accent4 16 2" xfId="39451"/>
    <cellStyle name="Accent4 17" xfId="1575"/>
    <cellStyle name="Accent4 18" xfId="1576"/>
    <cellStyle name="Accent4 19" xfId="39452"/>
    <cellStyle name="Accent4 2" xfId="1577"/>
    <cellStyle name="Accent4 2 10" xfId="1578"/>
    <cellStyle name="Accent4 2 11" xfId="1579"/>
    <cellStyle name="Accent4 2 12" xfId="39453"/>
    <cellStyle name="Accent4 2 13" xfId="39454"/>
    <cellStyle name="Accent4 2 14" xfId="39455"/>
    <cellStyle name="Accent4 2 15" xfId="39456"/>
    <cellStyle name="Accent4 2 16" xfId="39457"/>
    <cellStyle name="Accent4 2 17" xfId="39458"/>
    <cellStyle name="Accent4 2 18" xfId="39459"/>
    <cellStyle name="Accent4 2 19" xfId="39460"/>
    <cellStyle name="Accent4 2 2" xfId="1580"/>
    <cellStyle name="Accent4 2 2 2" xfId="39461"/>
    <cellStyle name="Accent4 2 20" xfId="39462"/>
    <cellStyle name="Accent4 2 21" xfId="39463"/>
    <cellStyle name="Accent4 2 22" xfId="39464"/>
    <cellStyle name="Accent4 2 23" xfId="39465"/>
    <cellStyle name="Accent4 2 24" xfId="39466"/>
    <cellStyle name="Accent4 2 3" xfId="1581"/>
    <cellStyle name="Accent4 2 3 2" xfId="39467"/>
    <cellStyle name="Accent4 2 4" xfId="1582"/>
    <cellStyle name="Accent4 2 4 2" xfId="39468"/>
    <cellStyle name="Accent4 2 5" xfId="1583"/>
    <cellStyle name="Accent4 2 5 2" xfId="39469"/>
    <cellStyle name="Accent4 2 6" xfId="1584"/>
    <cellStyle name="Accent4 2 6 2" xfId="39470"/>
    <cellStyle name="Accent4 2 7" xfId="1585"/>
    <cellStyle name="Accent4 2 7 2" xfId="39471"/>
    <cellStyle name="Accent4 2 8" xfId="1586"/>
    <cellStyle name="Accent4 2 8 2" xfId="39472"/>
    <cellStyle name="Accent4 2 9" xfId="1587"/>
    <cellStyle name="Accent4 20" xfId="39473"/>
    <cellStyle name="Accent4 21" xfId="39474"/>
    <cellStyle name="Accent4 22" xfId="39475"/>
    <cellStyle name="Accent4 23" xfId="39476"/>
    <cellStyle name="Accent4 24" xfId="39477"/>
    <cellStyle name="Accent4 25" xfId="39478"/>
    <cellStyle name="Accent4 26" xfId="39479"/>
    <cellStyle name="Accent4 27" xfId="39480"/>
    <cellStyle name="Accent4 28" xfId="39481"/>
    <cellStyle name="Accent4 29" xfId="39482"/>
    <cellStyle name="Accent4 3" xfId="1588"/>
    <cellStyle name="Accent4 3 2" xfId="1589"/>
    <cellStyle name="Accent4 3 2 2" xfId="39483"/>
    <cellStyle name="Accent4 3 3" xfId="39484"/>
    <cellStyle name="Accent4 3 4" xfId="39485"/>
    <cellStyle name="Accent4 30" xfId="39486"/>
    <cellStyle name="Accent4 4" xfId="1590"/>
    <cellStyle name="Accent4 4 2" xfId="1591"/>
    <cellStyle name="Accent4 4 2 2" xfId="39487"/>
    <cellStyle name="Accent4 4 3" xfId="39488"/>
    <cellStyle name="Accent4 4 4" xfId="39489"/>
    <cellStyle name="Accent4 5" xfId="1592"/>
    <cellStyle name="Accent4 5 2" xfId="1593"/>
    <cellStyle name="Accent4 5 2 2" xfId="39490"/>
    <cellStyle name="Accent4 5 3" xfId="39491"/>
    <cellStyle name="Accent4 5 4" xfId="39492"/>
    <cellStyle name="Accent4 6" xfId="1594"/>
    <cellStyle name="Accent4 6 2" xfId="1595"/>
    <cellStyle name="Accent4 6 2 2" xfId="39493"/>
    <cellStyle name="Accent4 6 3" xfId="1596"/>
    <cellStyle name="Accent4 6 3 2" xfId="39494"/>
    <cellStyle name="Accent4 6 4" xfId="1597"/>
    <cellStyle name="Accent4 6 5" xfId="39495"/>
    <cellStyle name="Accent4 7" xfId="1598"/>
    <cellStyle name="Accent4 7 10" xfId="1599"/>
    <cellStyle name="Accent4 7 10 2" xfId="39496"/>
    <cellStyle name="Accent4 7 11" xfId="1600"/>
    <cellStyle name="Accent4 7 11 2" xfId="39497"/>
    <cellStyle name="Accent4 7 12" xfId="39498"/>
    <cellStyle name="Accent4 7 2" xfId="1601"/>
    <cellStyle name="Accent4 7 2 2" xfId="39499"/>
    <cellStyle name="Accent4 7 3" xfId="1602"/>
    <cellStyle name="Accent4 7 3 2" xfId="39500"/>
    <cellStyle name="Accent4 7 4" xfId="1603"/>
    <cellStyle name="Accent4 7 4 2" xfId="39501"/>
    <cellStyle name="Accent4 7 5" xfId="1604"/>
    <cellStyle name="Accent4 7 5 2" xfId="39502"/>
    <cellStyle name="Accent4 7 6" xfId="1605"/>
    <cellStyle name="Accent4 7 6 2" xfId="39503"/>
    <cellStyle name="Accent4 7 7" xfId="1606"/>
    <cellStyle name="Accent4 7 7 2" xfId="39504"/>
    <cellStyle name="Accent4 7 8" xfId="1607"/>
    <cellStyle name="Accent4 7 8 2" xfId="39505"/>
    <cellStyle name="Accent4 7 9" xfId="1608"/>
    <cellStyle name="Accent4 7 9 2" xfId="39506"/>
    <cellStyle name="Accent4 8" xfId="1609"/>
    <cellStyle name="Accent4 8 2" xfId="39507"/>
    <cellStyle name="Accent4 9" xfId="1610"/>
    <cellStyle name="Accent4 9 2" xfId="39508"/>
    <cellStyle name="Accent5 - 20%" xfId="39509"/>
    <cellStyle name="Accent5 - 40%" xfId="39510"/>
    <cellStyle name="Accent5 - 60%" xfId="39511"/>
    <cellStyle name="Accent5 10" xfId="1611"/>
    <cellStyle name="Accent5 10 2" xfId="39512"/>
    <cellStyle name="Accent5 11" xfId="1612"/>
    <cellStyle name="Accent5 11 2" xfId="39513"/>
    <cellStyle name="Accent5 12" xfId="1613"/>
    <cellStyle name="Accent5 12 10" xfId="1614"/>
    <cellStyle name="Accent5 12 10 2" xfId="39514"/>
    <cellStyle name="Accent5 12 11" xfId="1615"/>
    <cellStyle name="Accent5 12 11 2" xfId="39515"/>
    <cellStyle name="Accent5 12 12" xfId="1616"/>
    <cellStyle name="Accent5 12 12 2" xfId="39516"/>
    <cellStyle name="Accent5 12 13" xfId="1617"/>
    <cellStyle name="Accent5 12 13 2" xfId="39517"/>
    <cellStyle name="Accent5 12 14" xfId="1618"/>
    <cellStyle name="Accent5 12 14 2" xfId="39518"/>
    <cellStyle name="Accent5 12 15" xfId="1619"/>
    <cellStyle name="Accent5 12 15 2" xfId="39519"/>
    <cellStyle name="Accent5 12 16" xfId="1620"/>
    <cellStyle name="Accent5 12 16 2" xfId="39520"/>
    <cellStyle name="Accent5 12 17" xfId="1621"/>
    <cellStyle name="Accent5 12 17 2" xfId="39521"/>
    <cellStyle name="Accent5 12 18" xfId="1622"/>
    <cellStyle name="Accent5 12 18 2" xfId="39522"/>
    <cellStyle name="Accent5 12 19" xfId="1623"/>
    <cellStyle name="Accent5 12 19 2" xfId="39523"/>
    <cellStyle name="Accent5 12 2" xfId="1624"/>
    <cellStyle name="Accent5 12 2 2" xfId="39524"/>
    <cellStyle name="Accent5 12 20" xfId="1625"/>
    <cellStyle name="Accent5 12 20 2" xfId="39525"/>
    <cellStyle name="Accent5 12 21" xfId="1626"/>
    <cellStyle name="Accent5 12 21 2" xfId="39526"/>
    <cellStyle name="Accent5 12 22" xfId="1627"/>
    <cellStyle name="Accent5 12 22 2" xfId="39527"/>
    <cellStyle name="Accent5 12 23" xfId="1628"/>
    <cellStyle name="Accent5 12 23 2" xfId="39528"/>
    <cellStyle name="Accent5 12 24" xfId="1629"/>
    <cellStyle name="Accent5 12 24 2" xfId="39529"/>
    <cellStyle name="Accent5 12 25" xfId="1630"/>
    <cellStyle name="Accent5 12 25 2" xfId="39530"/>
    <cellStyle name="Accent5 12 26" xfId="1631"/>
    <cellStyle name="Accent5 12 26 2" xfId="39531"/>
    <cellStyle name="Accent5 12 27" xfId="1632"/>
    <cellStyle name="Accent5 12 27 2" xfId="39532"/>
    <cellStyle name="Accent5 12 28" xfId="1633"/>
    <cellStyle name="Accent5 12 28 2" xfId="39533"/>
    <cellStyle name="Accent5 12 29" xfId="1634"/>
    <cellStyle name="Accent5 12 29 2" xfId="39534"/>
    <cellStyle name="Accent5 12 3" xfId="1635"/>
    <cellStyle name="Accent5 12 3 2" xfId="39535"/>
    <cellStyle name="Accent5 12 30" xfId="1636"/>
    <cellStyle name="Accent5 12 30 2" xfId="39536"/>
    <cellStyle name="Accent5 12 31" xfId="39537"/>
    <cellStyle name="Accent5 12 4" xfId="1637"/>
    <cellStyle name="Accent5 12 4 2" xfId="39538"/>
    <cellStyle name="Accent5 12 5" xfId="1638"/>
    <cellStyle name="Accent5 12 5 2" xfId="39539"/>
    <cellStyle name="Accent5 12 6" xfId="1639"/>
    <cellStyle name="Accent5 12 6 2" xfId="39540"/>
    <cellStyle name="Accent5 12 7" xfId="1640"/>
    <cellStyle name="Accent5 12 7 2" xfId="39541"/>
    <cellStyle name="Accent5 12 8" xfId="1641"/>
    <cellStyle name="Accent5 12 8 2" xfId="39542"/>
    <cellStyle name="Accent5 12 9" xfId="1642"/>
    <cellStyle name="Accent5 12 9 2" xfId="39543"/>
    <cellStyle name="Accent5 13" xfId="1643"/>
    <cellStyle name="Accent5 13 2" xfId="39544"/>
    <cellStyle name="Accent5 14" xfId="1644"/>
    <cellStyle name="Accent5 14 2" xfId="39545"/>
    <cellStyle name="Accent5 15" xfId="1645"/>
    <cellStyle name="Accent5 15 2" xfId="39546"/>
    <cellStyle name="Accent5 16" xfId="1646"/>
    <cellStyle name="Accent5 16 2" xfId="39547"/>
    <cellStyle name="Accent5 17" xfId="1647"/>
    <cellStyle name="Accent5 18" xfId="1648"/>
    <cellStyle name="Accent5 19" xfId="39548"/>
    <cellStyle name="Accent5 2" xfId="1649"/>
    <cellStyle name="Accent5 2 10" xfId="1650"/>
    <cellStyle name="Accent5 2 11" xfId="1651"/>
    <cellStyle name="Accent5 2 12" xfId="39549"/>
    <cellStyle name="Accent5 2 13" xfId="39550"/>
    <cellStyle name="Accent5 2 14" xfId="39551"/>
    <cellStyle name="Accent5 2 15" xfId="39552"/>
    <cellStyle name="Accent5 2 16" xfId="39553"/>
    <cellStyle name="Accent5 2 17" xfId="39554"/>
    <cellStyle name="Accent5 2 18" xfId="39555"/>
    <cellStyle name="Accent5 2 19" xfId="39556"/>
    <cellStyle name="Accent5 2 2" xfId="1652"/>
    <cellStyle name="Accent5 2 2 2" xfId="39557"/>
    <cellStyle name="Accent5 2 20" xfId="39558"/>
    <cellStyle name="Accent5 2 21" xfId="39559"/>
    <cellStyle name="Accent5 2 22" xfId="39560"/>
    <cellStyle name="Accent5 2 23" xfId="39561"/>
    <cellStyle name="Accent5 2 24" xfId="39562"/>
    <cellStyle name="Accent5 2 3" xfId="1653"/>
    <cellStyle name="Accent5 2 3 2" xfId="39563"/>
    <cellStyle name="Accent5 2 4" xfId="1654"/>
    <cellStyle name="Accent5 2 4 2" xfId="39564"/>
    <cellStyle name="Accent5 2 5" xfId="1655"/>
    <cellStyle name="Accent5 2 5 2" xfId="39565"/>
    <cellStyle name="Accent5 2 6" xfId="1656"/>
    <cellStyle name="Accent5 2 6 2" xfId="39566"/>
    <cellStyle name="Accent5 2 7" xfId="1657"/>
    <cellStyle name="Accent5 2 7 2" xfId="39567"/>
    <cellStyle name="Accent5 2 8" xfId="1658"/>
    <cellStyle name="Accent5 2 8 2" xfId="39568"/>
    <cellStyle name="Accent5 2 9" xfId="1659"/>
    <cellStyle name="Accent5 20" xfId="39569"/>
    <cellStyle name="Accent5 21" xfId="39570"/>
    <cellStyle name="Accent5 22" xfId="39571"/>
    <cellStyle name="Accent5 23" xfId="39572"/>
    <cellStyle name="Accent5 24" xfId="39573"/>
    <cellStyle name="Accent5 25" xfId="39574"/>
    <cellStyle name="Accent5 26" xfId="39575"/>
    <cellStyle name="Accent5 27" xfId="39576"/>
    <cellStyle name="Accent5 28" xfId="39577"/>
    <cellStyle name="Accent5 29" xfId="39578"/>
    <cellStyle name="Accent5 3" xfId="1660"/>
    <cellStyle name="Accent5 3 2" xfId="1661"/>
    <cellStyle name="Accent5 3 2 2" xfId="39579"/>
    <cellStyle name="Accent5 3 3" xfId="39580"/>
    <cellStyle name="Accent5 3 4" xfId="39581"/>
    <cellStyle name="Accent5 4" xfId="1662"/>
    <cellStyle name="Accent5 4 2" xfId="1663"/>
    <cellStyle name="Accent5 4 2 2" xfId="39582"/>
    <cellStyle name="Accent5 4 3" xfId="39583"/>
    <cellStyle name="Accent5 4 4" xfId="39584"/>
    <cellStyle name="Accent5 5" xfId="1664"/>
    <cellStyle name="Accent5 5 2" xfId="1665"/>
    <cellStyle name="Accent5 5 2 2" xfId="39585"/>
    <cellStyle name="Accent5 5 3" xfId="39586"/>
    <cellStyle name="Accent5 5 4" xfId="39587"/>
    <cellStyle name="Accent5 6" xfId="1666"/>
    <cellStyle name="Accent5 6 2" xfId="1667"/>
    <cellStyle name="Accent5 6 2 2" xfId="39588"/>
    <cellStyle name="Accent5 6 3" xfId="1668"/>
    <cellStyle name="Accent5 6 3 2" xfId="39589"/>
    <cellStyle name="Accent5 6 4" xfId="1669"/>
    <cellStyle name="Accent5 6 5" xfId="39590"/>
    <cellStyle name="Accent5 7" xfId="1670"/>
    <cellStyle name="Accent5 7 10" xfId="1671"/>
    <cellStyle name="Accent5 7 10 2" xfId="39591"/>
    <cellStyle name="Accent5 7 11" xfId="1672"/>
    <cellStyle name="Accent5 7 11 2" xfId="39592"/>
    <cellStyle name="Accent5 7 12" xfId="39593"/>
    <cellStyle name="Accent5 7 2" xfId="1673"/>
    <cellStyle name="Accent5 7 2 2" xfId="39594"/>
    <cellStyle name="Accent5 7 3" xfId="1674"/>
    <cellStyle name="Accent5 7 3 2" xfId="39595"/>
    <cellStyle name="Accent5 7 4" xfId="1675"/>
    <cellStyle name="Accent5 7 4 2" xfId="39596"/>
    <cellStyle name="Accent5 7 5" xfId="1676"/>
    <cellStyle name="Accent5 7 5 2" xfId="39597"/>
    <cellStyle name="Accent5 7 6" xfId="1677"/>
    <cellStyle name="Accent5 7 6 2" xfId="39598"/>
    <cellStyle name="Accent5 7 7" xfId="1678"/>
    <cellStyle name="Accent5 7 7 2" xfId="39599"/>
    <cellStyle name="Accent5 7 8" xfId="1679"/>
    <cellStyle name="Accent5 7 8 2" xfId="39600"/>
    <cellStyle name="Accent5 7 9" xfId="1680"/>
    <cellStyle name="Accent5 7 9 2" xfId="39601"/>
    <cellStyle name="Accent5 8" xfId="1681"/>
    <cellStyle name="Accent5 8 2" xfId="39602"/>
    <cellStyle name="Accent5 9" xfId="1682"/>
    <cellStyle name="Accent5 9 2" xfId="39603"/>
    <cellStyle name="Accent6 - 20%" xfId="39604"/>
    <cellStyle name="Accent6 - 40%" xfId="39605"/>
    <cellStyle name="Accent6 - 60%" xfId="39606"/>
    <cellStyle name="Accent6 10" xfId="1683"/>
    <cellStyle name="Accent6 10 2" xfId="39607"/>
    <cellStyle name="Accent6 11" xfId="1684"/>
    <cellStyle name="Accent6 11 2" xfId="39608"/>
    <cellStyle name="Accent6 12" xfId="1685"/>
    <cellStyle name="Accent6 12 10" xfId="1686"/>
    <cellStyle name="Accent6 12 10 2" xfId="39609"/>
    <cellStyle name="Accent6 12 11" xfId="1687"/>
    <cellStyle name="Accent6 12 11 2" xfId="39610"/>
    <cellStyle name="Accent6 12 12" xfId="1688"/>
    <cellStyle name="Accent6 12 12 2" xfId="39611"/>
    <cellStyle name="Accent6 12 13" xfId="1689"/>
    <cellStyle name="Accent6 12 13 2" xfId="39612"/>
    <cellStyle name="Accent6 12 14" xfId="1690"/>
    <cellStyle name="Accent6 12 14 2" xfId="39613"/>
    <cellStyle name="Accent6 12 15" xfId="1691"/>
    <cellStyle name="Accent6 12 15 2" xfId="39614"/>
    <cellStyle name="Accent6 12 16" xfId="1692"/>
    <cellStyle name="Accent6 12 16 2" xfId="39615"/>
    <cellStyle name="Accent6 12 17" xfId="1693"/>
    <cellStyle name="Accent6 12 17 2" xfId="39616"/>
    <cellStyle name="Accent6 12 18" xfId="1694"/>
    <cellStyle name="Accent6 12 18 2" xfId="39617"/>
    <cellStyle name="Accent6 12 19" xfId="1695"/>
    <cellStyle name="Accent6 12 19 2" xfId="39618"/>
    <cellStyle name="Accent6 12 2" xfId="1696"/>
    <cellStyle name="Accent6 12 2 2" xfId="39619"/>
    <cellStyle name="Accent6 12 20" xfId="1697"/>
    <cellStyle name="Accent6 12 20 2" xfId="39620"/>
    <cellStyle name="Accent6 12 21" xfId="1698"/>
    <cellStyle name="Accent6 12 21 2" xfId="39621"/>
    <cellStyle name="Accent6 12 22" xfId="1699"/>
    <cellStyle name="Accent6 12 22 2" xfId="39622"/>
    <cellStyle name="Accent6 12 23" xfId="1700"/>
    <cellStyle name="Accent6 12 23 2" xfId="39623"/>
    <cellStyle name="Accent6 12 24" xfId="1701"/>
    <cellStyle name="Accent6 12 24 2" xfId="39624"/>
    <cellStyle name="Accent6 12 25" xfId="1702"/>
    <cellStyle name="Accent6 12 25 2" xfId="39625"/>
    <cellStyle name="Accent6 12 26" xfId="1703"/>
    <cellStyle name="Accent6 12 26 2" xfId="39626"/>
    <cellStyle name="Accent6 12 27" xfId="1704"/>
    <cellStyle name="Accent6 12 27 2" xfId="39627"/>
    <cellStyle name="Accent6 12 28" xfId="1705"/>
    <cellStyle name="Accent6 12 28 2" xfId="39628"/>
    <cellStyle name="Accent6 12 29" xfId="1706"/>
    <cellStyle name="Accent6 12 29 2" xfId="39629"/>
    <cellStyle name="Accent6 12 3" xfId="1707"/>
    <cellStyle name="Accent6 12 3 2" xfId="39630"/>
    <cellStyle name="Accent6 12 30" xfId="1708"/>
    <cellStyle name="Accent6 12 30 2" xfId="39631"/>
    <cellStyle name="Accent6 12 31" xfId="39632"/>
    <cellStyle name="Accent6 12 4" xfId="1709"/>
    <cellStyle name="Accent6 12 4 2" xfId="39633"/>
    <cellStyle name="Accent6 12 5" xfId="1710"/>
    <cellStyle name="Accent6 12 5 2" xfId="39634"/>
    <cellStyle name="Accent6 12 6" xfId="1711"/>
    <cellStyle name="Accent6 12 6 2" xfId="39635"/>
    <cellStyle name="Accent6 12 7" xfId="1712"/>
    <cellStyle name="Accent6 12 7 2" xfId="39636"/>
    <cellStyle name="Accent6 12 8" xfId="1713"/>
    <cellStyle name="Accent6 12 8 2" xfId="39637"/>
    <cellStyle name="Accent6 12 9" xfId="1714"/>
    <cellStyle name="Accent6 12 9 2" xfId="39638"/>
    <cellStyle name="Accent6 13" xfId="1715"/>
    <cellStyle name="Accent6 13 2" xfId="39639"/>
    <cellStyle name="Accent6 14" xfId="1716"/>
    <cellStyle name="Accent6 14 2" xfId="39640"/>
    <cellStyle name="Accent6 15" xfId="1717"/>
    <cellStyle name="Accent6 15 2" xfId="39641"/>
    <cellStyle name="Accent6 16" xfId="1718"/>
    <cellStyle name="Accent6 16 2" xfId="39642"/>
    <cellStyle name="Accent6 17" xfId="1719"/>
    <cellStyle name="Accent6 18" xfId="1720"/>
    <cellStyle name="Accent6 19" xfId="39643"/>
    <cellStyle name="Accent6 2" xfId="1721"/>
    <cellStyle name="Accent6 2 10" xfId="1722"/>
    <cellStyle name="Accent6 2 11" xfId="1723"/>
    <cellStyle name="Accent6 2 12" xfId="39644"/>
    <cellStyle name="Accent6 2 13" xfId="39645"/>
    <cellStyle name="Accent6 2 14" xfId="39646"/>
    <cellStyle name="Accent6 2 15" xfId="39647"/>
    <cellStyle name="Accent6 2 16" xfId="39648"/>
    <cellStyle name="Accent6 2 17" xfId="39649"/>
    <cellStyle name="Accent6 2 18" xfId="39650"/>
    <cellStyle name="Accent6 2 19" xfId="39651"/>
    <cellStyle name="Accent6 2 2" xfId="1724"/>
    <cellStyle name="Accent6 2 2 2" xfId="39652"/>
    <cellStyle name="Accent6 2 20" xfId="39653"/>
    <cellStyle name="Accent6 2 21" xfId="39654"/>
    <cellStyle name="Accent6 2 22" xfId="39655"/>
    <cellStyle name="Accent6 2 23" xfId="39656"/>
    <cellStyle name="Accent6 2 24" xfId="39657"/>
    <cellStyle name="Accent6 2 3" xfId="1725"/>
    <cellStyle name="Accent6 2 3 2" xfId="39658"/>
    <cellStyle name="Accent6 2 4" xfId="1726"/>
    <cellStyle name="Accent6 2 4 2" xfId="39659"/>
    <cellStyle name="Accent6 2 5" xfId="1727"/>
    <cellStyle name="Accent6 2 5 2" xfId="39660"/>
    <cellStyle name="Accent6 2 6" xfId="1728"/>
    <cellStyle name="Accent6 2 6 2" xfId="39661"/>
    <cellStyle name="Accent6 2 7" xfId="1729"/>
    <cellStyle name="Accent6 2 7 2" xfId="39662"/>
    <cellStyle name="Accent6 2 8" xfId="1730"/>
    <cellStyle name="Accent6 2 8 2" xfId="39663"/>
    <cellStyle name="Accent6 2 9" xfId="1731"/>
    <cellStyle name="Accent6 20" xfId="39664"/>
    <cellStyle name="Accent6 21" xfId="39665"/>
    <cellStyle name="Accent6 22" xfId="39666"/>
    <cellStyle name="Accent6 23" xfId="39667"/>
    <cellStyle name="Accent6 24" xfId="39668"/>
    <cellStyle name="Accent6 25" xfId="39669"/>
    <cellStyle name="Accent6 26" xfId="39670"/>
    <cellStyle name="Accent6 27" xfId="39671"/>
    <cellStyle name="Accent6 28" xfId="39672"/>
    <cellStyle name="Accent6 29" xfId="39673"/>
    <cellStyle name="Accent6 3" xfId="1732"/>
    <cellStyle name="Accent6 3 2" xfId="1733"/>
    <cellStyle name="Accent6 3 2 2" xfId="39674"/>
    <cellStyle name="Accent6 3 3" xfId="39675"/>
    <cellStyle name="Accent6 3 4" xfId="39676"/>
    <cellStyle name="Accent6 30" xfId="39677"/>
    <cellStyle name="Accent6 4" xfId="1734"/>
    <cellStyle name="Accent6 4 2" xfId="1735"/>
    <cellStyle name="Accent6 4 2 2" xfId="39678"/>
    <cellStyle name="Accent6 4 3" xfId="39679"/>
    <cellStyle name="Accent6 4 4" xfId="39680"/>
    <cellStyle name="Accent6 5" xfId="1736"/>
    <cellStyle name="Accent6 5 2" xfId="1737"/>
    <cellStyle name="Accent6 5 2 2" xfId="39681"/>
    <cellStyle name="Accent6 5 3" xfId="39682"/>
    <cellStyle name="Accent6 5 4" xfId="39683"/>
    <cellStyle name="Accent6 6" xfId="1738"/>
    <cellStyle name="Accent6 6 2" xfId="1739"/>
    <cellStyle name="Accent6 6 2 2" xfId="39684"/>
    <cellStyle name="Accent6 6 3" xfId="1740"/>
    <cellStyle name="Accent6 6 3 2" xfId="39685"/>
    <cellStyle name="Accent6 6 4" xfId="1741"/>
    <cellStyle name="Accent6 6 5" xfId="39686"/>
    <cellStyle name="Accent6 7" xfId="1742"/>
    <cellStyle name="Accent6 7 10" xfId="1743"/>
    <cellStyle name="Accent6 7 10 2" xfId="39687"/>
    <cellStyle name="Accent6 7 11" xfId="1744"/>
    <cellStyle name="Accent6 7 11 2" xfId="39688"/>
    <cellStyle name="Accent6 7 12" xfId="39689"/>
    <cellStyle name="Accent6 7 2" xfId="1745"/>
    <cellStyle name="Accent6 7 2 2" xfId="39690"/>
    <cellStyle name="Accent6 7 3" xfId="1746"/>
    <cellStyle name="Accent6 7 3 2" xfId="39691"/>
    <cellStyle name="Accent6 7 4" xfId="1747"/>
    <cellStyle name="Accent6 7 4 2" xfId="39692"/>
    <cellStyle name="Accent6 7 5" xfId="1748"/>
    <cellStyle name="Accent6 7 5 2" xfId="39693"/>
    <cellStyle name="Accent6 7 6" xfId="1749"/>
    <cellStyle name="Accent6 7 6 2" xfId="39694"/>
    <cellStyle name="Accent6 7 7" xfId="1750"/>
    <cellStyle name="Accent6 7 7 2" xfId="39695"/>
    <cellStyle name="Accent6 7 8" xfId="1751"/>
    <cellStyle name="Accent6 7 8 2" xfId="39696"/>
    <cellStyle name="Accent6 7 9" xfId="1752"/>
    <cellStyle name="Accent6 7 9 2" xfId="39697"/>
    <cellStyle name="Accent6 8" xfId="1753"/>
    <cellStyle name="Accent6 8 2" xfId="39698"/>
    <cellStyle name="Accent6 9" xfId="1754"/>
    <cellStyle name="Accent6 9 2" xfId="39699"/>
    <cellStyle name="Bad 10" xfId="1755"/>
    <cellStyle name="Bad 10 2" xfId="39700"/>
    <cellStyle name="Bad 11" xfId="1756"/>
    <cellStyle name="Bad 11 2" xfId="39701"/>
    <cellStyle name="Bad 12" xfId="1757"/>
    <cellStyle name="Bad 12 10" xfId="1758"/>
    <cellStyle name="Bad 12 10 2" xfId="39702"/>
    <cellStyle name="Bad 12 11" xfId="1759"/>
    <cellStyle name="Bad 12 11 2" xfId="39703"/>
    <cellStyle name="Bad 12 12" xfId="1760"/>
    <cellStyle name="Bad 12 12 2" xfId="39704"/>
    <cellStyle name="Bad 12 13" xfId="1761"/>
    <cellStyle name="Bad 12 13 2" xfId="39705"/>
    <cellStyle name="Bad 12 14" xfId="1762"/>
    <cellStyle name="Bad 12 14 2" xfId="39706"/>
    <cellStyle name="Bad 12 15" xfId="1763"/>
    <cellStyle name="Bad 12 15 2" xfId="39707"/>
    <cellStyle name="Bad 12 16" xfId="1764"/>
    <cellStyle name="Bad 12 16 2" xfId="39708"/>
    <cellStyle name="Bad 12 17" xfId="1765"/>
    <cellStyle name="Bad 12 17 2" xfId="39709"/>
    <cellStyle name="Bad 12 18" xfId="1766"/>
    <cellStyle name="Bad 12 18 2" xfId="39710"/>
    <cellStyle name="Bad 12 19" xfId="1767"/>
    <cellStyle name="Bad 12 19 2" xfId="39711"/>
    <cellStyle name="Bad 12 2" xfId="1768"/>
    <cellStyle name="Bad 12 2 2" xfId="39712"/>
    <cellStyle name="Bad 12 20" xfId="1769"/>
    <cellStyle name="Bad 12 20 2" xfId="39713"/>
    <cellStyle name="Bad 12 21" xfId="1770"/>
    <cellStyle name="Bad 12 21 2" xfId="39714"/>
    <cellStyle name="Bad 12 22" xfId="1771"/>
    <cellStyle name="Bad 12 22 2" xfId="39715"/>
    <cellStyle name="Bad 12 23" xfId="1772"/>
    <cellStyle name="Bad 12 23 2" xfId="39716"/>
    <cellStyle name="Bad 12 24" xfId="1773"/>
    <cellStyle name="Bad 12 24 2" xfId="39717"/>
    <cellStyle name="Bad 12 25" xfId="1774"/>
    <cellStyle name="Bad 12 25 2" xfId="39718"/>
    <cellStyle name="Bad 12 26" xfId="1775"/>
    <cellStyle name="Bad 12 26 2" xfId="39719"/>
    <cellStyle name="Bad 12 27" xfId="1776"/>
    <cellStyle name="Bad 12 27 2" xfId="39720"/>
    <cellStyle name="Bad 12 28" xfId="1777"/>
    <cellStyle name="Bad 12 28 2" xfId="39721"/>
    <cellStyle name="Bad 12 29" xfId="1778"/>
    <cellStyle name="Bad 12 29 2" xfId="39722"/>
    <cellStyle name="Bad 12 3" xfId="1779"/>
    <cellStyle name="Bad 12 3 2" xfId="39723"/>
    <cellStyle name="Bad 12 30" xfId="1780"/>
    <cellStyle name="Bad 12 30 2" xfId="39724"/>
    <cellStyle name="Bad 12 31" xfId="39725"/>
    <cellStyle name="Bad 12 4" xfId="1781"/>
    <cellStyle name="Bad 12 4 2" xfId="39726"/>
    <cellStyle name="Bad 12 5" xfId="1782"/>
    <cellStyle name="Bad 12 5 2" xfId="39727"/>
    <cellStyle name="Bad 12 6" xfId="1783"/>
    <cellStyle name="Bad 12 6 2" xfId="39728"/>
    <cellStyle name="Bad 12 7" xfId="1784"/>
    <cellStyle name="Bad 12 7 2" xfId="39729"/>
    <cellStyle name="Bad 12 8" xfId="1785"/>
    <cellStyle name="Bad 12 8 2" xfId="39730"/>
    <cellStyle name="Bad 12 9" xfId="1786"/>
    <cellStyle name="Bad 12 9 2" xfId="39731"/>
    <cellStyle name="Bad 13" xfId="1787"/>
    <cellStyle name="Bad 13 2" xfId="39732"/>
    <cellStyle name="Bad 14" xfId="1788"/>
    <cellStyle name="Bad 14 2" xfId="39733"/>
    <cellStyle name="Bad 15" xfId="1789"/>
    <cellStyle name="Bad 15 2" xfId="39734"/>
    <cellStyle name="Bad 16" xfId="1790"/>
    <cellStyle name="Bad 16 2" xfId="39735"/>
    <cellStyle name="Bad 17" xfId="1791"/>
    <cellStyle name="Bad 18" xfId="1792"/>
    <cellStyle name="Bad 19" xfId="39736"/>
    <cellStyle name="Bad 2" xfId="1793"/>
    <cellStyle name="Bad 2 10" xfId="1794"/>
    <cellStyle name="Bad 2 11" xfId="1795"/>
    <cellStyle name="Bad 2 12" xfId="39737"/>
    <cellStyle name="Bad 2 13" xfId="39738"/>
    <cellStyle name="Bad 2 14" xfId="39739"/>
    <cellStyle name="Bad 2 15" xfId="39740"/>
    <cellStyle name="Bad 2 16" xfId="39741"/>
    <cellStyle name="Bad 2 17" xfId="39742"/>
    <cellStyle name="Bad 2 18" xfId="39743"/>
    <cellStyle name="Bad 2 19" xfId="39744"/>
    <cellStyle name="Bad 2 2" xfId="1796"/>
    <cellStyle name="Bad 2 2 2" xfId="39745"/>
    <cellStyle name="Bad 2 20" xfId="39746"/>
    <cellStyle name="Bad 2 21" xfId="39747"/>
    <cellStyle name="Bad 2 22" xfId="39748"/>
    <cellStyle name="Bad 2 23" xfId="39749"/>
    <cellStyle name="Bad 2 24" xfId="39750"/>
    <cellStyle name="Bad 2 3" xfId="1797"/>
    <cellStyle name="Bad 2 3 2" xfId="39751"/>
    <cellStyle name="Bad 2 4" xfId="1798"/>
    <cellStyle name="Bad 2 4 2" xfId="39752"/>
    <cellStyle name="Bad 2 5" xfId="1799"/>
    <cellStyle name="Bad 2 5 2" xfId="39753"/>
    <cellStyle name="Bad 2 6" xfId="1800"/>
    <cellStyle name="Bad 2 6 2" xfId="39754"/>
    <cellStyle name="Bad 2 7" xfId="1801"/>
    <cellStyle name="Bad 2 7 2" xfId="39755"/>
    <cellStyle name="Bad 2 8" xfId="1802"/>
    <cellStyle name="Bad 2 8 2" xfId="39756"/>
    <cellStyle name="Bad 2 9" xfId="1803"/>
    <cellStyle name="Bad 20" xfId="39757"/>
    <cellStyle name="Bad 21" xfId="39758"/>
    <cellStyle name="Bad 22" xfId="39759"/>
    <cellStyle name="Bad 23" xfId="39760"/>
    <cellStyle name="Bad 24" xfId="39761"/>
    <cellStyle name="Bad 25" xfId="39762"/>
    <cellStyle name="Bad 26" xfId="39763"/>
    <cellStyle name="Bad 27" xfId="39764"/>
    <cellStyle name="Bad 28" xfId="39765"/>
    <cellStyle name="Bad 29" xfId="39766"/>
    <cellStyle name="Bad 3" xfId="1804"/>
    <cellStyle name="Bad 3 2" xfId="1805"/>
    <cellStyle name="Bad 3 2 2" xfId="39767"/>
    <cellStyle name="Bad 3 3" xfId="39768"/>
    <cellStyle name="Bad 30" xfId="39769"/>
    <cellStyle name="Bad 4" xfId="1806"/>
    <cellStyle name="Bad 4 2" xfId="1807"/>
    <cellStyle name="Bad 4 2 2" xfId="39770"/>
    <cellStyle name="Bad 4 3" xfId="39771"/>
    <cellStyle name="Bad 5" xfId="1808"/>
    <cellStyle name="Bad 5 2" xfId="1809"/>
    <cellStyle name="Bad 5 2 2" xfId="39772"/>
    <cellStyle name="Bad 5 3" xfId="39773"/>
    <cellStyle name="Bad 6" xfId="1810"/>
    <cellStyle name="Bad 6 2" xfId="1811"/>
    <cellStyle name="Bad 6 2 2" xfId="39774"/>
    <cellStyle name="Bad 6 3" xfId="1812"/>
    <cellStyle name="Bad 6 3 2" xfId="39775"/>
    <cellStyle name="Bad 6 4" xfId="1813"/>
    <cellStyle name="Bad 6 5" xfId="39776"/>
    <cellStyle name="Bad 7" xfId="1814"/>
    <cellStyle name="Bad 7 10" xfId="1815"/>
    <cellStyle name="Bad 7 10 2" xfId="39777"/>
    <cellStyle name="Bad 7 11" xfId="1816"/>
    <cellStyle name="Bad 7 11 2" xfId="39778"/>
    <cellStyle name="Bad 7 12" xfId="39779"/>
    <cellStyle name="Bad 7 2" xfId="1817"/>
    <cellStyle name="Bad 7 2 2" xfId="39780"/>
    <cellStyle name="Bad 7 3" xfId="1818"/>
    <cellStyle name="Bad 7 3 2" xfId="39781"/>
    <cellStyle name="Bad 7 4" xfId="1819"/>
    <cellStyle name="Bad 7 4 2" xfId="39782"/>
    <cellStyle name="Bad 7 5" xfId="1820"/>
    <cellStyle name="Bad 7 5 2" xfId="39783"/>
    <cellStyle name="Bad 7 6" xfId="1821"/>
    <cellStyle name="Bad 7 6 2" xfId="39784"/>
    <cellStyle name="Bad 7 7" xfId="1822"/>
    <cellStyle name="Bad 7 7 2" xfId="39785"/>
    <cellStyle name="Bad 7 8" xfId="1823"/>
    <cellStyle name="Bad 7 8 2" xfId="39786"/>
    <cellStyle name="Bad 7 9" xfId="1824"/>
    <cellStyle name="Bad 7 9 2" xfId="39787"/>
    <cellStyle name="Bad 8" xfId="1825"/>
    <cellStyle name="Bad 8 2" xfId="39788"/>
    <cellStyle name="Bad 9" xfId="1826"/>
    <cellStyle name="Bad 9 2" xfId="39789"/>
    <cellStyle name="Calculation 10" xfId="1827"/>
    <cellStyle name="Calculation 10 10" xfId="1828"/>
    <cellStyle name="Calculation 10 10 2" xfId="1829"/>
    <cellStyle name="Calculation 10 10 2 2" xfId="1830"/>
    <cellStyle name="Calculation 10 10 2 3" xfId="39790"/>
    <cellStyle name="Calculation 10 10 3" xfId="1831"/>
    <cellStyle name="Calculation 10 10 3 2" xfId="1832"/>
    <cellStyle name="Calculation 10 10 4" xfId="1833"/>
    <cellStyle name="Calculation 10 10 5" xfId="39791"/>
    <cellStyle name="Calculation 10 11" xfId="1834"/>
    <cellStyle name="Calculation 10 11 2" xfId="1835"/>
    <cellStyle name="Calculation 10 11 2 2" xfId="1836"/>
    <cellStyle name="Calculation 10 11 2 3" xfId="39792"/>
    <cellStyle name="Calculation 10 11 3" xfId="1837"/>
    <cellStyle name="Calculation 10 11 3 2" xfId="1838"/>
    <cellStyle name="Calculation 10 11 4" xfId="1839"/>
    <cellStyle name="Calculation 10 11 5" xfId="39793"/>
    <cellStyle name="Calculation 10 12" xfId="1840"/>
    <cellStyle name="Calculation 10 12 2" xfId="1841"/>
    <cellStyle name="Calculation 10 12 2 2" xfId="1842"/>
    <cellStyle name="Calculation 10 12 2 3" xfId="39794"/>
    <cellStyle name="Calculation 10 12 3" xfId="1843"/>
    <cellStyle name="Calculation 10 12 3 2" xfId="1844"/>
    <cellStyle name="Calculation 10 12 4" xfId="1845"/>
    <cellStyle name="Calculation 10 12 5" xfId="39795"/>
    <cellStyle name="Calculation 10 13" xfId="1846"/>
    <cellStyle name="Calculation 10 13 2" xfId="1847"/>
    <cellStyle name="Calculation 10 13 2 2" xfId="1848"/>
    <cellStyle name="Calculation 10 13 2 3" xfId="39796"/>
    <cellStyle name="Calculation 10 13 3" xfId="1849"/>
    <cellStyle name="Calculation 10 13 3 2" xfId="1850"/>
    <cellStyle name="Calculation 10 13 4" xfId="1851"/>
    <cellStyle name="Calculation 10 13 5" xfId="39797"/>
    <cellStyle name="Calculation 10 14" xfId="1852"/>
    <cellStyle name="Calculation 10 14 2" xfId="1853"/>
    <cellStyle name="Calculation 10 14 2 2" xfId="1854"/>
    <cellStyle name="Calculation 10 14 2 3" xfId="39798"/>
    <cellStyle name="Calculation 10 14 3" xfId="1855"/>
    <cellStyle name="Calculation 10 14 3 2" xfId="1856"/>
    <cellStyle name="Calculation 10 14 4" xfId="1857"/>
    <cellStyle name="Calculation 10 14 5" xfId="39799"/>
    <cellStyle name="Calculation 10 15" xfId="1858"/>
    <cellStyle name="Calculation 10 15 2" xfId="1859"/>
    <cellStyle name="Calculation 10 15 2 2" xfId="1860"/>
    <cellStyle name="Calculation 10 15 2 3" xfId="39800"/>
    <cellStyle name="Calculation 10 15 3" xfId="1861"/>
    <cellStyle name="Calculation 10 15 3 2" xfId="1862"/>
    <cellStyle name="Calculation 10 15 4" xfId="1863"/>
    <cellStyle name="Calculation 10 15 5" xfId="39801"/>
    <cellStyle name="Calculation 10 16" xfId="1864"/>
    <cellStyle name="Calculation 10 16 2" xfId="1865"/>
    <cellStyle name="Calculation 10 16 2 2" xfId="1866"/>
    <cellStyle name="Calculation 10 16 2 3" xfId="39802"/>
    <cellStyle name="Calculation 10 16 3" xfId="1867"/>
    <cellStyle name="Calculation 10 16 3 2" xfId="1868"/>
    <cellStyle name="Calculation 10 16 4" xfId="1869"/>
    <cellStyle name="Calculation 10 16 5" xfId="39803"/>
    <cellStyle name="Calculation 10 17" xfId="1870"/>
    <cellStyle name="Calculation 10 17 2" xfId="1871"/>
    <cellStyle name="Calculation 10 17 2 2" xfId="1872"/>
    <cellStyle name="Calculation 10 17 2 3" xfId="39804"/>
    <cellStyle name="Calculation 10 17 3" xfId="1873"/>
    <cellStyle name="Calculation 10 17 3 2" xfId="1874"/>
    <cellStyle name="Calculation 10 17 4" xfId="1875"/>
    <cellStyle name="Calculation 10 17 5" xfId="39805"/>
    <cellStyle name="Calculation 10 18" xfId="1876"/>
    <cellStyle name="Calculation 10 18 2" xfId="1877"/>
    <cellStyle name="Calculation 10 18 2 2" xfId="1878"/>
    <cellStyle name="Calculation 10 18 2 3" xfId="39806"/>
    <cellStyle name="Calculation 10 18 3" xfId="1879"/>
    <cellStyle name="Calculation 10 18 3 2" xfId="1880"/>
    <cellStyle name="Calculation 10 18 4" xfId="1881"/>
    <cellStyle name="Calculation 10 18 5" xfId="39807"/>
    <cellStyle name="Calculation 10 19" xfId="1882"/>
    <cellStyle name="Calculation 10 19 2" xfId="1883"/>
    <cellStyle name="Calculation 10 19 2 2" xfId="1884"/>
    <cellStyle name="Calculation 10 19 2 3" xfId="39808"/>
    <cellStyle name="Calculation 10 19 3" xfId="1885"/>
    <cellStyle name="Calculation 10 19 3 2" xfId="1886"/>
    <cellStyle name="Calculation 10 19 4" xfId="1887"/>
    <cellStyle name="Calculation 10 19 5" xfId="39809"/>
    <cellStyle name="Calculation 10 2" xfId="1888"/>
    <cellStyle name="Calculation 10 2 2" xfId="1889"/>
    <cellStyle name="Calculation 10 2 2 2" xfId="1890"/>
    <cellStyle name="Calculation 10 2 2 3" xfId="39810"/>
    <cellStyle name="Calculation 10 2 3" xfId="1891"/>
    <cellStyle name="Calculation 10 2 3 2" xfId="1892"/>
    <cellStyle name="Calculation 10 2 4" xfId="1893"/>
    <cellStyle name="Calculation 10 2 5" xfId="39811"/>
    <cellStyle name="Calculation 10 20" xfId="1894"/>
    <cellStyle name="Calculation 10 20 2" xfId="1895"/>
    <cellStyle name="Calculation 10 20 2 2" xfId="39812"/>
    <cellStyle name="Calculation 10 20 2 3" xfId="39813"/>
    <cellStyle name="Calculation 10 20 3" xfId="39814"/>
    <cellStyle name="Calculation 10 20 4" xfId="39815"/>
    <cellStyle name="Calculation 10 20 5" xfId="39816"/>
    <cellStyle name="Calculation 10 21" xfId="1896"/>
    <cellStyle name="Calculation 10 21 2" xfId="1897"/>
    <cellStyle name="Calculation 10 22" xfId="1898"/>
    <cellStyle name="Calculation 10 22 2" xfId="1899"/>
    <cellStyle name="Calculation 10 3" xfId="1900"/>
    <cellStyle name="Calculation 10 3 2" xfId="1901"/>
    <cellStyle name="Calculation 10 3 2 2" xfId="1902"/>
    <cellStyle name="Calculation 10 3 2 3" xfId="39817"/>
    <cellStyle name="Calculation 10 3 3" xfId="1903"/>
    <cellStyle name="Calculation 10 3 3 2" xfId="1904"/>
    <cellStyle name="Calculation 10 3 4" xfId="1905"/>
    <cellStyle name="Calculation 10 3 5" xfId="39818"/>
    <cellStyle name="Calculation 10 4" xfId="1906"/>
    <cellStyle name="Calculation 10 4 2" xfId="1907"/>
    <cellStyle name="Calculation 10 4 2 2" xfId="1908"/>
    <cellStyle name="Calculation 10 4 2 3" xfId="39819"/>
    <cellStyle name="Calculation 10 4 3" xfId="1909"/>
    <cellStyle name="Calculation 10 4 3 2" xfId="1910"/>
    <cellStyle name="Calculation 10 4 4" xfId="1911"/>
    <cellStyle name="Calculation 10 4 5" xfId="39820"/>
    <cellStyle name="Calculation 10 5" xfId="1912"/>
    <cellStyle name="Calculation 10 5 2" xfId="1913"/>
    <cellStyle name="Calculation 10 5 2 2" xfId="1914"/>
    <cellStyle name="Calculation 10 5 2 3" xfId="39821"/>
    <cellStyle name="Calculation 10 5 3" xfId="1915"/>
    <cellStyle name="Calculation 10 5 3 2" xfId="1916"/>
    <cellStyle name="Calculation 10 5 4" xfId="1917"/>
    <cellStyle name="Calculation 10 5 5" xfId="39822"/>
    <cellStyle name="Calculation 10 6" xfId="1918"/>
    <cellStyle name="Calculation 10 6 2" xfId="1919"/>
    <cellStyle name="Calculation 10 6 2 2" xfId="1920"/>
    <cellStyle name="Calculation 10 6 2 3" xfId="39823"/>
    <cellStyle name="Calculation 10 6 3" xfId="1921"/>
    <cellStyle name="Calculation 10 6 3 2" xfId="1922"/>
    <cellStyle name="Calculation 10 6 4" xfId="1923"/>
    <cellStyle name="Calculation 10 6 5" xfId="39824"/>
    <cellStyle name="Calculation 10 7" xfId="1924"/>
    <cellStyle name="Calculation 10 7 2" xfId="1925"/>
    <cellStyle name="Calculation 10 7 2 2" xfId="1926"/>
    <cellStyle name="Calculation 10 7 2 3" xfId="39825"/>
    <cellStyle name="Calculation 10 7 3" xfId="1927"/>
    <cellStyle name="Calculation 10 7 3 2" xfId="1928"/>
    <cellStyle name="Calculation 10 7 4" xfId="1929"/>
    <cellStyle name="Calculation 10 7 5" xfId="39826"/>
    <cellStyle name="Calculation 10 8" xfId="1930"/>
    <cellStyle name="Calculation 10 8 2" xfId="1931"/>
    <cellStyle name="Calculation 10 8 2 2" xfId="1932"/>
    <cellStyle name="Calculation 10 8 2 3" xfId="39827"/>
    <cellStyle name="Calculation 10 8 3" xfId="1933"/>
    <cellStyle name="Calculation 10 8 3 2" xfId="1934"/>
    <cellStyle name="Calculation 10 8 4" xfId="1935"/>
    <cellStyle name="Calculation 10 8 5" xfId="39828"/>
    <cellStyle name="Calculation 10 9" xfId="1936"/>
    <cellStyle name="Calculation 10 9 2" xfId="1937"/>
    <cellStyle name="Calculation 10 9 2 2" xfId="1938"/>
    <cellStyle name="Calculation 10 9 2 3" xfId="39829"/>
    <cellStyle name="Calculation 10 9 3" xfId="1939"/>
    <cellStyle name="Calculation 10 9 3 2" xfId="1940"/>
    <cellStyle name="Calculation 10 9 4" xfId="1941"/>
    <cellStyle name="Calculation 10 9 5" xfId="39830"/>
    <cellStyle name="Calculation 11" xfId="1942"/>
    <cellStyle name="Calculation 11 10" xfId="1943"/>
    <cellStyle name="Calculation 11 10 2" xfId="1944"/>
    <cellStyle name="Calculation 11 10 2 2" xfId="1945"/>
    <cellStyle name="Calculation 11 10 2 3" xfId="39831"/>
    <cellStyle name="Calculation 11 10 3" xfId="1946"/>
    <cellStyle name="Calculation 11 10 3 2" xfId="1947"/>
    <cellStyle name="Calculation 11 10 4" xfId="1948"/>
    <cellStyle name="Calculation 11 10 5" xfId="39832"/>
    <cellStyle name="Calculation 11 11" xfId="1949"/>
    <cellStyle name="Calculation 11 11 2" xfId="1950"/>
    <cellStyle name="Calculation 11 11 2 2" xfId="1951"/>
    <cellStyle name="Calculation 11 11 2 3" xfId="39833"/>
    <cellStyle name="Calculation 11 11 3" xfId="1952"/>
    <cellStyle name="Calculation 11 11 3 2" xfId="1953"/>
    <cellStyle name="Calculation 11 11 4" xfId="1954"/>
    <cellStyle name="Calculation 11 11 5" xfId="39834"/>
    <cellStyle name="Calculation 11 12" xfId="1955"/>
    <cellStyle name="Calculation 11 12 2" xfId="1956"/>
    <cellStyle name="Calculation 11 12 2 2" xfId="1957"/>
    <cellStyle name="Calculation 11 12 2 3" xfId="39835"/>
    <cellStyle name="Calculation 11 12 3" xfId="1958"/>
    <cellStyle name="Calculation 11 12 3 2" xfId="1959"/>
    <cellStyle name="Calculation 11 12 4" xfId="1960"/>
    <cellStyle name="Calculation 11 12 5" xfId="39836"/>
    <cellStyle name="Calculation 11 13" xfId="1961"/>
    <cellStyle name="Calculation 11 13 2" xfId="1962"/>
    <cellStyle name="Calculation 11 13 2 2" xfId="1963"/>
    <cellStyle name="Calculation 11 13 2 3" xfId="39837"/>
    <cellStyle name="Calculation 11 13 3" xfId="1964"/>
    <cellStyle name="Calculation 11 13 3 2" xfId="1965"/>
    <cellStyle name="Calculation 11 13 4" xfId="1966"/>
    <cellStyle name="Calculation 11 13 5" xfId="39838"/>
    <cellStyle name="Calculation 11 14" xfId="1967"/>
    <cellStyle name="Calculation 11 14 2" xfId="1968"/>
    <cellStyle name="Calculation 11 14 2 2" xfId="1969"/>
    <cellStyle name="Calculation 11 14 2 3" xfId="39839"/>
    <cellStyle name="Calculation 11 14 3" xfId="1970"/>
    <cellStyle name="Calculation 11 14 3 2" xfId="1971"/>
    <cellStyle name="Calculation 11 14 4" xfId="1972"/>
    <cellStyle name="Calculation 11 14 5" xfId="39840"/>
    <cellStyle name="Calculation 11 15" xfId="1973"/>
    <cellStyle name="Calculation 11 15 2" xfId="1974"/>
    <cellStyle name="Calculation 11 15 2 2" xfId="1975"/>
    <cellStyle name="Calculation 11 15 2 3" xfId="39841"/>
    <cellStyle name="Calculation 11 15 3" xfId="1976"/>
    <cellStyle name="Calculation 11 15 3 2" xfId="1977"/>
    <cellStyle name="Calculation 11 15 4" xfId="1978"/>
    <cellStyle name="Calculation 11 15 5" xfId="39842"/>
    <cellStyle name="Calculation 11 16" xfId="1979"/>
    <cellStyle name="Calculation 11 16 2" xfId="1980"/>
    <cellStyle name="Calculation 11 16 2 2" xfId="1981"/>
    <cellStyle name="Calculation 11 16 2 3" xfId="39843"/>
    <cellStyle name="Calculation 11 16 3" xfId="1982"/>
    <cellStyle name="Calculation 11 16 3 2" xfId="1983"/>
    <cellStyle name="Calculation 11 16 4" xfId="1984"/>
    <cellStyle name="Calculation 11 16 5" xfId="39844"/>
    <cellStyle name="Calculation 11 17" xfId="1985"/>
    <cellStyle name="Calculation 11 17 2" xfId="1986"/>
    <cellStyle name="Calculation 11 17 2 2" xfId="1987"/>
    <cellStyle name="Calculation 11 17 2 3" xfId="39845"/>
    <cellStyle name="Calculation 11 17 3" xfId="1988"/>
    <cellStyle name="Calculation 11 17 3 2" xfId="1989"/>
    <cellStyle name="Calculation 11 17 4" xfId="1990"/>
    <cellStyle name="Calculation 11 17 5" xfId="39846"/>
    <cellStyle name="Calculation 11 18" xfId="1991"/>
    <cellStyle name="Calculation 11 18 2" xfId="1992"/>
    <cellStyle name="Calculation 11 18 2 2" xfId="1993"/>
    <cellStyle name="Calculation 11 18 2 3" xfId="39847"/>
    <cellStyle name="Calculation 11 18 3" xfId="1994"/>
    <cellStyle name="Calculation 11 18 3 2" xfId="1995"/>
    <cellStyle name="Calculation 11 18 4" xfId="1996"/>
    <cellStyle name="Calculation 11 18 5" xfId="39848"/>
    <cellStyle name="Calculation 11 19" xfId="1997"/>
    <cellStyle name="Calculation 11 19 2" xfId="1998"/>
    <cellStyle name="Calculation 11 19 2 2" xfId="1999"/>
    <cellStyle name="Calculation 11 19 2 3" xfId="39849"/>
    <cellStyle name="Calculation 11 19 3" xfId="2000"/>
    <cellStyle name="Calculation 11 19 3 2" xfId="2001"/>
    <cellStyle name="Calculation 11 19 4" xfId="2002"/>
    <cellStyle name="Calculation 11 19 5" xfId="39850"/>
    <cellStyle name="Calculation 11 2" xfId="2003"/>
    <cellStyle name="Calculation 11 2 2" xfId="2004"/>
    <cellStyle name="Calculation 11 2 2 2" xfId="2005"/>
    <cellStyle name="Calculation 11 2 2 3" xfId="39851"/>
    <cellStyle name="Calculation 11 2 3" xfId="2006"/>
    <cellStyle name="Calculation 11 2 3 2" xfId="2007"/>
    <cellStyle name="Calculation 11 2 4" xfId="2008"/>
    <cellStyle name="Calculation 11 2 5" xfId="39852"/>
    <cellStyle name="Calculation 11 20" xfId="2009"/>
    <cellStyle name="Calculation 11 20 2" xfId="2010"/>
    <cellStyle name="Calculation 11 20 2 2" xfId="39853"/>
    <cellStyle name="Calculation 11 20 2 3" xfId="39854"/>
    <cellStyle name="Calculation 11 20 3" xfId="39855"/>
    <cellStyle name="Calculation 11 20 4" xfId="39856"/>
    <cellStyle name="Calculation 11 20 5" xfId="39857"/>
    <cellStyle name="Calculation 11 21" xfId="2011"/>
    <cellStyle name="Calculation 11 21 2" xfId="2012"/>
    <cellStyle name="Calculation 11 22" xfId="2013"/>
    <cellStyle name="Calculation 11 22 2" xfId="2014"/>
    <cellStyle name="Calculation 11 3" xfId="2015"/>
    <cellStyle name="Calculation 11 3 2" xfId="2016"/>
    <cellStyle name="Calculation 11 3 2 2" xfId="2017"/>
    <cellStyle name="Calculation 11 3 2 3" xfId="39858"/>
    <cellStyle name="Calculation 11 3 3" xfId="2018"/>
    <cellStyle name="Calculation 11 3 3 2" xfId="2019"/>
    <cellStyle name="Calculation 11 3 4" xfId="2020"/>
    <cellStyle name="Calculation 11 3 5" xfId="39859"/>
    <cellStyle name="Calculation 11 4" xfId="2021"/>
    <cellStyle name="Calculation 11 4 2" xfId="2022"/>
    <cellStyle name="Calculation 11 4 2 2" xfId="2023"/>
    <cellStyle name="Calculation 11 4 2 3" xfId="39860"/>
    <cellStyle name="Calculation 11 4 3" xfId="2024"/>
    <cellStyle name="Calculation 11 4 3 2" xfId="2025"/>
    <cellStyle name="Calculation 11 4 4" xfId="2026"/>
    <cellStyle name="Calculation 11 4 5" xfId="39861"/>
    <cellStyle name="Calculation 11 5" xfId="2027"/>
    <cellStyle name="Calculation 11 5 2" xfId="2028"/>
    <cellStyle name="Calculation 11 5 2 2" xfId="2029"/>
    <cellStyle name="Calculation 11 5 2 3" xfId="39862"/>
    <cellStyle name="Calculation 11 5 3" xfId="2030"/>
    <cellStyle name="Calculation 11 5 3 2" xfId="2031"/>
    <cellStyle name="Calculation 11 5 4" xfId="2032"/>
    <cellStyle name="Calculation 11 5 5" xfId="39863"/>
    <cellStyle name="Calculation 11 6" xfId="2033"/>
    <cellStyle name="Calculation 11 6 2" xfId="2034"/>
    <cellStyle name="Calculation 11 6 2 2" xfId="2035"/>
    <cellStyle name="Calculation 11 6 2 3" xfId="39864"/>
    <cellStyle name="Calculation 11 6 3" xfId="2036"/>
    <cellStyle name="Calculation 11 6 3 2" xfId="2037"/>
    <cellStyle name="Calculation 11 6 4" xfId="2038"/>
    <cellStyle name="Calculation 11 6 5" xfId="39865"/>
    <cellStyle name="Calculation 11 7" xfId="2039"/>
    <cellStyle name="Calculation 11 7 2" xfId="2040"/>
    <cellStyle name="Calculation 11 7 2 2" xfId="2041"/>
    <cellStyle name="Calculation 11 7 2 3" xfId="39866"/>
    <cellStyle name="Calculation 11 7 3" xfId="2042"/>
    <cellStyle name="Calculation 11 7 3 2" xfId="2043"/>
    <cellStyle name="Calculation 11 7 4" xfId="2044"/>
    <cellStyle name="Calculation 11 7 5" xfId="39867"/>
    <cellStyle name="Calculation 11 8" xfId="2045"/>
    <cellStyle name="Calculation 11 8 2" xfId="2046"/>
    <cellStyle name="Calculation 11 8 2 2" xfId="2047"/>
    <cellStyle name="Calculation 11 8 2 3" xfId="39868"/>
    <cellStyle name="Calculation 11 8 3" xfId="2048"/>
    <cellStyle name="Calculation 11 8 3 2" xfId="2049"/>
    <cellStyle name="Calculation 11 8 4" xfId="2050"/>
    <cellStyle name="Calculation 11 8 5" xfId="39869"/>
    <cellStyle name="Calculation 11 9" xfId="2051"/>
    <cellStyle name="Calculation 11 9 2" xfId="2052"/>
    <cellStyle name="Calculation 11 9 2 2" xfId="2053"/>
    <cellStyle name="Calculation 11 9 2 3" xfId="39870"/>
    <cellStyle name="Calculation 11 9 3" xfId="2054"/>
    <cellStyle name="Calculation 11 9 3 2" xfId="2055"/>
    <cellStyle name="Calculation 11 9 4" xfId="2056"/>
    <cellStyle name="Calculation 11 9 5" xfId="39871"/>
    <cellStyle name="Calculation 12" xfId="2057"/>
    <cellStyle name="Calculation 12 10" xfId="2058"/>
    <cellStyle name="Calculation 12 10 10" xfId="2059"/>
    <cellStyle name="Calculation 12 10 10 2" xfId="2060"/>
    <cellStyle name="Calculation 12 10 10 2 2" xfId="2061"/>
    <cellStyle name="Calculation 12 10 10 2 3" xfId="39872"/>
    <cellStyle name="Calculation 12 10 10 3" xfId="2062"/>
    <cellStyle name="Calculation 12 10 10 3 2" xfId="2063"/>
    <cellStyle name="Calculation 12 10 10 4" xfId="2064"/>
    <cellStyle name="Calculation 12 10 10 5" xfId="39873"/>
    <cellStyle name="Calculation 12 10 11" xfId="2065"/>
    <cellStyle name="Calculation 12 10 11 2" xfId="2066"/>
    <cellStyle name="Calculation 12 10 11 2 2" xfId="2067"/>
    <cellStyle name="Calculation 12 10 11 2 3" xfId="39874"/>
    <cellStyle name="Calculation 12 10 11 3" xfId="2068"/>
    <cellStyle name="Calculation 12 10 11 3 2" xfId="2069"/>
    <cellStyle name="Calculation 12 10 11 4" xfId="2070"/>
    <cellStyle name="Calculation 12 10 11 5" xfId="39875"/>
    <cellStyle name="Calculation 12 10 12" xfId="2071"/>
    <cellStyle name="Calculation 12 10 12 2" xfId="2072"/>
    <cellStyle name="Calculation 12 10 12 2 2" xfId="2073"/>
    <cellStyle name="Calculation 12 10 12 2 3" xfId="39876"/>
    <cellStyle name="Calculation 12 10 12 3" xfId="2074"/>
    <cellStyle name="Calculation 12 10 12 3 2" xfId="2075"/>
    <cellStyle name="Calculation 12 10 12 4" xfId="2076"/>
    <cellStyle name="Calculation 12 10 12 5" xfId="39877"/>
    <cellStyle name="Calculation 12 10 13" xfId="2077"/>
    <cellStyle name="Calculation 12 10 13 2" xfId="2078"/>
    <cellStyle name="Calculation 12 10 13 2 2" xfId="2079"/>
    <cellStyle name="Calculation 12 10 13 2 3" xfId="39878"/>
    <cellStyle name="Calculation 12 10 13 3" xfId="2080"/>
    <cellStyle name="Calculation 12 10 13 3 2" xfId="2081"/>
    <cellStyle name="Calculation 12 10 13 4" xfId="2082"/>
    <cellStyle name="Calculation 12 10 13 5" xfId="39879"/>
    <cellStyle name="Calculation 12 10 14" xfId="2083"/>
    <cellStyle name="Calculation 12 10 14 2" xfId="2084"/>
    <cellStyle name="Calculation 12 10 14 2 2" xfId="2085"/>
    <cellStyle name="Calculation 12 10 14 2 3" xfId="39880"/>
    <cellStyle name="Calculation 12 10 14 3" xfId="2086"/>
    <cellStyle name="Calculation 12 10 14 3 2" xfId="2087"/>
    <cellStyle name="Calculation 12 10 14 4" xfId="2088"/>
    <cellStyle name="Calculation 12 10 14 5" xfId="39881"/>
    <cellStyle name="Calculation 12 10 15" xfId="2089"/>
    <cellStyle name="Calculation 12 10 15 2" xfId="2090"/>
    <cellStyle name="Calculation 12 10 15 2 2" xfId="2091"/>
    <cellStyle name="Calculation 12 10 15 2 3" xfId="39882"/>
    <cellStyle name="Calculation 12 10 15 3" xfId="2092"/>
    <cellStyle name="Calculation 12 10 15 3 2" xfId="2093"/>
    <cellStyle name="Calculation 12 10 15 4" xfId="2094"/>
    <cellStyle name="Calculation 12 10 15 5" xfId="39883"/>
    <cellStyle name="Calculation 12 10 16" xfId="2095"/>
    <cellStyle name="Calculation 12 10 16 2" xfId="2096"/>
    <cellStyle name="Calculation 12 10 16 2 2" xfId="2097"/>
    <cellStyle name="Calculation 12 10 16 2 3" xfId="39884"/>
    <cellStyle name="Calculation 12 10 16 3" xfId="2098"/>
    <cellStyle name="Calculation 12 10 16 3 2" xfId="2099"/>
    <cellStyle name="Calculation 12 10 16 4" xfId="2100"/>
    <cellStyle name="Calculation 12 10 16 5" xfId="39885"/>
    <cellStyle name="Calculation 12 10 17" xfId="2101"/>
    <cellStyle name="Calculation 12 10 17 2" xfId="2102"/>
    <cellStyle name="Calculation 12 10 17 2 2" xfId="2103"/>
    <cellStyle name="Calculation 12 10 17 2 3" xfId="39886"/>
    <cellStyle name="Calculation 12 10 17 3" xfId="2104"/>
    <cellStyle name="Calculation 12 10 17 3 2" xfId="2105"/>
    <cellStyle name="Calculation 12 10 17 4" xfId="2106"/>
    <cellStyle name="Calculation 12 10 17 5" xfId="39887"/>
    <cellStyle name="Calculation 12 10 18" xfId="2107"/>
    <cellStyle name="Calculation 12 10 18 2" xfId="2108"/>
    <cellStyle name="Calculation 12 10 18 2 2" xfId="2109"/>
    <cellStyle name="Calculation 12 10 18 2 3" xfId="39888"/>
    <cellStyle name="Calculation 12 10 18 3" xfId="2110"/>
    <cellStyle name="Calculation 12 10 18 3 2" xfId="2111"/>
    <cellStyle name="Calculation 12 10 18 4" xfId="2112"/>
    <cellStyle name="Calculation 12 10 18 5" xfId="39889"/>
    <cellStyle name="Calculation 12 10 19" xfId="2113"/>
    <cellStyle name="Calculation 12 10 19 2" xfId="2114"/>
    <cellStyle name="Calculation 12 10 19 2 2" xfId="2115"/>
    <cellStyle name="Calculation 12 10 19 2 3" xfId="39890"/>
    <cellStyle name="Calculation 12 10 19 3" xfId="2116"/>
    <cellStyle name="Calculation 12 10 19 3 2" xfId="2117"/>
    <cellStyle name="Calculation 12 10 19 4" xfId="2118"/>
    <cellStyle name="Calculation 12 10 19 5" xfId="39891"/>
    <cellStyle name="Calculation 12 10 2" xfId="2119"/>
    <cellStyle name="Calculation 12 10 2 2" xfId="2120"/>
    <cellStyle name="Calculation 12 10 2 2 2" xfId="2121"/>
    <cellStyle name="Calculation 12 10 2 2 3" xfId="39892"/>
    <cellStyle name="Calculation 12 10 2 3" xfId="2122"/>
    <cellStyle name="Calculation 12 10 2 3 2" xfId="2123"/>
    <cellStyle name="Calculation 12 10 2 4" xfId="2124"/>
    <cellStyle name="Calculation 12 10 2 5" xfId="39893"/>
    <cellStyle name="Calculation 12 10 20" xfId="2125"/>
    <cellStyle name="Calculation 12 10 20 2" xfId="2126"/>
    <cellStyle name="Calculation 12 10 20 2 2" xfId="39894"/>
    <cellStyle name="Calculation 12 10 20 2 3" xfId="39895"/>
    <cellStyle name="Calculation 12 10 20 3" xfId="39896"/>
    <cellStyle name="Calculation 12 10 20 4" xfId="39897"/>
    <cellStyle name="Calculation 12 10 20 5" xfId="39898"/>
    <cellStyle name="Calculation 12 10 21" xfId="2127"/>
    <cellStyle name="Calculation 12 10 21 2" xfId="2128"/>
    <cellStyle name="Calculation 12 10 22" xfId="2129"/>
    <cellStyle name="Calculation 12 10 22 2" xfId="2130"/>
    <cellStyle name="Calculation 12 10 3" xfId="2131"/>
    <cellStyle name="Calculation 12 10 3 2" xfId="2132"/>
    <cellStyle name="Calculation 12 10 3 2 2" xfId="2133"/>
    <cellStyle name="Calculation 12 10 3 2 3" xfId="39899"/>
    <cellStyle name="Calculation 12 10 3 3" xfId="2134"/>
    <cellStyle name="Calculation 12 10 3 3 2" xfId="2135"/>
    <cellStyle name="Calculation 12 10 3 4" xfId="2136"/>
    <cellStyle name="Calculation 12 10 3 5" xfId="39900"/>
    <cellStyle name="Calculation 12 10 4" xfId="2137"/>
    <cellStyle name="Calculation 12 10 4 2" xfId="2138"/>
    <cellStyle name="Calculation 12 10 4 2 2" xfId="2139"/>
    <cellStyle name="Calculation 12 10 4 2 3" xfId="39901"/>
    <cellStyle name="Calculation 12 10 4 3" xfId="2140"/>
    <cellStyle name="Calculation 12 10 4 3 2" xfId="2141"/>
    <cellStyle name="Calculation 12 10 4 4" xfId="2142"/>
    <cellStyle name="Calculation 12 10 4 5" xfId="39902"/>
    <cellStyle name="Calculation 12 10 5" xfId="2143"/>
    <cellStyle name="Calculation 12 10 5 2" xfId="2144"/>
    <cellStyle name="Calculation 12 10 5 2 2" xfId="2145"/>
    <cellStyle name="Calculation 12 10 5 2 3" xfId="39903"/>
    <cellStyle name="Calculation 12 10 5 3" xfId="2146"/>
    <cellStyle name="Calculation 12 10 5 3 2" xfId="2147"/>
    <cellStyle name="Calculation 12 10 5 4" xfId="2148"/>
    <cellStyle name="Calculation 12 10 5 5" xfId="39904"/>
    <cellStyle name="Calculation 12 10 6" xfId="2149"/>
    <cellStyle name="Calculation 12 10 6 2" xfId="2150"/>
    <cellStyle name="Calculation 12 10 6 2 2" xfId="2151"/>
    <cellStyle name="Calculation 12 10 6 2 3" xfId="39905"/>
    <cellStyle name="Calculation 12 10 6 3" xfId="2152"/>
    <cellStyle name="Calculation 12 10 6 3 2" xfId="2153"/>
    <cellStyle name="Calculation 12 10 6 4" xfId="2154"/>
    <cellStyle name="Calculation 12 10 6 5" xfId="39906"/>
    <cellStyle name="Calculation 12 10 7" xfId="2155"/>
    <cellStyle name="Calculation 12 10 7 2" xfId="2156"/>
    <cellStyle name="Calculation 12 10 7 2 2" xfId="2157"/>
    <cellStyle name="Calculation 12 10 7 2 3" xfId="39907"/>
    <cellStyle name="Calculation 12 10 7 3" xfId="2158"/>
    <cellStyle name="Calculation 12 10 7 3 2" xfId="2159"/>
    <cellStyle name="Calculation 12 10 7 4" xfId="2160"/>
    <cellStyle name="Calculation 12 10 7 5" xfId="39908"/>
    <cellStyle name="Calculation 12 10 8" xfId="2161"/>
    <cellStyle name="Calculation 12 10 8 2" xfId="2162"/>
    <cellStyle name="Calculation 12 10 8 2 2" xfId="2163"/>
    <cellStyle name="Calculation 12 10 8 2 3" xfId="39909"/>
    <cellStyle name="Calculation 12 10 8 3" xfId="2164"/>
    <cellStyle name="Calculation 12 10 8 3 2" xfId="2165"/>
    <cellStyle name="Calculation 12 10 8 4" xfId="2166"/>
    <cellStyle name="Calculation 12 10 8 5" xfId="39910"/>
    <cellStyle name="Calculation 12 10 9" xfId="2167"/>
    <cellStyle name="Calculation 12 10 9 2" xfId="2168"/>
    <cellStyle name="Calculation 12 10 9 2 2" xfId="2169"/>
    <cellStyle name="Calculation 12 10 9 2 3" xfId="39911"/>
    <cellStyle name="Calculation 12 10 9 3" xfId="2170"/>
    <cellStyle name="Calculation 12 10 9 3 2" xfId="2171"/>
    <cellStyle name="Calculation 12 10 9 4" xfId="2172"/>
    <cellStyle name="Calculation 12 10 9 5" xfId="39912"/>
    <cellStyle name="Calculation 12 11" xfId="2173"/>
    <cellStyle name="Calculation 12 11 10" xfId="2174"/>
    <cellStyle name="Calculation 12 11 10 2" xfId="2175"/>
    <cellStyle name="Calculation 12 11 10 2 2" xfId="2176"/>
    <cellStyle name="Calculation 12 11 10 2 3" xfId="39913"/>
    <cellStyle name="Calculation 12 11 10 3" xfId="2177"/>
    <cellStyle name="Calculation 12 11 10 3 2" xfId="2178"/>
    <cellStyle name="Calculation 12 11 10 4" xfId="2179"/>
    <cellStyle name="Calculation 12 11 10 5" xfId="39914"/>
    <cellStyle name="Calculation 12 11 11" xfId="2180"/>
    <cellStyle name="Calculation 12 11 11 2" xfId="2181"/>
    <cellStyle name="Calculation 12 11 11 2 2" xfId="2182"/>
    <cellStyle name="Calculation 12 11 11 2 3" xfId="39915"/>
    <cellStyle name="Calculation 12 11 11 3" xfId="2183"/>
    <cellStyle name="Calculation 12 11 11 3 2" xfId="2184"/>
    <cellStyle name="Calculation 12 11 11 4" xfId="2185"/>
    <cellStyle name="Calculation 12 11 11 5" xfId="39916"/>
    <cellStyle name="Calculation 12 11 12" xfId="2186"/>
    <cellStyle name="Calculation 12 11 12 2" xfId="2187"/>
    <cellStyle name="Calculation 12 11 12 2 2" xfId="2188"/>
    <cellStyle name="Calculation 12 11 12 2 3" xfId="39917"/>
    <cellStyle name="Calculation 12 11 12 3" xfId="2189"/>
    <cellStyle name="Calculation 12 11 12 3 2" xfId="2190"/>
    <cellStyle name="Calculation 12 11 12 4" xfId="2191"/>
    <cellStyle name="Calculation 12 11 12 5" xfId="39918"/>
    <cellStyle name="Calculation 12 11 13" xfId="2192"/>
    <cellStyle name="Calculation 12 11 13 2" xfId="2193"/>
    <cellStyle name="Calculation 12 11 13 2 2" xfId="2194"/>
    <cellStyle name="Calculation 12 11 13 2 3" xfId="39919"/>
    <cellStyle name="Calculation 12 11 13 3" xfId="2195"/>
    <cellStyle name="Calculation 12 11 13 3 2" xfId="2196"/>
    <cellStyle name="Calculation 12 11 13 4" xfId="2197"/>
    <cellStyle name="Calculation 12 11 13 5" xfId="39920"/>
    <cellStyle name="Calculation 12 11 14" xfId="2198"/>
    <cellStyle name="Calculation 12 11 14 2" xfId="2199"/>
    <cellStyle name="Calculation 12 11 14 2 2" xfId="2200"/>
    <cellStyle name="Calculation 12 11 14 2 3" xfId="39921"/>
    <cellStyle name="Calculation 12 11 14 3" xfId="2201"/>
    <cellStyle name="Calculation 12 11 14 3 2" xfId="2202"/>
    <cellStyle name="Calculation 12 11 14 4" xfId="2203"/>
    <cellStyle name="Calculation 12 11 14 5" xfId="39922"/>
    <cellStyle name="Calculation 12 11 15" xfId="2204"/>
    <cellStyle name="Calculation 12 11 15 2" xfId="2205"/>
    <cellStyle name="Calculation 12 11 15 2 2" xfId="2206"/>
    <cellStyle name="Calculation 12 11 15 2 3" xfId="39923"/>
    <cellStyle name="Calculation 12 11 15 3" xfId="2207"/>
    <cellStyle name="Calculation 12 11 15 3 2" xfId="2208"/>
    <cellStyle name="Calculation 12 11 15 4" xfId="2209"/>
    <cellStyle name="Calculation 12 11 15 5" xfId="39924"/>
    <cellStyle name="Calculation 12 11 16" xfId="2210"/>
    <cellStyle name="Calculation 12 11 16 2" xfId="2211"/>
    <cellStyle name="Calculation 12 11 16 2 2" xfId="2212"/>
    <cellStyle name="Calculation 12 11 16 2 3" xfId="39925"/>
    <cellStyle name="Calculation 12 11 16 3" xfId="2213"/>
    <cellStyle name="Calculation 12 11 16 3 2" xfId="2214"/>
    <cellStyle name="Calculation 12 11 16 4" xfId="2215"/>
    <cellStyle name="Calculation 12 11 16 5" xfId="39926"/>
    <cellStyle name="Calculation 12 11 17" xfId="2216"/>
    <cellStyle name="Calculation 12 11 17 2" xfId="2217"/>
    <cellStyle name="Calculation 12 11 17 2 2" xfId="2218"/>
    <cellStyle name="Calculation 12 11 17 2 3" xfId="39927"/>
    <cellStyle name="Calculation 12 11 17 3" xfId="2219"/>
    <cellStyle name="Calculation 12 11 17 3 2" xfId="2220"/>
    <cellStyle name="Calculation 12 11 17 4" xfId="2221"/>
    <cellStyle name="Calculation 12 11 17 5" xfId="39928"/>
    <cellStyle name="Calculation 12 11 18" xfId="2222"/>
    <cellStyle name="Calculation 12 11 18 2" xfId="2223"/>
    <cellStyle name="Calculation 12 11 18 2 2" xfId="2224"/>
    <cellStyle name="Calculation 12 11 18 2 3" xfId="39929"/>
    <cellStyle name="Calculation 12 11 18 3" xfId="2225"/>
    <cellStyle name="Calculation 12 11 18 3 2" xfId="2226"/>
    <cellStyle name="Calculation 12 11 18 4" xfId="2227"/>
    <cellStyle name="Calculation 12 11 18 5" xfId="39930"/>
    <cellStyle name="Calculation 12 11 19" xfId="2228"/>
    <cellStyle name="Calculation 12 11 19 2" xfId="2229"/>
    <cellStyle name="Calculation 12 11 19 2 2" xfId="2230"/>
    <cellStyle name="Calculation 12 11 19 2 3" xfId="39931"/>
    <cellStyle name="Calculation 12 11 19 3" xfId="2231"/>
    <cellStyle name="Calculation 12 11 19 3 2" xfId="2232"/>
    <cellStyle name="Calculation 12 11 19 4" xfId="2233"/>
    <cellStyle name="Calculation 12 11 19 5" xfId="39932"/>
    <cellStyle name="Calculation 12 11 2" xfId="2234"/>
    <cellStyle name="Calculation 12 11 2 2" xfId="2235"/>
    <cellStyle name="Calculation 12 11 2 2 2" xfId="2236"/>
    <cellStyle name="Calculation 12 11 2 2 3" xfId="39933"/>
    <cellStyle name="Calculation 12 11 2 3" xfId="2237"/>
    <cellStyle name="Calculation 12 11 2 3 2" xfId="2238"/>
    <cellStyle name="Calculation 12 11 2 4" xfId="2239"/>
    <cellStyle name="Calculation 12 11 2 5" xfId="39934"/>
    <cellStyle name="Calculation 12 11 20" xfId="2240"/>
    <cellStyle name="Calculation 12 11 20 2" xfId="2241"/>
    <cellStyle name="Calculation 12 11 20 2 2" xfId="39935"/>
    <cellStyle name="Calculation 12 11 20 2 3" xfId="39936"/>
    <cellStyle name="Calculation 12 11 20 3" xfId="39937"/>
    <cellStyle name="Calculation 12 11 20 4" xfId="39938"/>
    <cellStyle name="Calculation 12 11 20 5" xfId="39939"/>
    <cellStyle name="Calculation 12 11 21" xfId="2242"/>
    <cellStyle name="Calculation 12 11 21 2" xfId="2243"/>
    <cellStyle name="Calculation 12 11 22" xfId="2244"/>
    <cellStyle name="Calculation 12 11 22 2" xfId="2245"/>
    <cellStyle name="Calculation 12 11 3" xfId="2246"/>
    <cellStyle name="Calculation 12 11 3 2" xfId="2247"/>
    <cellStyle name="Calculation 12 11 3 2 2" xfId="2248"/>
    <cellStyle name="Calculation 12 11 3 2 3" xfId="39940"/>
    <cellStyle name="Calculation 12 11 3 3" xfId="2249"/>
    <cellStyle name="Calculation 12 11 3 3 2" xfId="2250"/>
    <cellStyle name="Calculation 12 11 3 4" xfId="2251"/>
    <cellStyle name="Calculation 12 11 3 5" xfId="39941"/>
    <cellStyle name="Calculation 12 11 4" xfId="2252"/>
    <cellStyle name="Calculation 12 11 4 2" xfId="2253"/>
    <cellStyle name="Calculation 12 11 4 2 2" xfId="2254"/>
    <cellStyle name="Calculation 12 11 4 2 3" xfId="39942"/>
    <cellStyle name="Calculation 12 11 4 3" xfId="2255"/>
    <cellStyle name="Calculation 12 11 4 3 2" xfId="2256"/>
    <cellStyle name="Calculation 12 11 4 4" xfId="2257"/>
    <cellStyle name="Calculation 12 11 4 5" xfId="39943"/>
    <cellStyle name="Calculation 12 11 5" xfId="2258"/>
    <cellStyle name="Calculation 12 11 5 2" xfId="2259"/>
    <cellStyle name="Calculation 12 11 5 2 2" xfId="2260"/>
    <cellStyle name="Calculation 12 11 5 2 3" xfId="39944"/>
    <cellStyle name="Calculation 12 11 5 3" xfId="2261"/>
    <cellStyle name="Calculation 12 11 5 3 2" xfId="2262"/>
    <cellStyle name="Calculation 12 11 5 4" xfId="2263"/>
    <cellStyle name="Calculation 12 11 5 5" xfId="39945"/>
    <cellStyle name="Calculation 12 11 6" xfId="2264"/>
    <cellStyle name="Calculation 12 11 6 2" xfId="2265"/>
    <cellStyle name="Calculation 12 11 6 2 2" xfId="2266"/>
    <cellStyle name="Calculation 12 11 6 2 3" xfId="39946"/>
    <cellStyle name="Calculation 12 11 6 3" xfId="2267"/>
    <cellStyle name="Calculation 12 11 6 3 2" xfId="2268"/>
    <cellStyle name="Calculation 12 11 6 4" xfId="2269"/>
    <cellStyle name="Calculation 12 11 6 5" xfId="39947"/>
    <cellStyle name="Calculation 12 11 7" xfId="2270"/>
    <cellStyle name="Calculation 12 11 7 2" xfId="2271"/>
    <cellStyle name="Calculation 12 11 7 2 2" xfId="2272"/>
    <cellStyle name="Calculation 12 11 7 2 3" xfId="39948"/>
    <cellStyle name="Calculation 12 11 7 3" xfId="2273"/>
    <cellStyle name="Calculation 12 11 7 3 2" xfId="2274"/>
    <cellStyle name="Calculation 12 11 7 4" xfId="2275"/>
    <cellStyle name="Calculation 12 11 7 5" xfId="39949"/>
    <cellStyle name="Calculation 12 11 8" xfId="2276"/>
    <cellStyle name="Calculation 12 11 8 2" xfId="2277"/>
    <cellStyle name="Calculation 12 11 8 2 2" xfId="2278"/>
    <cellStyle name="Calculation 12 11 8 2 3" xfId="39950"/>
    <cellStyle name="Calculation 12 11 8 3" xfId="2279"/>
    <cellStyle name="Calculation 12 11 8 3 2" xfId="2280"/>
    <cellStyle name="Calculation 12 11 8 4" xfId="2281"/>
    <cellStyle name="Calculation 12 11 8 5" xfId="39951"/>
    <cellStyle name="Calculation 12 11 9" xfId="2282"/>
    <cellStyle name="Calculation 12 11 9 2" xfId="2283"/>
    <cellStyle name="Calculation 12 11 9 2 2" xfId="2284"/>
    <cellStyle name="Calculation 12 11 9 2 3" xfId="39952"/>
    <cellStyle name="Calculation 12 11 9 3" xfId="2285"/>
    <cellStyle name="Calculation 12 11 9 3 2" xfId="2286"/>
    <cellStyle name="Calculation 12 11 9 4" xfId="2287"/>
    <cellStyle name="Calculation 12 11 9 5" xfId="39953"/>
    <cellStyle name="Calculation 12 12" xfId="2288"/>
    <cellStyle name="Calculation 12 12 10" xfId="2289"/>
    <cellStyle name="Calculation 12 12 10 2" xfId="2290"/>
    <cellStyle name="Calculation 12 12 10 2 2" xfId="2291"/>
    <cellStyle name="Calculation 12 12 10 2 3" xfId="39954"/>
    <cellStyle name="Calculation 12 12 10 3" xfId="2292"/>
    <cellStyle name="Calculation 12 12 10 3 2" xfId="2293"/>
    <cellStyle name="Calculation 12 12 10 4" xfId="2294"/>
    <cellStyle name="Calculation 12 12 10 5" xfId="39955"/>
    <cellStyle name="Calculation 12 12 11" xfId="2295"/>
    <cellStyle name="Calculation 12 12 11 2" xfId="2296"/>
    <cellStyle name="Calculation 12 12 11 2 2" xfId="2297"/>
    <cellStyle name="Calculation 12 12 11 2 3" xfId="39956"/>
    <cellStyle name="Calculation 12 12 11 3" xfId="2298"/>
    <cellStyle name="Calculation 12 12 11 3 2" xfId="2299"/>
    <cellStyle name="Calculation 12 12 11 4" xfId="2300"/>
    <cellStyle name="Calculation 12 12 11 5" xfId="39957"/>
    <cellStyle name="Calculation 12 12 12" xfId="2301"/>
    <cellStyle name="Calculation 12 12 12 2" xfId="2302"/>
    <cellStyle name="Calculation 12 12 12 2 2" xfId="2303"/>
    <cellStyle name="Calculation 12 12 12 2 3" xfId="39958"/>
    <cellStyle name="Calculation 12 12 12 3" xfId="2304"/>
    <cellStyle name="Calculation 12 12 12 3 2" xfId="2305"/>
    <cellStyle name="Calculation 12 12 12 4" xfId="2306"/>
    <cellStyle name="Calculation 12 12 12 5" xfId="39959"/>
    <cellStyle name="Calculation 12 12 13" xfId="2307"/>
    <cellStyle name="Calculation 12 12 13 2" xfId="2308"/>
    <cellStyle name="Calculation 12 12 13 2 2" xfId="2309"/>
    <cellStyle name="Calculation 12 12 13 2 3" xfId="39960"/>
    <cellStyle name="Calculation 12 12 13 3" xfId="2310"/>
    <cellStyle name="Calculation 12 12 13 3 2" xfId="2311"/>
    <cellStyle name="Calculation 12 12 13 4" xfId="2312"/>
    <cellStyle name="Calculation 12 12 13 5" xfId="39961"/>
    <cellStyle name="Calculation 12 12 14" xfId="2313"/>
    <cellStyle name="Calculation 12 12 14 2" xfId="2314"/>
    <cellStyle name="Calculation 12 12 14 2 2" xfId="2315"/>
    <cellStyle name="Calculation 12 12 14 2 3" xfId="39962"/>
    <cellStyle name="Calculation 12 12 14 3" xfId="2316"/>
    <cellStyle name="Calculation 12 12 14 3 2" xfId="2317"/>
    <cellStyle name="Calculation 12 12 14 4" xfId="2318"/>
    <cellStyle name="Calculation 12 12 14 5" xfId="39963"/>
    <cellStyle name="Calculation 12 12 15" xfId="2319"/>
    <cellStyle name="Calculation 12 12 15 2" xfId="2320"/>
    <cellStyle name="Calculation 12 12 15 2 2" xfId="2321"/>
    <cellStyle name="Calculation 12 12 15 2 3" xfId="39964"/>
    <cellStyle name="Calculation 12 12 15 3" xfId="2322"/>
    <cellStyle name="Calculation 12 12 15 3 2" xfId="2323"/>
    <cellStyle name="Calculation 12 12 15 4" xfId="2324"/>
    <cellStyle name="Calculation 12 12 15 5" xfId="39965"/>
    <cellStyle name="Calculation 12 12 16" xfId="2325"/>
    <cellStyle name="Calculation 12 12 16 2" xfId="2326"/>
    <cellStyle name="Calculation 12 12 16 2 2" xfId="2327"/>
    <cellStyle name="Calculation 12 12 16 2 3" xfId="39966"/>
    <cellStyle name="Calculation 12 12 16 3" xfId="2328"/>
    <cellStyle name="Calculation 12 12 16 3 2" xfId="2329"/>
    <cellStyle name="Calculation 12 12 16 4" xfId="2330"/>
    <cellStyle name="Calculation 12 12 16 5" xfId="39967"/>
    <cellStyle name="Calculation 12 12 17" xfId="2331"/>
    <cellStyle name="Calculation 12 12 17 2" xfId="2332"/>
    <cellStyle name="Calculation 12 12 17 2 2" xfId="2333"/>
    <cellStyle name="Calculation 12 12 17 2 3" xfId="39968"/>
    <cellStyle name="Calculation 12 12 17 3" xfId="2334"/>
    <cellStyle name="Calculation 12 12 17 3 2" xfId="2335"/>
    <cellStyle name="Calculation 12 12 17 4" xfId="2336"/>
    <cellStyle name="Calculation 12 12 17 5" xfId="39969"/>
    <cellStyle name="Calculation 12 12 18" xfId="2337"/>
    <cellStyle name="Calculation 12 12 18 2" xfId="2338"/>
    <cellStyle name="Calculation 12 12 18 2 2" xfId="2339"/>
    <cellStyle name="Calculation 12 12 18 2 3" xfId="39970"/>
    <cellStyle name="Calculation 12 12 18 3" xfId="2340"/>
    <cellStyle name="Calculation 12 12 18 3 2" xfId="2341"/>
    <cellStyle name="Calculation 12 12 18 4" xfId="2342"/>
    <cellStyle name="Calculation 12 12 18 5" xfId="39971"/>
    <cellStyle name="Calculation 12 12 19" xfId="2343"/>
    <cellStyle name="Calculation 12 12 19 2" xfId="2344"/>
    <cellStyle name="Calculation 12 12 19 2 2" xfId="2345"/>
    <cellStyle name="Calculation 12 12 19 2 3" xfId="39972"/>
    <cellStyle name="Calculation 12 12 19 3" xfId="2346"/>
    <cellStyle name="Calculation 12 12 19 3 2" xfId="2347"/>
    <cellStyle name="Calculation 12 12 19 4" xfId="2348"/>
    <cellStyle name="Calculation 12 12 19 5" xfId="39973"/>
    <cellStyle name="Calculation 12 12 2" xfId="2349"/>
    <cellStyle name="Calculation 12 12 2 2" xfId="2350"/>
    <cellStyle name="Calculation 12 12 2 2 2" xfId="2351"/>
    <cellStyle name="Calculation 12 12 2 2 3" xfId="39974"/>
    <cellStyle name="Calculation 12 12 2 3" xfId="2352"/>
    <cellStyle name="Calculation 12 12 2 3 2" xfId="2353"/>
    <cellStyle name="Calculation 12 12 2 4" xfId="2354"/>
    <cellStyle name="Calculation 12 12 2 5" xfId="39975"/>
    <cellStyle name="Calculation 12 12 20" xfId="2355"/>
    <cellStyle name="Calculation 12 12 20 2" xfId="2356"/>
    <cellStyle name="Calculation 12 12 20 2 2" xfId="39976"/>
    <cellStyle name="Calculation 12 12 20 2 3" xfId="39977"/>
    <cellStyle name="Calculation 12 12 20 3" xfId="39978"/>
    <cellStyle name="Calculation 12 12 20 4" xfId="39979"/>
    <cellStyle name="Calculation 12 12 20 5" xfId="39980"/>
    <cellStyle name="Calculation 12 12 21" xfId="2357"/>
    <cellStyle name="Calculation 12 12 21 2" xfId="2358"/>
    <cellStyle name="Calculation 12 12 22" xfId="2359"/>
    <cellStyle name="Calculation 12 12 22 2" xfId="2360"/>
    <cellStyle name="Calculation 12 12 3" xfId="2361"/>
    <cellStyle name="Calculation 12 12 3 2" xfId="2362"/>
    <cellStyle name="Calculation 12 12 3 2 2" xfId="2363"/>
    <cellStyle name="Calculation 12 12 3 2 3" xfId="39981"/>
    <cellStyle name="Calculation 12 12 3 3" xfId="2364"/>
    <cellStyle name="Calculation 12 12 3 3 2" xfId="2365"/>
    <cellStyle name="Calculation 12 12 3 4" xfId="2366"/>
    <cellStyle name="Calculation 12 12 3 5" xfId="39982"/>
    <cellStyle name="Calculation 12 12 4" xfId="2367"/>
    <cellStyle name="Calculation 12 12 4 2" xfId="2368"/>
    <cellStyle name="Calculation 12 12 4 2 2" xfId="2369"/>
    <cellStyle name="Calculation 12 12 4 2 3" xfId="39983"/>
    <cellStyle name="Calculation 12 12 4 3" xfId="2370"/>
    <cellStyle name="Calculation 12 12 4 3 2" xfId="2371"/>
    <cellStyle name="Calculation 12 12 4 4" xfId="2372"/>
    <cellStyle name="Calculation 12 12 4 5" xfId="39984"/>
    <cellStyle name="Calculation 12 12 5" xfId="2373"/>
    <cellStyle name="Calculation 12 12 5 2" xfId="2374"/>
    <cellStyle name="Calculation 12 12 5 2 2" xfId="2375"/>
    <cellStyle name="Calculation 12 12 5 2 3" xfId="39985"/>
    <cellStyle name="Calculation 12 12 5 3" xfId="2376"/>
    <cellStyle name="Calculation 12 12 5 3 2" xfId="2377"/>
    <cellStyle name="Calculation 12 12 5 4" xfId="2378"/>
    <cellStyle name="Calculation 12 12 5 5" xfId="39986"/>
    <cellStyle name="Calculation 12 12 6" xfId="2379"/>
    <cellStyle name="Calculation 12 12 6 2" xfId="2380"/>
    <cellStyle name="Calculation 12 12 6 2 2" xfId="2381"/>
    <cellStyle name="Calculation 12 12 6 2 3" xfId="39987"/>
    <cellStyle name="Calculation 12 12 6 3" xfId="2382"/>
    <cellStyle name="Calculation 12 12 6 3 2" xfId="2383"/>
    <cellStyle name="Calculation 12 12 6 4" xfId="2384"/>
    <cellStyle name="Calculation 12 12 6 5" xfId="39988"/>
    <cellStyle name="Calculation 12 12 7" xfId="2385"/>
    <cellStyle name="Calculation 12 12 7 2" xfId="2386"/>
    <cellStyle name="Calculation 12 12 7 2 2" xfId="2387"/>
    <cellStyle name="Calculation 12 12 7 2 3" xfId="39989"/>
    <cellStyle name="Calculation 12 12 7 3" xfId="2388"/>
    <cellStyle name="Calculation 12 12 7 3 2" xfId="2389"/>
    <cellStyle name="Calculation 12 12 7 4" xfId="2390"/>
    <cellStyle name="Calculation 12 12 7 5" xfId="39990"/>
    <cellStyle name="Calculation 12 12 8" xfId="2391"/>
    <cellStyle name="Calculation 12 12 8 2" xfId="2392"/>
    <cellStyle name="Calculation 12 12 8 2 2" xfId="2393"/>
    <cellStyle name="Calculation 12 12 8 2 3" xfId="39991"/>
    <cellStyle name="Calculation 12 12 8 3" xfId="2394"/>
    <cellStyle name="Calculation 12 12 8 3 2" xfId="2395"/>
    <cellStyle name="Calculation 12 12 8 4" xfId="2396"/>
    <cellStyle name="Calculation 12 12 8 5" xfId="39992"/>
    <cellStyle name="Calculation 12 12 9" xfId="2397"/>
    <cellStyle name="Calculation 12 12 9 2" xfId="2398"/>
    <cellStyle name="Calculation 12 12 9 2 2" xfId="2399"/>
    <cellStyle name="Calculation 12 12 9 2 3" xfId="39993"/>
    <cellStyle name="Calculation 12 12 9 3" xfId="2400"/>
    <cellStyle name="Calculation 12 12 9 3 2" xfId="2401"/>
    <cellStyle name="Calculation 12 12 9 4" xfId="2402"/>
    <cellStyle name="Calculation 12 12 9 5" xfId="39994"/>
    <cellStyle name="Calculation 12 13" xfId="2403"/>
    <cellStyle name="Calculation 12 13 10" xfId="2404"/>
    <cellStyle name="Calculation 12 13 10 2" xfId="2405"/>
    <cellStyle name="Calculation 12 13 10 2 2" xfId="2406"/>
    <cellStyle name="Calculation 12 13 10 2 3" xfId="39995"/>
    <cellStyle name="Calculation 12 13 10 3" xfId="2407"/>
    <cellStyle name="Calculation 12 13 10 3 2" xfId="2408"/>
    <cellStyle name="Calculation 12 13 10 4" xfId="2409"/>
    <cellStyle name="Calculation 12 13 10 5" xfId="39996"/>
    <cellStyle name="Calculation 12 13 11" xfId="2410"/>
    <cellStyle name="Calculation 12 13 11 2" xfId="2411"/>
    <cellStyle name="Calculation 12 13 11 2 2" xfId="2412"/>
    <cellStyle name="Calculation 12 13 11 2 3" xfId="39997"/>
    <cellStyle name="Calculation 12 13 11 3" xfId="2413"/>
    <cellStyle name="Calculation 12 13 11 3 2" xfId="2414"/>
    <cellStyle name="Calculation 12 13 11 4" xfId="2415"/>
    <cellStyle name="Calculation 12 13 11 5" xfId="39998"/>
    <cellStyle name="Calculation 12 13 12" xfId="2416"/>
    <cellStyle name="Calculation 12 13 12 2" xfId="2417"/>
    <cellStyle name="Calculation 12 13 12 2 2" xfId="2418"/>
    <cellStyle name="Calculation 12 13 12 2 3" xfId="39999"/>
    <cellStyle name="Calculation 12 13 12 3" xfId="2419"/>
    <cellStyle name="Calculation 12 13 12 3 2" xfId="2420"/>
    <cellStyle name="Calculation 12 13 12 4" xfId="2421"/>
    <cellStyle name="Calculation 12 13 12 5" xfId="40000"/>
    <cellStyle name="Calculation 12 13 13" xfId="2422"/>
    <cellStyle name="Calculation 12 13 13 2" xfId="2423"/>
    <cellStyle name="Calculation 12 13 13 2 2" xfId="2424"/>
    <cellStyle name="Calculation 12 13 13 2 3" xfId="40001"/>
    <cellStyle name="Calculation 12 13 13 3" xfId="2425"/>
    <cellStyle name="Calculation 12 13 13 3 2" xfId="2426"/>
    <cellStyle name="Calculation 12 13 13 4" xfId="2427"/>
    <cellStyle name="Calculation 12 13 13 5" xfId="40002"/>
    <cellStyle name="Calculation 12 13 14" xfId="2428"/>
    <cellStyle name="Calculation 12 13 14 2" xfId="2429"/>
    <cellStyle name="Calculation 12 13 14 2 2" xfId="2430"/>
    <cellStyle name="Calculation 12 13 14 2 3" xfId="40003"/>
    <cellStyle name="Calculation 12 13 14 3" xfId="2431"/>
    <cellStyle name="Calculation 12 13 14 3 2" xfId="2432"/>
    <cellStyle name="Calculation 12 13 14 4" xfId="2433"/>
    <cellStyle name="Calculation 12 13 14 5" xfId="40004"/>
    <cellStyle name="Calculation 12 13 15" xfId="2434"/>
    <cellStyle name="Calculation 12 13 15 2" xfId="2435"/>
    <cellStyle name="Calculation 12 13 15 2 2" xfId="2436"/>
    <cellStyle name="Calculation 12 13 15 2 3" xfId="40005"/>
    <cellStyle name="Calculation 12 13 15 3" xfId="2437"/>
    <cellStyle name="Calculation 12 13 15 3 2" xfId="2438"/>
    <cellStyle name="Calculation 12 13 15 4" xfId="2439"/>
    <cellStyle name="Calculation 12 13 15 5" xfId="40006"/>
    <cellStyle name="Calculation 12 13 16" xfId="2440"/>
    <cellStyle name="Calculation 12 13 16 2" xfId="2441"/>
    <cellStyle name="Calculation 12 13 16 2 2" xfId="2442"/>
    <cellStyle name="Calculation 12 13 16 2 3" xfId="40007"/>
    <cellStyle name="Calculation 12 13 16 3" xfId="2443"/>
    <cellStyle name="Calculation 12 13 16 3 2" xfId="2444"/>
    <cellStyle name="Calculation 12 13 16 4" xfId="2445"/>
    <cellStyle name="Calculation 12 13 16 5" xfId="40008"/>
    <cellStyle name="Calculation 12 13 17" xfId="2446"/>
    <cellStyle name="Calculation 12 13 17 2" xfId="2447"/>
    <cellStyle name="Calculation 12 13 17 2 2" xfId="2448"/>
    <cellStyle name="Calculation 12 13 17 2 3" xfId="40009"/>
    <cellStyle name="Calculation 12 13 17 3" xfId="2449"/>
    <cellStyle name="Calculation 12 13 17 3 2" xfId="2450"/>
    <cellStyle name="Calculation 12 13 17 4" xfId="2451"/>
    <cellStyle name="Calculation 12 13 17 5" xfId="40010"/>
    <cellStyle name="Calculation 12 13 18" xfId="2452"/>
    <cellStyle name="Calculation 12 13 18 2" xfId="2453"/>
    <cellStyle name="Calculation 12 13 18 2 2" xfId="2454"/>
    <cellStyle name="Calculation 12 13 18 2 3" xfId="40011"/>
    <cellStyle name="Calculation 12 13 18 3" xfId="2455"/>
    <cellStyle name="Calculation 12 13 18 3 2" xfId="2456"/>
    <cellStyle name="Calculation 12 13 18 4" xfId="2457"/>
    <cellStyle name="Calculation 12 13 18 5" xfId="40012"/>
    <cellStyle name="Calculation 12 13 19" xfId="2458"/>
    <cellStyle name="Calculation 12 13 19 2" xfId="2459"/>
    <cellStyle name="Calculation 12 13 19 2 2" xfId="2460"/>
    <cellStyle name="Calculation 12 13 19 2 3" xfId="40013"/>
    <cellStyle name="Calculation 12 13 19 3" xfId="2461"/>
    <cellStyle name="Calculation 12 13 19 3 2" xfId="2462"/>
    <cellStyle name="Calculation 12 13 19 4" xfId="2463"/>
    <cellStyle name="Calculation 12 13 19 5" xfId="40014"/>
    <cellStyle name="Calculation 12 13 2" xfId="2464"/>
    <cellStyle name="Calculation 12 13 2 2" xfId="2465"/>
    <cellStyle name="Calculation 12 13 2 2 2" xfId="2466"/>
    <cellStyle name="Calculation 12 13 2 2 3" xfId="40015"/>
    <cellStyle name="Calculation 12 13 2 3" xfId="2467"/>
    <cellStyle name="Calculation 12 13 2 3 2" xfId="2468"/>
    <cellStyle name="Calculation 12 13 2 4" xfId="2469"/>
    <cellStyle name="Calculation 12 13 2 5" xfId="40016"/>
    <cellStyle name="Calculation 12 13 20" xfId="2470"/>
    <cellStyle name="Calculation 12 13 20 2" xfId="2471"/>
    <cellStyle name="Calculation 12 13 20 2 2" xfId="40017"/>
    <cellStyle name="Calculation 12 13 20 2 3" xfId="40018"/>
    <cellStyle name="Calculation 12 13 20 3" xfId="40019"/>
    <cellStyle name="Calculation 12 13 20 4" xfId="40020"/>
    <cellStyle name="Calculation 12 13 20 5" xfId="40021"/>
    <cellStyle name="Calculation 12 13 21" xfId="2472"/>
    <cellStyle name="Calculation 12 13 21 2" xfId="2473"/>
    <cellStyle name="Calculation 12 13 22" xfId="2474"/>
    <cellStyle name="Calculation 12 13 22 2" xfId="2475"/>
    <cellStyle name="Calculation 12 13 3" xfId="2476"/>
    <cellStyle name="Calculation 12 13 3 2" xfId="2477"/>
    <cellStyle name="Calculation 12 13 3 2 2" xfId="2478"/>
    <cellStyle name="Calculation 12 13 3 2 3" xfId="40022"/>
    <cellStyle name="Calculation 12 13 3 3" xfId="2479"/>
    <cellStyle name="Calculation 12 13 3 3 2" xfId="2480"/>
    <cellStyle name="Calculation 12 13 3 4" xfId="2481"/>
    <cellStyle name="Calculation 12 13 3 5" xfId="40023"/>
    <cellStyle name="Calculation 12 13 4" xfId="2482"/>
    <cellStyle name="Calculation 12 13 4 2" xfId="2483"/>
    <cellStyle name="Calculation 12 13 4 2 2" xfId="2484"/>
    <cellStyle name="Calculation 12 13 4 2 3" xfId="40024"/>
    <cellStyle name="Calculation 12 13 4 3" xfId="2485"/>
    <cellStyle name="Calculation 12 13 4 3 2" xfId="2486"/>
    <cellStyle name="Calculation 12 13 4 4" xfId="2487"/>
    <cellStyle name="Calculation 12 13 4 5" xfId="40025"/>
    <cellStyle name="Calculation 12 13 5" xfId="2488"/>
    <cellStyle name="Calculation 12 13 5 2" xfId="2489"/>
    <cellStyle name="Calculation 12 13 5 2 2" xfId="2490"/>
    <cellStyle name="Calculation 12 13 5 2 3" xfId="40026"/>
    <cellStyle name="Calculation 12 13 5 3" xfId="2491"/>
    <cellStyle name="Calculation 12 13 5 3 2" xfId="2492"/>
    <cellStyle name="Calculation 12 13 5 4" xfId="2493"/>
    <cellStyle name="Calculation 12 13 5 5" xfId="40027"/>
    <cellStyle name="Calculation 12 13 6" xfId="2494"/>
    <cellStyle name="Calculation 12 13 6 2" xfId="2495"/>
    <cellStyle name="Calculation 12 13 6 2 2" xfId="2496"/>
    <cellStyle name="Calculation 12 13 6 2 3" xfId="40028"/>
    <cellStyle name="Calculation 12 13 6 3" xfId="2497"/>
    <cellStyle name="Calculation 12 13 6 3 2" xfId="2498"/>
    <cellStyle name="Calculation 12 13 6 4" xfId="2499"/>
    <cellStyle name="Calculation 12 13 6 5" xfId="40029"/>
    <cellStyle name="Calculation 12 13 7" xfId="2500"/>
    <cellStyle name="Calculation 12 13 7 2" xfId="2501"/>
    <cellStyle name="Calculation 12 13 7 2 2" xfId="2502"/>
    <cellStyle name="Calculation 12 13 7 2 3" xfId="40030"/>
    <cellStyle name="Calculation 12 13 7 3" xfId="2503"/>
    <cellStyle name="Calculation 12 13 7 3 2" xfId="2504"/>
    <cellStyle name="Calculation 12 13 7 4" xfId="2505"/>
    <cellStyle name="Calculation 12 13 7 5" xfId="40031"/>
    <cellStyle name="Calculation 12 13 8" xfId="2506"/>
    <cellStyle name="Calculation 12 13 8 2" xfId="2507"/>
    <cellStyle name="Calculation 12 13 8 2 2" xfId="2508"/>
    <cellStyle name="Calculation 12 13 8 2 3" xfId="40032"/>
    <cellStyle name="Calculation 12 13 8 3" xfId="2509"/>
    <cellStyle name="Calculation 12 13 8 3 2" xfId="2510"/>
    <cellStyle name="Calculation 12 13 8 4" xfId="2511"/>
    <cellStyle name="Calculation 12 13 8 5" xfId="40033"/>
    <cellStyle name="Calculation 12 13 9" xfId="2512"/>
    <cellStyle name="Calculation 12 13 9 2" xfId="2513"/>
    <cellStyle name="Calculation 12 13 9 2 2" xfId="2514"/>
    <cellStyle name="Calculation 12 13 9 2 3" xfId="40034"/>
    <cellStyle name="Calculation 12 13 9 3" xfId="2515"/>
    <cellStyle name="Calculation 12 13 9 3 2" xfId="2516"/>
    <cellStyle name="Calculation 12 13 9 4" xfId="2517"/>
    <cellStyle name="Calculation 12 13 9 5" xfId="40035"/>
    <cellStyle name="Calculation 12 14" xfId="2518"/>
    <cellStyle name="Calculation 12 14 10" xfId="2519"/>
    <cellStyle name="Calculation 12 14 10 2" xfId="2520"/>
    <cellStyle name="Calculation 12 14 10 2 2" xfId="2521"/>
    <cellStyle name="Calculation 12 14 10 2 3" xfId="40036"/>
    <cellStyle name="Calculation 12 14 10 3" xfId="2522"/>
    <cellStyle name="Calculation 12 14 10 3 2" xfId="2523"/>
    <cellStyle name="Calculation 12 14 10 4" xfId="2524"/>
    <cellStyle name="Calculation 12 14 10 5" xfId="40037"/>
    <cellStyle name="Calculation 12 14 11" xfId="2525"/>
    <cellStyle name="Calculation 12 14 11 2" xfId="2526"/>
    <cellStyle name="Calculation 12 14 11 2 2" xfId="2527"/>
    <cellStyle name="Calculation 12 14 11 2 3" xfId="40038"/>
    <cellStyle name="Calculation 12 14 11 3" xfId="2528"/>
    <cellStyle name="Calculation 12 14 11 3 2" xfId="2529"/>
    <cellStyle name="Calculation 12 14 11 4" xfId="2530"/>
    <cellStyle name="Calculation 12 14 11 5" xfId="40039"/>
    <cellStyle name="Calculation 12 14 12" xfId="2531"/>
    <cellStyle name="Calculation 12 14 12 2" xfId="2532"/>
    <cellStyle name="Calculation 12 14 12 2 2" xfId="2533"/>
    <cellStyle name="Calculation 12 14 12 2 3" xfId="40040"/>
    <cellStyle name="Calculation 12 14 12 3" xfId="2534"/>
    <cellStyle name="Calculation 12 14 12 3 2" xfId="2535"/>
    <cellStyle name="Calculation 12 14 12 4" xfId="2536"/>
    <cellStyle name="Calculation 12 14 12 5" xfId="40041"/>
    <cellStyle name="Calculation 12 14 13" xfId="2537"/>
    <cellStyle name="Calculation 12 14 13 2" xfId="2538"/>
    <cellStyle name="Calculation 12 14 13 2 2" xfId="2539"/>
    <cellStyle name="Calculation 12 14 13 2 3" xfId="40042"/>
    <cellStyle name="Calculation 12 14 13 3" xfId="2540"/>
    <cellStyle name="Calculation 12 14 13 3 2" xfId="2541"/>
    <cellStyle name="Calculation 12 14 13 4" xfId="2542"/>
    <cellStyle name="Calculation 12 14 13 5" xfId="40043"/>
    <cellStyle name="Calculation 12 14 14" xfId="2543"/>
    <cellStyle name="Calculation 12 14 14 2" xfId="2544"/>
    <cellStyle name="Calculation 12 14 14 2 2" xfId="2545"/>
    <cellStyle name="Calculation 12 14 14 2 3" xfId="40044"/>
    <cellStyle name="Calculation 12 14 14 3" xfId="2546"/>
    <cellStyle name="Calculation 12 14 14 3 2" xfId="2547"/>
    <cellStyle name="Calculation 12 14 14 4" xfId="2548"/>
    <cellStyle name="Calculation 12 14 14 5" xfId="40045"/>
    <cellStyle name="Calculation 12 14 15" xfId="2549"/>
    <cellStyle name="Calculation 12 14 15 2" xfId="2550"/>
    <cellStyle name="Calculation 12 14 15 2 2" xfId="2551"/>
    <cellStyle name="Calculation 12 14 15 2 3" xfId="40046"/>
    <cellStyle name="Calculation 12 14 15 3" xfId="2552"/>
    <cellStyle name="Calculation 12 14 15 3 2" xfId="2553"/>
    <cellStyle name="Calculation 12 14 15 4" xfId="2554"/>
    <cellStyle name="Calculation 12 14 15 5" xfId="40047"/>
    <cellStyle name="Calculation 12 14 16" xfId="2555"/>
    <cellStyle name="Calculation 12 14 16 2" xfId="2556"/>
    <cellStyle name="Calculation 12 14 16 2 2" xfId="2557"/>
    <cellStyle name="Calculation 12 14 16 2 3" xfId="40048"/>
    <cellStyle name="Calculation 12 14 16 3" xfId="2558"/>
    <cellStyle name="Calculation 12 14 16 3 2" xfId="2559"/>
    <cellStyle name="Calculation 12 14 16 4" xfId="2560"/>
    <cellStyle name="Calculation 12 14 16 5" xfId="40049"/>
    <cellStyle name="Calculation 12 14 17" xfId="2561"/>
    <cellStyle name="Calculation 12 14 17 2" xfId="2562"/>
    <cellStyle name="Calculation 12 14 17 2 2" xfId="2563"/>
    <cellStyle name="Calculation 12 14 17 2 3" xfId="40050"/>
    <cellStyle name="Calculation 12 14 17 3" xfId="2564"/>
    <cellStyle name="Calculation 12 14 17 3 2" xfId="2565"/>
    <cellStyle name="Calculation 12 14 17 4" xfId="2566"/>
    <cellStyle name="Calculation 12 14 17 5" xfId="40051"/>
    <cellStyle name="Calculation 12 14 18" xfId="2567"/>
    <cellStyle name="Calculation 12 14 18 2" xfId="2568"/>
    <cellStyle name="Calculation 12 14 18 2 2" xfId="2569"/>
    <cellStyle name="Calculation 12 14 18 2 3" xfId="40052"/>
    <cellStyle name="Calculation 12 14 18 3" xfId="2570"/>
    <cellStyle name="Calculation 12 14 18 3 2" xfId="2571"/>
    <cellStyle name="Calculation 12 14 18 4" xfId="2572"/>
    <cellStyle name="Calculation 12 14 18 5" xfId="40053"/>
    <cellStyle name="Calculation 12 14 19" xfId="2573"/>
    <cellStyle name="Calculation 12 14 19 2" xfId="2574"/>
    <cellStyle name="Calculation 12 14 19 2 2" xfId="2575"/>
    <cellStyle name="Calculation 12 14 19 2 3" xfId="40054"/>
    <cellStyle name="Calculation 12 14 19 3" xfId="2576"/>
    <cellStyle name="Calculation 12 14 19 3 2" xfId="2577"/>
    <cellStyle name="Calculation 12 14 19 4" xfId="2578"/>
    <cellStyle name="Calculation 12 14 19 5" xfId="40055"/>
    <cellStyle name="Calculation 12 14 2" xfId="2579"/>
    <cellStyle name="Calculation 12 14 2 2" xfId="2580"/>
    <cellStyle name="Calculation 12 14 2 2 2" xfId="2581"/>
    <cellStyle name="Calculation 12 14 2 2 3" xfId="40056"/>
    <cellStyle name="Calculation 12 14 2 3" xfId="2582"/>
    <cellStyle name="Calculation 12 14 2 3 2" xfId="2583"/>
    <cellStyle name="Calculation 12 14 2 4" xfId="2584"/>
    <cellStyle name="Calculation 12 14 2 5" xfId="40057"/>
    <cellStyle name="Calculation 12 14 20" xfId="2585"/>
    <cellStyle name="Calculation 12 14 20 2" xfId="2586"/>
    <cellStyle name="Calculation 12 14 20 2 2" xfId="40058"/>
    <cellStyle name="Calculation 12 14 20 2 3" xfId="40059"/>
    <cellStyle name="Calculation 12 14 20 3" xfId="40060"/>
    <cellStyle name="Calculation 12 14 20 4" xfId="40061"/>
    <cellStyle name="Calculation 12 14 20 5" xfId="40062"/>
    <cellStyle name="Calculation 12 14 21" xfId="2587"/>
    <cellStyle name="Calculation 12 14 21 2" xfId="2588"/>
    <cellStyle name="Calculation 12 14 22" xfId="2589"/>
    <cellStyle name="Calculation 12 14 22 2" xfId="2590"/>
    <cellStyle name="Calculation 12 14 3" xfId="2591"/>
    <cellStyle name="Calculation 12 14 3 2" xfId="2592"/>
    <cellStyle name="Calculation 12 14 3 2 2" xfId="2593"/>
    <cellStyle name="Calculation 12 14 3 2 3" xfId="40063"/>
    <cellStyle name="Calculation 12 14 3 3" xfId="2594"/>
    <cellStyle name="Calculation 12 14 3 3 2" xfId="2595"/>
    <cellStyle name="Calculation 12 14 3 4" xfId="2596"/>
    <cellStyle name="Calculation 12 14 3 5" xfId="40064"/>
    <cellStyle name="Calculation 12 14 4" xfId="2597"/>
    <cellStyle name="Calculation 12 14 4 2" xfId="2598"/>
    <cellStyle name="Calculation 12 14 4 2 2" xfId="2599"/>
    <cellStyle name="Calculation 12 14 4 2 3" xfId="40065"/>
    <cellStyle name="Calculation 12 14 4 3" xfId="2600"/>
    <cellStyle name="Calculation 12 14 4 3 2" xfId="2601"/>
    <cellStyle name="Calculation 12 14 4 4" xfId="2602"/>
    <cellStyle name="Calculation 12 14 4 5" xfId="40066"/>
    <cellStyle name="Calculation 12 14 5" xfId="2603"/>
    <cellStyle name="Calculation 12 14 5 2" xfId="2604"/>
    <cellStyle name="Calculation 12 14 5 2 2" xfId="2605"/>
    <cellStyle name="Calculation 12 14 5 2 3" xfId="40067"/>
    <cellStyle name="Calculation 12 14 5 3" xfId="2606"/>
    <cellStyle name="Calculation 12 14 5 3 2" xfId="2607"/>
    <cellStyle name="Calculation 12 14 5 4" xfId="2608"/>
    <cellStyle name="Calculation 12 14 5 5" xfId="40068"/>
    <cellStyle name="Calculation 12 14 6" xfId="2609"/>
    <cellStyle name="Calculation 12 14 6 2" xfId="2610"/>
    <cellStyle name="Calculation 12 14 6 2 2" xfId="2611"/>
    <cellStyle name="Calculation 12 14 6 2 3" xfId="40069"/>
    <cellStyle name="Calculation 12 14 6 3" xfId="2612"/>
    <cellStyle name="Calculation 12 14 6 3 2" xfId="2613"/>
    <cellStyle name="Calculation 12 14 6 4" xfId="2614"/>
    <cellStyle name="Calculation 12 14 6 5" xfId="40070"/>
    <cellStyle name="Calculation 12 14 7" xfId="2615"/>
    <cellStyle name="Calculation 12 14 7 2" xfId="2616"/>
    <cellStyle name="Calculation 12 14 7 2 2" xfId="2617"/>
    <cellStyle name="Calculation 12 14 7 2 3" xfId="40071"/>
    <cellStyle name="Calculation 12 14 7 3" xfId="2618"/>
    <cellStyle name="Calculation 12 14 7 3 2" xfId="2619"/>
    <cellStyle name="Calculation 12 14 7 4" xfId="2620"/>
    <cellStyle name="Calculation 12 14 7 5" xfId="40072"/>
    <cellStyle name="Calculation 12 14 8" xfId="2621"/>
    <cellStyle name="Calculation 12 14 8 2" xfId="2622"/>
    <cellStyle name="Calculation 12 14 8 2 2" xfId="2623"/>
    <cellStyle name="Calculation 12 14 8 2 3" xfId="40073"/>
    <cellStyle name="Calculation 12 14 8 3" xfId="2624"/>
    <cellStyle name="Calculation 12 14 8 3 2" xfId="2625"/>
    <cellStyle name="Calculation 12 14 8 4" xfId="2626"/>
    <cellStyle name="Calculation 12 14 8 5" xfId="40074"/>
    <cellStyle name="Calculation 12 14 9" xfId="2627"/>
    <cellStyle name="Calculation 12 14 9 2" xfId="2628"/>
    <cellStyle name="Calculation 12 14 9 2 2" xfId="2629"/>
    <cellStyle name="Calculation 12 14 9 2 3" xfId="40075"/>
    <cellStyle name="Calculation 12 14 9 3" xfId="2630"/>
    <cellStyle name="Calculation 12 14 9 3 2" xfId="2631"/>
    <cellStyle name="Calculation 12 14 9 4" xfId="2632"/>
    <cellStyle name="Calculation 12 14 9 5" xfId="40076"/>
    <cellStyle name="Calculation 12 15" xfId="2633"/>
    <cellStyle name="Calculation 12 15 10" xfId="2634"/>
    <cellStyle name="Calculation 12 15 10 2" xfId="2635"/>
    <cellStyle name="Calculation 12 15 10 2 2" xfId="2636"/>
    <cellStyle name="Calculation 12 15 10 2 3" xfId="40077"/>
    <cellStyle name="Calculation 12 15 10 3" xfId="2637"/>
    <cellStyle name="Calculation 12 15 10 3 2" xfId="2638"/>
    <cellStyle name="Calculation 12 15 10 4" xfId="2639"/>
    <cellStyle name="Calculation 12 15 10 5" xfId="40078"/>
    <cellStyle name="Calculation 12 15 11" xfId="2640"/>
    <cellStyle name="Calculation 12 15 11 2" xfId="2641"/>
    <cellStyle name="Calculation 12 15 11 2 2" xfId="2642"/>
    <cellStyle name="Calculation 12 15 11 2 3" xfId="40079"/>
    <cellStyle name="Calculation 12 15 11 3" xfId="2643"/>
    <cellStyle name="Calculation 12 15 11 3 2" xfId="2644"/>
    <cellStyle name="Calculation 12 15 11 4" xfId="2645"/>
    <cellStyle name="Calculation 12 15 11 5" xfId="40080"/>
    <cellStyle name="Calculation 12 15 12" xfId="2646"/>
    <cellStyle name="Calculation 12 15 12 2" xfId="2647"/>
    <cellStyle name="Calculation 12 15 12 2 2" xfId="2648"/>
    <cellStyle name="Calculation 12 15 12 2 3" xfId="40081"/>
    <cellStyle name="Calculation 12 15 12 3" xfId="2649"/>
    <cellStyle name="Calculation 12 15 12 3 2" xfId="2650"/>
    <cellStyle name="Calculation 12 15 12 4" xfId="2651"/>
    <cellStyle name="Calculation 12 15 12 5" xfId="40082"/>
    <cellStyle name="Calculation 12 15 13" xfId="2652"/>
    <cellStyle name="Calculation 12 15 13 2" xfId="2653"/>
    <cellStyle name="Calculation 12 15 13 2 2" xfId="2654"/>
    <cellStyle name="Calculation 12 15 13 2 3" xfId="40083"/>
    <cellStyle name="Calculation 12 15 13 3" xfId="2655"/>
    <cellStyle name="Calculation 12 15 13 3 2" xfId="2656"/>
    <cellStyle name="Calculation 12 15 13 4" xfId="2657"/>
    <cellStyle name="Calculation 12 15 13 5" xfId="40084"/>
    <cellStyle name="Calculation 12 15 14" xfId="2658"/>
    <cellStyle name="Calculation 12 15 14 2" xfId="2659"/>
    <cellStyle name="Calculation 12 15 14 2 2" xfId="2660"/>
    <cellStyle name="Calculation 12 15 14 2 3" xfId="40085"/>
    <cellStyle name="Calculation 12 15 14 3" xfId="2661"/>
    <cellStyle name="Calculation 12 15 14 3 2" xfId="2662"/>
    <cellStyle name="Calculation 12 15 14 4" xfId="2663"/>
    <cellStyle name="Calculation 12 15 14 5" xfId="40086"/>
    <cellStyle name="Calculation 12 15 15" xfId="2664"/>
    <cellStyle name="Calculation 12 15 15 2" xfId="2665"/>
    <cellStyle name="Calculation 12 15 15 2 2" xfId="2666"/>
    <cellStyle name="Calculation 12 15 15 2 3" xfId="40087"/>
    <cellStyle name="Calculation 12 15 15 3" xfId="2667"/>
    <cellStyle name="Calculation 12 15 15 3 2" xfId="2668"/>
    <cellStyle name="Calculation 12 15 15 4" xfId="2669"/>
    <cellStyle name="Calculation 12 15 15 5" xfId="40088"/>
    <cellStyle name="Calculation 12 15 16" xfId="2670"/>
    <cellStyle name="Calculation 12 15 16 2" xfId="2671"/>
    <cellStyle name="Calculation 12 15 16 2 2" xfId="2672"/>
    <cellStyle name="Calculation 12 15 16 2 3" xfId="40089"/>
    <cellStyle name="Calculation 12 15 16 3" xfId="2673"/>
    <cellStyle name="Calculation 12 15 16 3 2" xfId="2674"/>
    <cellStyle name="Calculation 12 15 16 4" xfId="2675"/>
    <cellStyle name="Calculation 12 15 16 5" xfId="40090"/>
    <cellStyle name="Calculation 12 15 17" xfId="2676"/>
    <cellStyle name="Calculation 12 15 17 2" xfId="2677"/>
    <cellStyle name="Calculation 12 15 17 2 2" xfId="2678"/>
    <cellStyle name="Calculation 12 15 17 2 3" xfId="40091"/>
    <cellStyle name="Calculation 12 15 17 3" xfId="2679"/>
    <cellStyle name="Calculation 12 15 17 3 2" xfId="2680"/>
    <cellStyle name="Calculation 12 15 17 4" xfId="2681"/>
    <cellStyle name="Calculation 12 15 17 5" xfId="40092"/>
    <cellStyle name="Calculation 12 15 18" xfId="2682"/>
    <cellStyle name="Calculation 12 15 18 2" xfId="2683"/>
    <cellStyle name="Calculation 12 15 18 2 2" xfId="2684"/>
    <cellStyle name="Calculation 12 15 18 2 3" xfId="40093"/>
    <cellStyle name="Calculation 12 15 18 3" xfId="2685"/>
    <cellStyle name="Calculation 12 15 18 3 2" xfId="2686"/>
    <cellStyle name="Calculation 12 15 18 4" xfId="2687"/>
    <cellStyle name="Calculation 12 15 18 5" xfId="40094"/>
    <cellStyle name="Calculation 12 15 19" xfId="2688"/>
    <cellStyle name="Calculation 12 15 19 2" xfId="2689"/>
    <cellStyle name="Calculation 12 15 19 2 2" xfId="2690"/>
    <cellStyle name="Calculation 12 15 19 2 3" xfId="40095"/>
    <cellStyle name="Calculation 12 15 19 3" xfId="2691"/>
    <cellStyle name="Calculation 12 15 19 3 2" xfId="2692"/>
    <cellStyle name="Calculation 12 15 19 4" xfId="2693"/>
    <cellStyle name="Calculation 12 15 19 5" xfId="40096"/>
    <cellStyle name="Calculation 12 15 2" xfId="2694"/>
    <cellStyle name="Calculation 12 15 2 2" xfId="2695"/>
    <cellStyle name="Calculation 12 15 2 2 2" xfId="2696"/>
    <cellStyle name="Calculation 12 15 2 2 3" xfId="40097"/>
    <cellStyle name="Calculation 12 15 2 3" xfId="2697"/>
    <cellStyle name="Calculation 12 15 2 3 2" xfId="2698"/>
    <cellStyle name="Calculation 12 15 2 4" xfId="2699"/>
    <cellStyle name="Calculation 12 15 2 5" xfId="40098"/>
    <cellStyle name="Calculation 12 15 20" xfId="2700"/>
    <cellStyle name="Calculation 12 15 20 2" xfId="2701"/>
    <cellStyle name="Calculation 12 15 20 2 2" xfId="40099"/>
    <cellStyle name="Calculation 12 15 20 2 3" xfId="40100"/>
    <cellStyle name="Calculation 12 15 20 3" xfId="40101"/>
    <cellStyle name="Calculation 12 15 20 4" xfId="40102"/>
    <cellStyle name="Calculation 12 15 20 5" xfId="40103"/>
    <cellStyle name="Calculation 12 15 21" xfId="2702"/>
    <cellStyle name="Calculation 12 15 21 2" xfId="2703"/>
    <cellStyle name="Calculation 12 15 22" xfId="2704"/>
    <cellStyle name="Calculation 12 15 22 2" xfId="2705"/>
    <cellStyle name="Calculation 12 15 3" xfId="2706"/>
    <cellStyle name="Calculation 12 15 3 2" xfId="2707"/>
    <cellStyle name="Calculation 12 15 3 2 2" xfId="2708"/>
    <cellStyle name="Calculation 12 15 3 2 3" xfId="40104"/>
    <cellStyle name="Calculation 12 15 3 3" xfId="2709"/>
    <cellStyle name="Calculation 12 15 3 3 2" xfId="2710"/>
    <cellStyle name="Calculation 12 15 3 4" xfId="2711"/>
    <cellStyle name="Calculation 12 15 3 5" xfId="40105"/>
    <cellStyle name="Calculation 12 15 4" xfId="2712"/>
    <cellStyle name="Calculation 12 15 4 2" xfId="2713"/>
    <cellStyle name="Calculation 12 15 4 2 2" xfId="2714"/>
    <cellStyle name="Calculation 12 15 4 2 3" xfId="40106"/>
    <cellStyle name="Calculation 12 15 4 3" xfId="2715"/>
    <cellStyle name="Calculation 12 15 4 3 2" xfId="2716"/>
    <cellStyle name="Calculation 12 15 4 4" xfId="2717"/>
    <cellStyle name="Calculation 12 15 4 5" xfId="40107"/>
    <cellStyle name="Calculation 12 15 5" xfId="2718"/>
    <cellStyle name="Calculation 12 15 5 2" xfId="2719"/>
    <cellStyle name="Calculation 12 15 5 2 2" xfId="2720"/>
    <cellStyle name="Calculation 12 15 5 2 3" xfId="40108"/>
    <cellStyle name="Calculation 12 15 5 3" xfId="2721"/>
    <cellStyle name="Calculation 12 15 5 3 2" xfId="2722"/>
    <cellStyle name="Calculation 12 15 5 4" xfId="2723"/>
    <cellStyle name="Calculation 12 15 5 5" xfId="40109"/>
    <cellStyle name="Calculation 12 15 6" xfId="2724"/>
    <cellStyle name="Calculation 12 15 6 2" xfId="2725"/>
    <cellStyle name="Calculation 12 15 6 2 2" xfId="2726"/>
    <cellStyle name="Calculation 12 15 6 2 3" xfId="40110"/>
    <cellStyle name="Calculation 12 15 6 3" xfId="2727"/>
    <cellStyle name="Calculation 12 15 6 3 2" xfId="2728"/>
    <cellStyle name="Calculation 12 15 6 4" xfId="2729"/>
    <cellStyle name="Calculation 12 15 6 5" xfId="40111"/>
    <cellStyle name="Calculation 12 15 7" xfId="2730"/>
    <cellStyle name="Calculation 12 15 7 2" xfId="2731"/>
    <cellStyle name="Calculation 12 15 7 2 2" xfId="2732"/>
    <cellStyle name="Calculation 12 15 7 2 3" xfId="40112"/>
    <cellStyle name="Calculation 12 15 7 3" xfId="2733"/>
    <cellStyle name="Calculation 12 15 7 3 2" xfId="2734"/>
    <cellStyle name="Calculation 12 15 7 4" xfId="2735"/>
    <cellStyle name="Calculation 12 15 7 5" xfId="40113"/>
    <cellStyle name="Calculation 12 15 8" xfId="2736"/>
    <cellStyle name="Calculation 12 15 8 2" xfId="2737"/>
    <cellStyle name="Calculation 12 15 8 2 2" xfId="2738"/>
    <cellStyle name="Calculation 12 15 8 2 3" xfId="40114"/>
    <cellStyle name="Calculation 12 15 8 3" xfId="2739"/>
    <cellStyle name="Calculation 12 15 8 3 2" xfId="2740"/>
    <cellStyle name="Calculation 12 15 8 4" xfId="2741"/>
    <cellStyle name="Calculation 12 15 8 5" xfId="40115"/>
    <cellStyle name="Calculation 12 15 9" xfId="2742"/>
    <cellStyle name="Calculation 12 15 9 2" xfId="2743"/>
    <cellStyle name="Calculation 12 15 9 2 2" xfId="2744"/>
    <cellStyle name="Calculation 12 15 9 2 3" xfId="40116"/>
    <cellStyle name="Calculation 12 15 9 3" xfId="2745"/>
    <cellStyle name="Calculation 12 15 9 3 2" xfId="2746"/>
    <cellStyle name="Calculation 12 15 9 4" xfId="2747"/>
    <cellStyle name="Calculation 12 15 9 5" xfId="40117"/>
    <cellStyle name="Calculation 12 16" xfId="2748"/>
    <cellStyle name="Calculation 12 16 10" xfId="2749"/>
    <cellStyle name="Calculation 12 16 10 2" xfId="2750"/>
    <cellStyle name="Calculation 12 16 10 2 2" xfId="2751"/>
    <cellStyle name="Calculation 12 16 10 2 3" xfId="40118"/>
    <cellStyle name="Calculation 12 16 10 3" xfId="2752"/>
    <cellStyle name="Calculation 12 16 10 3 2" xfId="2753"/>
    <cellStyle name="Calculation 12 16 10 4" xfId="2754"/>
    <cellStyle name="Calculation 12 16 10 5" xfId="40119"/>
    <cellStyle name="Calculation 12 16 11" xfId="2755"/>
    <cellStyle name="Calculation 12 16 11 2" xfId="2756"/>
    <cellStyle name="Calculation 12 16 11 2 2" xfId="2757"/>
    <cellStyle name="Calculation 12 16 11 2 3" xfId="40120"/>
    <cellStyle name="Calculation 12 16 11 3" xfId="2758"/>
    <cellStyle name="Calculation 12 16 11 3 2" xfId="2759"/>
    <cellStyle name="Calculation 12 16 11 4" xfId="2760"/>
    <cellStyle name="Calculation 12 16 11 5" xfId="40121"/>
    <cellStyle name="Calculation 12 16 12" xfId="2761"/>
    <cellStyle name="Calculation 12 16 12 2" xfId="2762"/>
    <cellStyle name="Calculation 12 16 12 2 2" xfId="2763"/>
    <cellStyle name="Calculation 12 16 12 2 3" xfId="40122"/>
    <cellStyle name="Calculation 12 16 12 3" xfId="2764"/>
    <cellStyle name="Calculation 12 16 12 3 2" xfId="2765"/>
    <cellStyle name="Calculation 12 16 12 4" xfId="2766"/>
    <cellStyle name="Calculation 12 16 12 5" xfId="40123"/>
    <cellStyle name="Calculation 12 16 13" xfId="2767"/>
    <cellStyle name="Calculation 12 16 13 2" xfId="2768"/>
    <cellStyle name="Calculation 12 16 13 2 2" xfId="2769"/>
    <cellStyle name="Calculation 12 16 13 2 3" xfId="40124"/>
    <cellStyle name="Calculation 12 16 13 3" xfId="2770"/>
    <cellStyle name="Calculation 12 16 13 3 2" xfId="2771"/>
    <cellStyle name="Calculation 12 16 13 4" xfId="2772"/>
    <cellStyle name="Calculation 12 16 13 5" xfId="40125"/>
    <cellStyle name="Calculation 12 16 14" xfId="2773"/>
    <cellStyle name="Calculation 12 16 14 2" xfId="2774"/>
    <cellStyle name="Calculation 12 16 14 2 2" xfId="2775"/>
    <cellStyle name="Calculation 12 16 14 2 3" xfId="40126"/>
    <cellStyle name="Calculation 12 16 14 3" xfId="2776"/>
    <cellStyle name="Calculation 12 16 14 3 2" xfId="2777"/>
    <cellStyle name="Calculation 12 16 14 4" xfId="2778"/>
    <cellStyle name="Calculation 12 16 14 5" xfId="40127"/>
    <cellStyle name="Calculation 12 16 15" xfId="2779"/>
    <cellStyle name="Calculation 12 16 15 2" xfId="2780"/>
    <cellStyle name="Calculation 12 16 15 2 2" xfId="2781"/>
    <cellStyle name="Calculation 12 16 15 2 3" xfId="40128"/>
    <cellStyle name="Calculation 12 16 15 3" xfId="2782"/>
    <cellStyle name="Calculation 12 16 15 3 2" xfId="2783"/>
    <cellStyle name="Calculation 12 16 15 4" xfId="2784"/>
    <cellStyle name="Calculation 12 16 15 5" xfId="40129"/>
    <cellStyle name="Calculation 12 16 16" xfId="2785"/>
    <cellStyle name="Calculation 12 16 16 2" xfId="2786"/>
    <cellStyle name="Calculation 12 16 16 2 2" xfId="2787"/>
    <cellStyle name="Calculation 12 16 16 2 3" xfId="40130"/>
    <cellStyle name="Calculation 12 16 16 3" xfId="2788"/>
    <cellStyle name="Calculation 12 16 16 3 2" xfId="2789"/>
    <cellStyle name="Calculation 12 16 16 4" xfId="2790"/>
    <cellStyle name="Calculation 12 16 16 5" xfId="40131"/>
    <cellStyle name="Calculation 12 16 17" xfId="2791"/>
    <cellStyle name="Calculation 12 16 17 2" xfId="2792"/>
    <cellStyle name="Calculation 12 16 17 2 2" xfId="2793"/>
    <cellStyle name="Calculation 12 16 17 2 3" xfId="40132"/>
    <cellStyle name="Calculation 12 16 17 3" xfId="2794"/>
    <cellStyle name="Calculation 12 16 17 3 2" xfId="2795"/>
    <cellStyle name="Calculation 12 16 17 4" xfId="2796"/>
    <cellStyle name="Calculation 12 16 17 5" xfId="40133"/>
    <cellStyle name="Calculation 12 16 18" xfId="2797"/>
    <cellStyle name="Calculation 12 16 18 2" xfId="2798"/>
    <cellStyle name="Calculation 12 16 18 2 2" xfId="2799"/>
    <cellStyle name="Calculation 12 16 18 2 3" xfId="40134"/>
    <cellStyle name="Calculation 12 16 18 3" xfId="2800"/>
    <cellStyle name="Calculation 12 16 18 3 2" xfId="2801"/>
    <cellStyle name="Calculation 12 16 18 4" xfId="2802"/>
    <cellStyle name="Calculation 12 16 18 5" xfId="40135"/>
    <cellStyle name="Calculation 12 16 19" xfId="2803"/>
    <cellStyle name="Calculation 12 16 19 2" xfId="2804"/>
    <cellStyle name="Calculation 12 16 19 2 2" xfId="2805"/>
    <cellStyle name="Calculation 12 16 19 2 3" xfId="40136"/>
    <cellStyle name="Calculation 12 16 19 3" xfId="2806"/>
    <cellStyle name="Calculation 12 16 19 3 2" xfId="2807"/>
    <cellStyle name="Calculation 12 16 19 4" xfId="2808"/>
    <cellStyle name="Calculation 12 16 19 5" xfId="40137"/>
    <cellStyle name="Calculation 12 16 2" xfId="2809"/>
    <cellStyle name="Calculation 12 16 2 2" xfId="2810"/>
    <cellStyle name="Calculation 12 16 2 2 2" xfId="2811"/>
    <cellStyle name="Calculation 12 16 2 2 3" xfId="40138"/>
    <cellStyle name="Calculation 12 16 2 3" xfId="2812"/>
    <cellStyle name="Calculation 12 16 2 3 2" xfId="2813"/>
    <cellStyle name="Calculation 12 16 2 4" xfId="2814"/>
    <cellStyle name="Calculation 12 16 2 5" xfId="40139"/>
    <cellStyle name="Calculation 12 16 20" xfId="2815"/>
    <cellStyle name="Calculation 12 16 20 2" xfId="2816"/>
    <cellStyle name="Calculation 12 16 20 2 2" xfId="40140"/>
    <cellStyle name="Calculation 12 16 20 2 3" xfId="40141"/>
    <cellStyle name="Calculation 12 16 20 3" xfId="40142"/>
    <cellStyle name="Calculation 12 16 20 4" xfId="40143"/>
    <cellStyle name="Calculation 12 16 20 5" xfId="40144"/>
    <cellStyle name="Calculation 12 16 21" xfId="2817"/>
    <cellStyle name="Calculation 12 16 21 2" xfId="2818"/>
    <cellStyle name="Calculation 12 16 22" xfId="2819"/>
    <cellStyle name="Calculation 12 16 22 2" xfId="2820"/>
    <cellStyle name="Calculation 12 16 3" xfId="2821"/>
    <cellStyle name="Calculation 12 16 3 2" xfId="2822"/>
    <cellStyle name="Calculation 12 16 3 2 2" xfId="2823"/>
    <cellStyle name="Calculation 12 16 3 2 3" xfId="40145"/>
    <cellStyle name="Calculation 12 16 3 3" xfId="2824"/>
    <cellStyle name="Calculation 12 16 3 3 2" xfId="2825"/>
    <cellStyle name="Calculation 12 16 3 4" xfId="2826"/>
    <cellStyle name="Calculation 12 16 3 5" xfId="40146"/>
    <cellStyle name="Calculation 12 16 4" xfId="2827"/>
    <cellStyle name="Calculation 12 16 4 2" xfId="2828"/>
    <cellStyle name="Calculation 12 16 4 2 2" xfId="2829"/>
    <cellStyle name="Calculation 12 16 4 2 3" xfId="40147"/>
    <cellStyle name="Calculation 12 16 4 3" xfId="2830"/>
    <cellStyle name="Calculation 12 16 4 3 2" xfId="2831"/>
    <cellStyle name="Calculation 12 16 4 4" xfId="2832"/>
    <cellStyle name="Calculation 12 16 4 5" xfId="40148"/>
    <cellStyle name="Calculation 12 16 5" xfId="2833"/>
    <cellStyle name="Calculation 12 16 5 2" xfId="2834"/>
    <cellStyle name="Calculation 12 16 5 2 2" xfId="2835"/>
    <cellStyle name="Calculation 12 16 5 2 3" xfId="40149"/>
    <cellStyle name="Calculation 12 16 5 3" xfId="2836"/>
    <cellStyle name="Calculation 12 16 5 3 2" xfId="2837"/>
    <cellStyle name="Calculation 12 16 5 4" xfId="2838"/>
    <cellStyle name="Calculation 12 16 5 5" xfId="40150"/>
    <cellStyle name="Calculation 12 16 6" xfId="2839"/>
    <cellStyle name="Calculation 12 16 6 2" xfId="2840"/>
    <cellStyle name="Calculation 12 16 6 2 2" xfId="2841"/>
    <cellStyle name="Calculation 12 16 6 2 3" xfId="40151"/>
    <cellStyle name="Calculation 12 16 6 3" xfId="2842"/>
    <cellStyle name="Calculation 12 16 6 3 2" xfId="2843"/>
    <cellStyle name="Calculation 12 16 6 4" xfId="2844"/>
    <cellStyle name="Calculation 12 16 6 5" xfId="40152"/>
    <cellStyle name="Calculation 12 16 7" xfId="2845"/>
    <cellStyle name="Calculation 12 16 7 2" xfId="2846"/>
    <cellStyle name="Calculation 12 16 7 2 2" xfId="2847"/>
    <cellStyle name="Calculation 12 16 7 2 3" xfId="40153"/>
    <cellStyle name="Calculation 12 16 7 3" xfId="2848"/>
    <cellStyle name="Calculation 12 16 7 3 2" xfId="2849"/>
    <cellStyle name="Calculation 12 16 7 4" xfId="2850"/>
    <cellStyle name="Calculation 12 16 7 5" xfId="40154"/>
    <cellStyle name="Calculation 12 16 8" xfId="2851"/>
    <cellStyle name="Calculation 12 16 8 2" xfId="2852"/>
    <cellStyle name="Calculation 12 16 8 2 2" xfId="2853"/>
    <cellStyle name="Calculation 12 16 8 2 3" xfId="40155"/>
    <cellStyle name="Calculation 12 16 8 3" xfId="2854"/>
    <cellStyle name="Calculation 12 16 8 3 2" xfId="2855"/>
    <cellStyle name="Calculation 12 16 8 4" xfId="2856"/>
    <cellStyle name="Calculation 12 16 8 5" xfId="40156"/>
    <cellStyle name="Calculation 12 16 9" xfId="2857"/>
    <cellStyle name="Calculation 12 16 9 2" xfId="2858"/>
    <cellStyle name="Calculation 12 16 9 2 2" xfId="2859"/>
    <cellStyle name="Calculation 12 16 9 2 3" xfId="40157"/>
    <cellStyle name="Calculation 12 16 9 3" xfId="2860"/>
    <cellStyle name="Calculation 12 16 9 3 2" xfId="2861"/>
    <cellStyle name="Calculation 12 16 9 4" xfId="2862"/>
    <cellStyle name="Calculation 12 16 9 5" xfId="40158"/>
    <cellStyle name="Calculation 12 17" xfId="2863"/>
    <cellStyle name="Calculation 12 17 10" xfId="2864"/>
    <cellStyle name="Calculation 12 17 10 2" xfId="2865"/>
    <cellStyle name="Calculation 12 17 10 2 2" xfId="2866"/>
    <cellStyle name="Calculation 12 17 10 2 3" xfId="40159"/>
    <cellStyle name="Calculation 12 17 10 3" xfId="2867"/>
    <cellStyle name="Calculation 12 17 10 3 2" xfId="2868"/>
    <cellStyle name="Calculation 12 17 10 4" xfId="2869"/>
    <cellStyle name="Calculation 12 17 10 5" xfId="40160"/>
    <cellStyle name="Calculation 12 17 11" xfId="2870"/>
    <cellStyle name="Calculation 12 17 11 2" xfId="2871"/>
    <cellStyle name="Calculation 12 17 11 2 2" xfId="2872"/>
    <cellStyle name="Calculation 12 17 11 2 3" xfId="40161"/>
    <cellStyle name="Calculation 12 17 11 3" xfId="2873"/>
    <cellStyle name="Calculation 12 17 11 3 2" xfId="2874"/>
    <cellStyle name="Calculation 12 17 11 4" xfId="2875"/>
    <cellStyle name="Calculation 12 17 11 5" xfId="40162"/>
    <cellStyle name="Calculation 12 17 12" xfId="2876"/>
    <cellStyle name="Calculation 12 17 12 2" xfId="2877"/>
    <cellStyle name="Calculation 12 17 12 2 2" xfId="2878"/>
    <cellStyle name="Calculation 12 17 12 2 3" xfId="40163"/>
    <cellStyle name="Calculation 12 17 12 3" xfId="2879"/>
    <cellStyle name="Calculation 12 17 12 3 2" xfId="2880"/>
    <cellStyle name="Calculation 12 17 12 4" xfId="2881"/>
    <cellStyle name="Calculation 12 17 12 5" xfId="40164"/>
    <cellStyle name="Calculation 12 17 13" xfId="2882"/>
    <cellStyle name="Calculation 12 17 13 2" xfId="2883"/>
    <cellStyle name="Calculation 12 17 13 2 2" xfId="2884"/>
    <cellStyle name="Calculation 12 17 13 2 3" xfId="40165"/>
    <cellStyle name="Calculation 12 17 13 3" xfId="2885"/>
    <cellStyle name="Calculation 12 17 13 3 2" xfId="2886"/>
    <cellStyle name="Calculation 12 17 13 4" xfId="2887"/>
    <cellStyle name="Calculation 12 17 13 5" xfId="40166"/>
    <cellStyle name="Calculation 12 17 14" xfId="2888"/>
    <cellStyle name="Calculation 12 17 14 2" xfId="2889"/>
    <cellStyle name="Calculation 12 17 14 2 2" xfId="2890"/>
    <cellStyle name="Calculation 12 17 14 2 3" xfId="40167"/>
    <cellStyle name="Calculation 12 17 14 3" xfId="2891"/>
    <cellStyle name="Calculation 12 17 14 3 2" xfId="2892"/>
    <cellStyle name="Calculation 12 17 14 4" xfId="2893"/>
    <cellStyle name="Calculation 12 17 14 5" xfId="40168"/>
    <cellStyle name="Calculation 12 17 15" xfId="2894"/>
    <cellStyle name="Calculation 12 17 15 2" xfId="2895"/>
    <cellStyle name="Calculation 12 17 15 2 2" xfId="2896"/>
    <cellStyle name="Calculation 12 17 15 2 3" xfId="40169"/>
    <cellStyle name="Calculation 12 17 15 3" xfId="2897"/>
    <cellStyle name="Calculation 12 17 15 3 2" xfId="2898"/>
    <cellStyle name="Calculation 12 17 15 4" xfId="2899"/>
    <cellStyle name="Calculation 12 17 15 5" xfId="40170"/>
    <cellStyle name="Calculation 12 17 16" xfId="2900"/>
    <cellStyle name="Calculation 12 17 16 2" xfId="2901"/>
    <cellStyle name="Calculation 12 17 16 2 2" xfId="2902"/>
    <cellStyle name="Calculation 12 17 16 2 3" xfId="40171"/>
    <cellStyle name="Calculation 12 17 16 3" xfId="2903"/>
    <cellStyle name="Calculation 12 17 16 3 2" xfId="2904"/>
    <cellStyle name="Calculation 12 17 16 4" xfId="2905"/>
    <cellStyle name="Calculation 12 17 16 5" xfId="40172"/>
    <cellStyle name="Calculation 12 17 17" xfId="2906"/>
    <cellStyle name="Calculation 12 17 17 2" xfId="2907"/>
    <cellStyle name="Calculation 12 17 17 2 2" xfId="2908"/>
    <cellStyle name="Calculation 12 17 17 2 3" xfId="40173"/>
    <cellStyle name="Calculation 12 17 17 3" xfId="2909"/>
    <cellStyle name="Calculation 12 17 17 3 2" xfId="2910"/>
    <cellStyle name="Calculation 12 17 17 4" xfId="2911"/>
    <cellStyle name="Calculation 12 17 17 5" xfId="40174"/>
    <cellStyle name="Calculation 12 17 18" xfId="2912"/>
    <cellStyle name="Calculation 12 17 18 2" xfId="2913"/>
    <cellStyle name="Calculation 12 17 18 2 2" xfId="2914"/>
    <cellStyle name="Calculation 12 17 18 2 3" xfId="40175"/>
    <cellStyle name="Calculation 12 17 18 3" xfId="2915"/>
    <cellStyle name="Calculation 12 17 18 3 2" xfId="2916"/>
    <cellStyle name="Calculation 12 17 18 4" xfId="2917"/>
    <cellStyle name="Calculation 12 17 18 5" xfId="40176"/>
    <cellStyle name="Calculation 12 17 19" xfId="2918"/>
    <cellStyle name="Calculation 12 17 19 2" xfId="2919"/>
    <cellStyle name="Calculation 12 17 19 2 2" xfId="2920"/>
    <cellStyle name="Calculation 12 17 19 2 3" xfId="40177"/>
    <cellStyle name="Calculation 12 17 19 3" xfId="2921"/>
    <cellStyle name="Calculation 12 17 19 3 2" xfId="2922"/>
    <cellStyle name="Calculation 12 17 19 4" xfId="2923"/>
    <cellStyle name="Calculation 12 17 19 5" xfId="40178"/>
    <cellStyle name="Calculation 12 17 2" xfId="2924"/>
    <cellStyle name="Calculation 12 17 2 2" xfId="2925"/>
    <cellStyle name="Calculation 12 17 2 2 2" xfId="2926"/>
    <cellStyle name="Calculation 12 17 2 2 3" xfId="40179"/>
    <cellStyle name="Calculation 12 17 2 3" xfId="2927"/>
    <cellStyle name="Calculation 12 17 2 3 2" xfId="2928"/>
    <cellStyle name="Calculation 12 17 2 4" xfId="2929"/>
    <cellStyle name="Calculation 12 17 2 5" xfId="40180"/>
    <cellStyle name="Calculation 12 17 20" xfId="2930"/>
    <cellStyle name="Calculation 12 17 20 2" xfId="2931"/>
    <cellStyle name="Calculation 12 17 20 2 2" xfId="40181"/>
    <cellStyle name="Calculation 12 17 20 2 3" xfId="40182"/>
    <cellStyle name="Calculation 12 17 20 3" xfId="40183"/>
    <cellStyle name="Calculation 12 17 20 4" xfId="40184"/>
    <cellStyle name="Calculation 12 17 20 5" xfId="40185"/>
    <cellStyle name="Calculation 12 17 21" xfId="2932"/>
    <cellStyle name="Calculation 12 17 21 2" xfId="2933"/>
    <cellStyle name="Calculation 12 17 22" xfId="2934"/>
    <cellStyle name="Calculation 12 17 22 2" xfId="2935"/>
    <cellStyle name="Calculation 12 17 3" xfId="2936"/>
    <cellStyle name="Calculation 12 17 3 2" xfId="2937"/>
    <cellStyle name="Calculation 12 17 3 2 2" xfId="2938"/>
    <cellStyle name="Calculation 12 17 3 2 3" xfId="40186"/>
    <cellStyle name="Calculation 12 17 3 3" xfId="2939"/>
    <cellStyle name="Calculation 12 17 3 3 2" xfId="2940"/>
    <cellStyle name="Calculation 12 17 3 4" xfId="2941"/>
    <cellStyle name="Calculation 12 17 3 5" xfId="40187"/>
    <cellStyle name="Calculation 12 17 4" xfId="2942"/>
    <cellStyle name="Calculation 12 17 4 2" xfId="2943"/>
    <cellStyle name="Calculation 12 17 4 2 2" xfId="2944"/>
    <cellStyle name="Calculation 12 17 4 2 3" xfId="40188"/>
    <cellStyle name="Calculation 12 17 4 3" xfId="2945"/>
    <cellStyle name="Calculation 12 17 4 3 2" xfId="2946"/>
    <cellStyle name="Calculation 12 17 4 4" xfId="2947"/>
    <cellStyle name="Calculation 12 17 4 5" xfId="40189"/>
    <cellStyle name="Calculation 12 17 5" xfId="2948"/>
    <cellStyle name="Calculation 12 17 5 2" xfId="2949"/>
    <cellStyle name="Calculation 12 17 5 2 2" xfId="2950"/>
    <cellStyle name="Calculation 12 17 5 2 3" xfId="40190"/>
    <cellStyle name="Calculation 12 17 5 3" xfId="2951"/>
    <cellStyle name="Calculation 12 17 5 3 2" xfId="2952"/>
    <cellStyle name="Calculation 12 17 5 4" xfId="2953"/>
    <cellStyle name="Calculation 12 17 5 5" xfId="40191"/>
    <cellStyle name="Calculation 12 17 6" xfId="2954"/>
    <cellStyle name="Calculation 12 17 6 2" xfId="2955"/>
    <cellStyle name="Calculation 12 17 6 2 2" xfId="2956"/>
    <cellStyle name="Calculation 12 17 6 2 3" xfId="40192"/>
    <cellStyle name="Calculation 12 17 6 3" xfId="2957"/>
    <cellStyle name="Calculation 12 17 6 3 2" xfId="2958"/>
    <cellStyle name="Calculation 12 17 6 4" xfId="2959"/>
    <cellStyle name="Calculation 12 17 6 5" xfId="40193"/>
    <cellStyle name="Calculation 12 17 7" xfId="2960"/>
    <cellStyle name="Calculation 12 17 7 2" xfId="2961"/>
    <cellStyle name="Calculation 12 17 7 2 2" xfId="2962"/>
    <cellStyle name="Calculation 12 17 7 2 3" xfId="40194"/>
    <cellStyle name="Calculation 12 17 7 3" xfId="2963"/>
    <cellStyle name="Calculation 12 17 7 3 2" xfId="2964"/>
    <cellStyle name="Calculation 12 17 7 4" xfId="2965"/>
    <cellStyle name="Calculation 12 17 7 5" xfId="40195"/>
    <cellStyle name="Calculation 12 17 8" xfId="2966"/>
    <cellStyle name="Calculation 12 17 8 2" xfId="2967"/>
    <cellStyle name="Calculation 12 17 8 2 2" xfId="2968"/>
    <cellStyle name="Calculation 12 17 8 2 3" xfId="40196"/>
    <cellStyle name="Calculation 12 17 8 3" xfId="2969"/>
    <cellStyle name="Calculation 12 17 8 3 2" xfId="2970"/>
    <cellStyle name="Calculation 12 17 8 4" xfId="2971"/>
    <cellStyle name="Calculation 12 17 8 5" xfId="40197"/>
    <cellStyle name="Calculation 12 17 9" xfId="2972"/>
    <cellStyle name="Calculation 12 17 9 2" xfId="2973"/>
    <cellStyle name="Calculation 12 17 9 2 2" xfId="2974"/>
    <cellStyle name="Calculation 12 17 9 2 3" xfId="40198"/>
    <cellStyle name="Calculation 12 17 9 3" xfId="2975"/>
    <cellStyle name="Calculation 12 17 9 3 2" xfId="2976"/>
    <cellStyle name="Calculation 12 17 9 4" xfId="2977"/>
    <cellStyle name="Calculation 12 17 9 5" xfId="40199"/>
    <cellStyle name="Calculation 12 18" xfId="2978"/>
    <cellStyle name="Calculation 12 18 10" xfId="2979"/>
    <cellStyle name="Calculation 12 18 10 2" xfId="2980"/>
    <cellStyle name="Calculation 12 18 10 2 2" xfId="2981"/>
    <cellStyle name="Calculation 12 18 10 2 3" xfId="40200"/>
    <cellStyle name="Calculation 12 18 10 3" xfId="2982"/>
    <cellStyle name="Calculation 12 18 10 3 2" xfId="2983"/>
    <cellStyle name="Calculation 12 18 10 4" xfId="2984"/>
    <cellStyle name="Calculation 12 18 10 5" xfId="40201"/>
    <cellStyle name="Calculation 12 18 11" xfId="2985"/>
    <cellStyle name="Calculation 12 18 11 2" xfId="2986"/>
    <cellStyle name="Calculation 12 18 11 2 2" xfId="2987"/>
    <cellStyle name="Calculation 12 18 11 2 3" xfId="40202"/>
    <cellStyle name="Calculation 12 18 11 3" xfId="2988"/>
    <cellStyle name="Calculation 12 18 11 3 2" xfId="2989"/>
    <cellStyle name="Calculation 12 18 11 4" xfId="2990"/>
    <cellStyle name="Calculation 12 18 11 5" xfId="40203"/>
    <cellStyle name="Calculation 12 18 12" xfId="2991"/>
    <cellStyle name="Calculation 12 18 12 2" xfId="2992"/>
    <cellStyle name="Calculation 12 18 12 2 2" xfId="2993"/>
    <cellStyle name="Calculation 12 18 12 2 3" xfId="40204"/>
    <cellStyle name="Calculation 12 18 12 3" xfId="2994"/>
    <cellStyle name="Calculation 12 18 12 3 2" xfId="2995"/>
    <cellStyle name="Calculation 12 18 12 4" xfId="2996"/>
    <cellStyle name="Calculation 12 18 12 5" xfId="40205"/>
    <cellStyle name="Calculation 12 18 13" xfId="2997"/>
    <cellStyle name="Calculation 12 18 13 2" xfId="2998"/>
    <cellStyle name="Calculation 12 18 13 2 2" xfId="2999"/>
    <cellStyle name="Calculation 12 18 13 2 3" xfId="40206"/>
    <cellStyle name="Calculation 12 18 13 3" xfId="3000"/>
    <cellStyle name="Calculation 12 18 13 3 2" xfId="3001"/>
    <cellStyle name="Calculation 12 18 13 4" xfId="3002"/>
    <cellStyle name="Calculation 12 18 13 5" xfId="40207"/>
    <cellStyle name="Calculation 12 18 14" xfId="3003"/>
    <cellStyle name="Calculation 12 18 14 2" xfId="3004"/>
    <cellStyle name="Calculation 12 18 14 2 2" xfId="3005"/>
    <cellStyle name="Calculation 12 18 14 2 3" xfId="40208"/>
    <cellStyle name="Calculation 12 18 14 3" xfId="3006"/>
    <cellStyle name="Calculation 12 18 14 3 2" xfId="3007"/>
    <cellStyle name="Calculation 12 18 14 4" xfId="3008"/>
    <cellStyle name="Calculation 12 18 14 5" xfId="40209"/>
    <cellStyle name="Calculation 12 18 15" xfId="3009"/>
    <cellStyle name="Calculation 12 18 15 2" xfId="3010"/>
    <cellStyle name="Calculation 12 18 15 2 2" xfId="3011"/>
    <cellStyle name="Calculation 12 18 15 2 3" xfId="40210"/>
    <cellStyle name="Calculation 12 18 15 3" xfId="3012"/>
    <cellStyle name="Calculation 12 18 15 3 2" xfId="3013"/>
    <cellStyle name="Calculation 12 18 15 4" xfId="3014"/>
    <cellStyle name="Calculation 12 18 15 5" xfId="40211"/>
    <cellStyle name="Calculation 12 18 16" xfId="3015"/>
    <cellStyle name="Calculation 12 18 16 2" xfId="3016"/>
    <cellStyle name="Calculation 12 18 16 2 2" xfId="3017"/>
    <cellStyle name="Calculation 12 18 16 2 3" xfId="40212"/>
    <cellStyle name="Calculation 12 18 16 3" xfId="3018"/>
    <cellStyle name="Calculation 12 18 16 3 2" xfId="3019"/>
    <cellStyle name="Calculation 12 18 16 4" xfId="3020"/>
    <cellStyle name="Calculation 12 18 16 5" xfId="40213"/>
    <cellStyle name="Calculation 12 18 17" xfId="3021"/>
    <cellStyle name="Calculation 12 18 17 2" xfId="3022"/>
    <cellStyle name="Calculation 12 18 17 2 2" xfId="3023"/>
    <cellStyle name="Calculation 12 18 17 2 3" xfId="40214"/>
    <cellStyle name="Calculation 12 18 17 3" xfId="3024"/>
    <cellStyle name="Calculation 12 18 17 3 2" xfId="3025"/>
    <cellStyle name="Calculation 12 18 17 4" xfId="3026"/>
    <cellStyle name="Calculation 12 18 17 5" xfId="40215"/>
    <cellStyle name="Calculation 12 18 18" xfId="3027"/>
    <cellStyle name="Calculation 12 18 18 2" xfId="3028"/>
    <cellStyle name="Calculation 12 18 18 2 2" xfId="3029"/>
    <cellStyle name="Calculation 12 18 18 2 3" xfId="40216"/>
    <cellStyle name="Calculation 12 18 18 3" xfId="3030"/>
    <cellStyle name="Calculation 12 18 18 3 2" xfId="3031"/>
    <cellStyle name="Calculation 12 18 18 4" xfId="3032"/>
    <cellStyle name="Calculation 12 18 18 5" xfId="40217"/>
    <cellStyle name="Calculation 12 18 19" xfId="3033"/>
    <cellStyle name="Calculation 12 18 19 2" xfId="3034"/>
    <cellStyle name="Calculation 12 18 19 2 2" xfId="3035"/>
    <cellStyle name="Calculation 12 18 19 2 3" xfId="40218"/>
    <cellStyle name="Calculation 12 18 19 3" xfId="3036"/>
    <cellStyle name="Calculation 12 18 19 3 2" xfId="3037"/>
    <cellStyle name="Calculation 12 18 19 4" xfId="3038"/>
    <cellStyle name="Calculation 12 18 19 5" xfId="40219"/>
    <cellStyle name="Calculation 12 18 2" xfId="3039"/>
    <cellStyle name="Calculation 12 18 2 2" xfId="3040"/>
    <cellStyle name="Calculation 12 18 2 2 2" xfId="3041"/>
    <cellStyle name="Calculation 12 18 2 2 3" xfId="40220"/>
    <cellStyle name="Calculation 12 18 2 3" xfId="3042"/>
    <cellStyle name="Calculation 12 18 2 3 2" xfId="3043"/>
    <cellStyle name="Calculation 12 18 2 4" xfId="3044"/>
    <cellStyle name="Calculation 12 18 2 5" xfId="40221"/>
    <cellStyle name="Calculation 12 18 20" xfId="3045"/>
    <cellStyle name="Calculation 12 18 20 2" xfId="3046"/>
    <cellStyle name="Calculation 12 18 20 2 2" xfId="40222"/>
    <cellStyle name="Calculation 12 18 20 2 3" xfId="40223"/>
    <cellStyle name="Calculation 12 18 20 3" xfId="40224"/>
    <cellStyle name="Calculation 12 18 20 4" xfId="40225"/>
    <cellStyle name="Calculation 12 18 20 5" xfId="40226"/>
    <cellStyle name="Calculation 12 18 21" xfId="3047"/>
    <cellStyle name="Calculation 12 18 21 2" xfId="3048"/>
    <cellStyle name="Calculation 12 18 22" xfId="3049"/>
    <cellStyle name="Calculation 12 18 22 2" xfId="3050"/>
    <cellStyle name="Calculation 12 18 3" xfId="3051"/>
    <cellStyle name="Calculation 12 18 3 2" xfId="3052"/>
    <cellStyle name="Calculation 12 18 3 2 2" xfId="3053"/>
    <cellStyle name="Calculation 12 18 3 2 3" xfId="40227"/>
    <cellStyle name="Calculation 12 18 3 3" xfId="3054"/>
    <cellStyle name="Calculation 12 18 3 3 2" xfId="3055"/>
    <cellStyle name="Calculation 12 18 3 4" xfId="3056"/>
    <cellStyle name="Calculation 12 18 3 5" xfId="40228"/>
    <cellStyle name="Calculation 12 18 4" xfId="3057"/>
    <cellStyle name="Calculation 12 18 4 2" xfId="3058"/>
    <cellStyle name="Calculation 12 18 4 2 2" xfId="3059"/>
    <cellStyle name="Calculation 12 18 4 2 3" xfId="40229"/>
    <cellStyle name="Calculation 12 18 4 3" xfId="3060"/>
    <cellStyle name="Calculation 12 18 4 3 2" xfId="3061"/>
    <cellStyle name="Calculation 12 18 4 4" xfId="3062"/>
    <cellStyle name="Calculation 12 18 4 5" xfId="40230"/>
    <cellStyle name="Calculation 12 18 5" xfId="3063"/>
    <cellStyle name="Calculation 12 18 5 2" xfId="3064"/>
    <cellStyle name="Calculation 12 18 5 2 2" xfId="3065"/>
    <cellStyle name="Calculation 12 18 5 2 3" xfId="40231"/>
    <cellStyle name="Calculation 12 18 5 3" xfId="3066"/>
    <cellStyle name="Calculation 12 18 5 3 2" xfId="3067"/>
    <cellStyle name="Calculation 12 18 5 4" xfId="3068"/>
    <cellStyle name="Calculation 12 18 5 5" xfId="40232"/>
    <cellStyle name="Calculation 12 18 6" xfId="3069"/>
    <cellStyle name="Calculation 12 18 6 2" xfId="3070"/>
    <cellStyle name="Calculation 12 18 6 2 2" xfId="3071"/>
    <cellStyle name="Calculation 12 18 6 2 3" xfId="40233"/>
    <cellStyle name="Calculation 12 18 6 3" xfId="3072"/>
    <cellStyle name="Calculation 12 18 6 3 2" xfId="3073"/>
    <cellStyle name="Calculation 12 18 6 4" xfId="3074"/>
    <cellStyle name="Calculation 12 18 6 5" xfId="40234"/>
    <cellStyle name="Calculation 12 18 7" xfId="3075"/>
    <cellStyle name="Calculation 12 18 7 2" xfId="3076"/>
    <cellStyle name="Calculation 12 18 7 2 2" xfId="3077"/>
    <cellStyle name="Calculation 12 18 7 2 3" xfId="40235"/>
    <cellStyle name="Calculation 12 18 7 3" xfId="3078"/>
    <cellStyle name="Calculation 12 18 7 3 2" xfId="3079"/>
    <cellStyle name="Calculation 12 18 7 4" xfId="3080"/>
    <cellStyle name="Calculation 12 18 7 5" xfId="40236"/>
    <cellStyle name="Calculation 12 18 8" xfId="3081"/>
    <cellStyle name="Calculation 12 18 8 2" xfId="3082"/>
    <cellStyle name="Calculation 12 18 8 2 2" xfId="3083"/>
    <cellStyle name="Calculation 12 18 8 2 3" xfId="40237"/>
    <cellStyle name="Calculation 12 18 8 3" xfId="3084"/>
    <cellStyle name="Calculation 12 18 8 3 2" xfId="3085"/>
    <cellStyle name="Calculation 12 18 8 4" xfId="3086"/>
    <cellStyle name="Calculation 12 18 8 5" xfId="40238"/>
    <cellStyle name="Calculation 12 18 9" xfId="3087"/>
    <cellStyle name="Calculation 12 18 9 2" xfId="3088"/>
    <cellStyle name="Calculation 12 18 9 2 2" xfId="3089"/>
    <cellStyle name="Calculation 12 18 9 2 3" xfId="40239"/>
    <cellStyle name="Calculation 12 18 9 3" xfId="3090"/>
    <cellStyle name="Calculation 12 18 9 3 2" xfId="3091"/>
    <cellStyle name="Calculation 12 18 9 4" xfId="3092"/>
    <cellStyle name="Calculation 12 18 9 5" xfId="40240"/>
    <cellStyle name="Calculation 12 19" xfId="3093"/>
    <cellStyle name="Calculation 12 19 10" xfId="3094"/>
    <cellStyle name="Calculation 12 19 10 2" xfId="3095"/>
    <cellStyle name="Calculation 12 19 10 2 2" xfId="3096"/>
    <cellStyle name="Calculation 12 19 10 2 3" xfId="40241"/>
    <cellStyle name="Calculation 12 19 10 3" xfId="3097"/>
    <cellStyle name="Calculation 12 19 10 3 2" xfId="3098"/>
    <cellStyle name="Calculation 12 19 10 4" xfId="3099"/>
    <cellStyle name="Calculation 12 19 10 5" xfId="40242"/>
    <cellStyle name="Calculation 12 19 11" xfId="3100"/>
    <cellStyle name="Calculation 12 19 11 2" xfId="3101"/>
    <cellStyle name="Calculation 12 19 11 2 2" xfId="3102"/>
    <cellStyle name="Calculation 12 19 11 2 3" xfId="40243"/>
    <cellStyle name="Calculation 12 19 11 3" xfId="3103"/>
    <cellStyle name="Calculation 12 19 11 3 2" xfId="3104"/>
    <cellStyle name="Calculation 12 19 11 4" xfId="3105"/>
    <cellStyle name="Calculation 12 19 11 5" xfId="40244"/>
    <cellStyle name="Calculation 12 19 12" xfId="3106"/>
    <cellStyle name="Calculation 12 19 12 2" xfId="3107"/>
    <cellStyle name="Calculation 12 19 12 2 2" xfId="3108"/>
    <cellStyle name="Calculation 12 19 12 2 3" xfId="40245"/>
    <cellStyle name="Calculation 12 19 12 3" xfId="3109"/>
    <cellStyle name="Calculation 12 19 12 3 2" xfId="3110"/>
    <cellStyle name="Calculation 12 19 12 4" xfId="3111"/>
    <cellStyle name="Calculation 12 19 12 5" xfId="40246"/>
    <cellStyle name="Calculation 12 19 13" xfId="3112"/>
    <cellStyle name="Calculation 12 19 13 2" xfId="3113"/>
    <cellStyle name="Calculation 12 19 13 2 2" xfId="3114"/>
    <cellStyle name="Calculation 12 19 13 2 3" xfId="40247"/>
    <cellStyle name="Calculation 12 19 13 3" xfId="3115"/>
    <cellStyle name="Calculation 12 19 13 3 2" xfId="3116"/>
    <cellStyle name="Calculation 12 19 13 4" xfId="3117"/>
    <cellStyle name="Calculation 12 19 13 5" xfId="40248"/>
    <cellStyle name="Calculation 12 19 14" xfId="3118"/>
    <cellStyle name="Calculation 12 19 14 2" xfId="3119"/>
    <cellStyle name="Calculation 12 19 14 2 2" xfId="3120"/>
    <cellStyle name="Calculation 12 19 14 2 3" xfId="40249"/>
    <cellStyle name="Calculation 12 19 14 3" xfId="3121"/>
    <cellStyle name="Calculation 12 19 14 3 2" xfId="3122"/>
    <cellStyle name="Calculation 12 19 14 4" xfId="3123"/>
    <cellStyle name="Calculation 12 19 14 5" xfId="40250"/>
    <cellStyle name="Calculation 12 19 15" xfId="3124"/>
    <cellStyle name="Calculation 12 19 15 2" xfId="3125"/>
    <cellStyle name="Calculation 12 19 15 2 2" xfId="3126"/>
    <cellStyle name="Calculation 12 19 15 2 3" xfId="40251"/>
    <cellStyle name="Calculation 12 19 15 3" xfId="3127"/>
    <cellStyle name="Calculation 12 19 15 3 2" xfId="3128"/>
    <cellStyle name="Calculation 12 19 15 4" xfId="3129"/>
    <cellStyle name="Calculation 12 19 15 5" xfId="40252"/>
    <cellStyle name="Calculation 12 19 16" xfId="3130"/>
    <cellStyle name="Calculation 12 19 16 2" xfId="3131"/>
    <cellStyle name="Calculation 12 19 16 2 2" xfId="3132"/>
    <cellStyle name="Calculation 12 19 16 2 3" xfId="40253"/>
    <cellStyle name="Calculation 12 19 16 3" xfId="3133"/>
    <cellStyle name="Calculation 12 19 16 3 2" xfId="3134"/>
    <cellStyle name="Calculation 12 19 16 4" xfId="3135"/>
    <cellStyle name="Calculation 12 19 16 5" xfId="40254"/>
    <cellStyle name="Calculation 12 19 17" xfId="3136"/>
    <cellStyle name="Calculation 12 19 17 2" xfId="3137"/>
    <cellStyle name="Calculation 12 19 17 2 2" xfId="3138"/>
    <cellStyle name="Calculation 12 19 17 2 3" xfId="40255"/>
    <cellStyle name="Calculation 12 19 17 3" xfId="3139"/>
    <cellStyle name="Calculation 12 19 17 3 2" xfId="3140"/>
    <cellStyle name="Calculation 12 19 17 4" xfId="3141"/>
    <cellStyle name="Calculation 12 19 17 5" xfId="40256"/>
    <cellStyle name="Calculation 12 19 18" xfId="3142"/>
    <cellStyle name="Calculation 12 19 18 2" xfId="3143"/>
    <cellStyle name="Calculation 12 19 18 2 2" xfId="3144"/>
    <cellStyle name="Calculation 12 19 18 2 3" xfId="40257"/>
    <cellStyle name="Calculation 12 19 18 3" xfId="3145"/>
    <cellStyle name="Calculation 12 19 18 3 2" xfId="3146"/>
    <cellStyle name="Calculation 12 19 18 4" xfId="3147"/>
    <cellStyle name="Calculation 12 19 18 5" xfId="40258"/>
    <cellStyle name="Calculation 12 19 19" xfId="3148"/>
    <cellStyle name="Calculation 12 19 19 2" xfId="3149"/>
    <cellStyle name="Calculation 12 19 19 2 2" xfId="3150"/>
    <cellStyle name="Calculation 12 19 19 2 3" xfId="40259"/>
    <cellStyle name="Calculation 12 19 19 3" xfId="3151"/>
    <cellStyle name="Calculation 12 19 19 3 2" xfId="3152"/>
    <cellStyle name="Calculation 12 19 19 4" xfId="3153"/>
    <cellStyle name="Calculation 12 19 19 5" xfId="40260"/>
    <cellStyle name="Calculation 12 19 2" xfId="3154"/>
    <cellStyle name="Calculation 12 19 2 2" xfId="3155"/>
    <cellStyle name="Calculation 12 19 2 2 2" xfId="3156"/>
    <cellStyle name="Calculation 12 19 2 2 3" xfId="40261"/>
    <cellStyle name="Calculation 12 19 2 3" xfId="3157"/>
    <cellStyle name="Calculation 12 19 2 3 2" xfId="3158"/>
    <cellStyle name="Calculation 12 19 2 4" xfId="3159"/>
    <cellStyle name="Calculation 12 19 2 5" xfId="40262"/>
    <cellStyle name="Calculation 12 19 20" xfId="3160"/>
    <cellStyle name="Calculation 12 19 20 2" xfId="3161"/>
    <cellStyle name="Calculation 12 19 20 2 2" xfId="40263"/>
    <cellStyle name="Calculation 12 19 20 2 3" xfId="40264"/>
    <cellStyle name="Calculation 12 19 20 3" xfId="40265"/>
    <cellStyle name="Calculation 12 19 20 4" xfId="40266"/>
    <cellStyle name="Calculation 12 19 20 5" xfId="40267"/>
    <cellStyle name="Calculation 12 19 21" xfId="3162"/>
    <cellStyle name="Calculation 12 19 21 2" xfId="3163"/>
    <cellStyle name="Calculation 12 19 22" xfId="3164"/>
    <cellStyle name="Calculation 12 19 22 2" xfId="3165"/>
    <cellStyle name="Calculation 12 19 3" xfId="3166"/>
    <cellStyle name="Calculation 12 19 3 2" xfId="3167"/>
    <cellStyle name="Calculation 12 19 3 2 2" xfId="3168"/>
    <cellStyle name="Calculation 12 19 3 2 3" xfId="40268"/>
    <cellStyle name="Calculation 12 19 3 3" xfId="3169"/>
    <cellStyle name="Calculation 12 19 3 3 2" xfId="3170"/>
    <cellStyle name="Calculation 12 19 3 4" xfId="3171"/>
    <cellStyle name="Calculation 12 19 3 5" xfId="40269"/>
    <cellStyle name="Calculation 12 19 4" xfId="3172"/>
    <cellStyle name="Calculation 12 19 4 2" xfId="3173"/>
    <cellStyle name="Calculation 12 19 4 2 2" xfId="3174"/>
    <cellStyle name="Calculation 12 19 4 2 3" xfId="40270"/>
    <cellStyle name="Calculation 12 19 4 3" xfId="3175"/>
    <cellStyle name="Calculation 12 19 4 3 2" xfId="3176"/>
    <cellStyle name="Calculation 12 19 4 4" xfId="3177"/>
    <cellStyle name="Calculation 12 19 4 5" xfId="40271"/>
    <cellStyle name="Calculation 12 19 5" xfId="3178"/>
    <cellStyle name="Calculation 12 19 5 2" xfId="3179"/>
    <cellStyle name="Calculation 12 19 5 2 2" xfId="3180"/>
    <cellStyle name="Calculation 12 19 5 2 3" xfId="40272"/>
    <cellStyle name="Calculation 12 19 5 3" xfId="3181"/>
    <cellStyle name="Calculation 12 19 5 3 2" xfId="3182"/>
    <cellStyle name="Calculation 12 19 5 4" xfId="3183"/>
    <cellStyle name="Calculation 12 19 5 5" xfId="40273"/>
    <cellStyle name="Calculation 12 19 6" xfId="3184"/>
    <cellStyle name="Calculation 12 19 6 2" xfId="3185"/>
    <cellStyle name="Calculation 12 19 6 2 2" xfId="3186"/>
    <cellStyle name="Calculation 12 19 6 2 3" xfId="40274"/>
    <cellStyle name="Calculation 12 19 6 3" xfId="3187"/>
    <cellStyle name="Calculation 12 19 6 3 2" xfId="3188"/>
    <cellStyle name="Calculation 12 19 6 4" xfId="3189"/>
    <cellStyle name="Calculation 12 19 6 5" xfId="40275"/>
    <cellStyle name="Calculation 12 19 7" xfId="3190"/>
    <cellStyle name="Calculation 12 19 7 2" xfId="3191"/>
    <cellStyle name="Calculation 12 19 7 2 2" xfId="3192"/>
    <cellStyle name="Calculation 12 19 7 2 3" xfId="40276"/>
    <cellStyle name="Calculation 12 19 7 3" xfId="3193"/>
    <cellStyle name="Calculation 12 19 7 3 2" xfId="3194"/>
    <cellStyle name="Calculation 12 19 7 4" xfId="3195"/>
    <cellStyle name="Calculation 12 19 7 5" xfId="40277"/>
    <cellStyle name="Calculation 12 19 8" xfId="3196"/>
    <cellStyle name="Calculation 12 19 8 2" xfId="3197"/>
    <cellStyle name="Calculation 12 19 8 2 2" xfId="3198"/>
    <cellStyle name="Calculation 12 19 8 2 3" xfId="40278"/>
    <cellStyle name="Calculation 12 19 8 3" xfId="3199"/>
    <cellStyle name="Calculation 12 19 8 3 2" xfId="3200"/>
    <cellStyle name="Calculation 12 19 8 4" xfId="3201"/>
    <cellStyle name="Calculation 12 19 8 5" xfId="40279"/>
    <cellStyle name="Calculation 12 19 9" xfId="3202"/>
    <cellStyle name="Calculation 12 19 9 2" xfId="3203"/>
    <cellStyle name="Calculation 12 19 9 2 2" xfId="3204"/>
    <cellStyle name="Calculation 12 19 9 2 3" xfId="40280"/>
    <cellStyle name="Calculation 12 19 9 3" xfId="3205"/>
    <cellStyle name="Calculation 12 19 9 3 2" xfId="3206"/>
    <cellStyle name="Calculation 12 19 9 4" xfId="3207"/>
    <cellStyle name="Calculation 12 19 9 5" xfId="40281"/>
    <cellStyle name="Calculation 12 2" xfId="3208"/>
    <cellStyle name="Calculation 12 2 10" xfId="3209"/>
    <cellStyle name="Calculation 12 2 10 2" xfId="3210"/>
    <cellStyle name="Calculation 12 2 10 2 2" xfId="3211"/>
    <cellStyle name="Calculation 12 2 10 2 3" xfId="40282"/>
    <cellStyle name="Calculation 12 2 10 3" xfId="3212"/>
    <cellStyle name="Calculation 12 2 10 3 2" xfId="3213"/>
    <cellStyle name="Calculation 12 2 10 4" xfId="3214"/>
    <cellStyle name="Calculation 12 2 10 5" xfId="40283"/>
    <cellStyle name="Calculation 12 2 11" xfId="3215"/>
    <cellStyle name="Calculation 12 2 11 2" xfId="3216"/>
    <cellStyle name="Calculation 12 2 11 2 2" xfId="3217"/>
    <cellStyle name="Calculation 12 2 11 2 3" xfId="40284"/>
    <cellStyle name="Calculation 12 2 11 3" xfId="3218"/>
    <cellStyle name="Calculation 12 2 11 3 2" xfId="3219"/>
    <cellStyle name="Calculation 12 2 11 4" xfId="3220"/>
    <cellStyle name="Calculation 12 2 11 5" xfId="40285"/>
    <cellStyle name="Calculation 12 2 12" xfId="3221"/>
    <cellStyle name="Calculation 12 2 12 2" xfId="3222"/>
    <cellStyle name="Calculation 12 2 12 2 2" xfId="3223"/>
    <cellStyle name="Calculation 12 2 12 2 3" xfId="40286"/>
    <cellStyle name="Calculation 12 2 12 3" xfId="3224"/>
    <cellStyle name="Calculation 12 2 12 3 2" xfId="3225"/>
    <cellStyle name="Calculation 12 2 12 4" xfId="3226"/>
    <cellStyle name="Calculation 12 2 12 5" xfId="40287"/>
    <cellStyle name="Calculation 12 2 13" xfId="3227"/>
    <cellStyle name="Calculation 12 2 13 2" xfId="3228"/>
    <cellStyle name="Calculation 12 2 13 2 2" xfId="3229"/>
    <cellStyle name="Calculation 12 2 13 2 3" xfId="40288"/>
    <cellStyle name="Calculation 12 2 13 3" xfId="3230"/>
    <cellStyle name="Calculation 12 2 13 3 2" xfId="3231"/>
    <cellStyle name="Calculation 12 2 13 4" xfId="3232"/>
    <cellStyle name="Calculation 12 2 13 5" xfId="40289"/>
    <cellStyle name="Calculation 12 2 14" xfId="3233"/>
    <cellStyle name="Calculation 12 2 14 2" xfId="3234"/>
    <cellStyle name="Calculation 12 2 14 2 2" xfId="3235"/>
    <cellStyle name="Calculation 12 2 14 2 3" xfId="40290"/>
    <cellStyle name="Calculation 12 2 14 3" xfId="3236"/>
    <cellStyle name="Calculation 12 2 14 3 2" xfId="3237"/>
    <cellStyle name="Calculation 12 2 14 4" xfId="3238"/>
    <cellStyle name="Calculation 12 2 14 5" xfId="40291"/>
    <cellStyle name="Calculation 12 2 15" xfId="3239"/>
    <cellStyle name="Calculation 12 2 15 2" xfId="3240"/>
    <cellStyle name="Calculation 12 2 15 2 2" xfId="3241"/>
    <cellStyle name="Calculation 12 2 15 2 3" xfId="40292"/>
    <cellStyle name="Calculation 12 2 15 3" xfId="3242"/>
    <cellStyle name="Calculation 12 2 15 3 2" xfId="3243"/>
    <cellStyle name="Calculation 12 2 15 4" xfId="3244"/>
    <cellStyle name="Calculation 12 2 15 5" xfId="40293"/>
    <cellStyle name="Calculation 12 2 16" xfId="3245"/>
    <cellStyle name="Calculation 12 2 16 2" xfId="3246"/>
    <cellStyle name="Calculation 12 2 16 2 2" xfId="3247"/>
    <cellStyle name="Calculation 12 2 16 2 3" xfId="40294"/>
    <cellStyle name="Calculation 12 2 16 3" xfId="3248"/>
    <cellStyle name="Calculation 12 2 16 3 2" xfId="3249"/>
    <cellStyle name="Calculation 12 2 16 4" xfId="3250"/>
    <cellStyle name="Calculation 12 2 16 5" xfId="40295"/>
    <cellStyle name="Calculation 12 2 17" xfId="3251"/>
    <cellStyle name="Calculation 12 2 17 2" xfId="3252"/>
    <cellStyle name="Calculation 12 2 17 2 2" xfId="3253"/>
    <cellStyle name="Calculation 12 2 17 2 3" xfId="40296"/>
    <cellStyle name="Calculation 12 2 17 3" xfId="3254"/>
    <cellStyle name="Calculation 12 2 17 3 2" xfId="3255"/>
    <cellStyle name="Calculation 12 2 17 4" xfId="3256"/>
    <cellStyle name="Calculation 12 2 17 5" xfId="40297"/>
    <cellStyle name="Calculation 12 2 18" xfId="3257"/>
    <cellStyle name="Calculation 12 2 18 2" xfId="3258"/>
    <cellStyle name="Calculation 12 2 18 2 2" xfId="3259"/>
    <cellStyle name="Calculation 12 2 18 2 3" xfId="40298"/>
    <cellStyle name="Calculation 12 2 18 3" xfId="3260"/>
    <cellStyle name="Calculation 12 2 18 3 2" xfId="3261"/>
    <cellStyle name="Calculation 12 2 18 4" xfId="3262"/>
    <cellStyle name="Calculation 12 2 18 5" xfId="40299"/>
    <cellStyle name="Calculation 12 2 19" xfId="3263"/>
    <cellStyle name="Calculation 12 2 19 2" xfId="3264"/>
    <cellStyle name="Calculation 12 2 19 2 2" xfId="3265"/>
    <cellStyle name="Calculation 12 2 19 2 3" xfId="40300"/>
    <cellStyle name="Calculation 12 2 19 3" xfId="3266"/>
    <cellStyle name="Calculation 12 2 19 3 2" xfId="3267"/>
    <cellStyle name="Calculation 12 2 19 4" xfId="3268"/>
    <cellStyle name="Calculation 12 2 19 5" xfId="40301"/>
    <cellStyle name="Calculation 12 2 2" xfId="3269"/>
    <cellStyle name="Calculation 12 2 2 2" xfId="3270"/>
    <cellStyle name="Calculation 12 2 2 2 2" xfId="3271"/>
    <cellStyle name="Calculation 12 2 2 2 3" xfId="40302"/>
    <cellStyle name="Calculation 12 2 2 3" xfId="3272"/>
    <cellStyle name="Calculation 12 2 2 3 2" xfId="3273"/>
    <cellStyle name="Calculation 12 2 2 4" xfId="3274"/>
    <cellStyle name="Calculation 12 2 2 5" xfId="40303"/>
    <cellStyle name="Calculation 12 2 20" xfId="3275"/>
    <cellStyle name="Calculation 12 2 20 2" xfId="3276"/>
    <cellStyle name="Calculation 12 2 20 2 2" xfId="40304"/>
    <cellStyle name="Calculation 12 2 20 2 3" xfId="40305"/>
    <cellStyle name="Calculation 12 2 20 3" xfId="40306"/>
    <cellStyle name="Calculation 12 2 20 4" xfId="40307"/>
    <cellStyle name="Calculation 12 2 20 5" xfId="40308"/>
    <cellStyle name="Calculation 12 2 21" xfId="3277"/>
    <cellStyle name="Calculation 12 2 21 2" xfId="3278"/>
    <cellStyle name="Calculation 12 2 22" xfId="3279"/>
    <cellStyle name="Calculation 12 2 22 2" xfId="3280"/>
    <cellStyle name="Calculation 12 2 3" xfId="3281"/>
    <cellStyle name="Calculation 12 2 3 2" xfId="3282"/>
    <cellStyle name="Calculation 12 2 3 2 2" xfId="3283"/>
    <cellStyle name="Calculation 12 2 3 2 3" xfId="40309"/>
    <cellStyle name="Calculation 12 2 3 3" xfId="3284"/>
    <cellStyle name="Calculation 12 2 3 3 2" xfId="3285"/>
    <cellStyle name="Calculation 12 2 3 4" xfId="3286"/>
    <cellStyle name="Calculation 12 2 3 5" xfId="40310"/>
    <cellStyle name="Calculation 12 2 4" xfId="3287"/>
    <cellStyle name="Calculation 12 2 4 2" xfId="3288"/>
    <cellStyle name="Calculation 12 2 4 2 2" xfId="3289"/>
    <cellStyle name="Calculation 12 2 4 2 3" xfId="40311"/>
    <cellStyle name="Calculation 12 2 4 3" xfId="3290"/>
    <cellStyle name="Calculation 12 2 4 3 2" xfId="3291"/>
    <cellStyle name="Calculation 12 2 4 4" xfId="3292"/>
    <cellStyle name="Calculation 12 2 4 5" xfId="40312"/>
    <cellStyle name="Calculation 12 2 5" xfId="3293"/>
    <cellStyle name="Calculation 12 2 5 2" xfId="3294"/>
    <cellStyle name="Calculation 12 2 5 2 2" xfId="3295"/>
    <cellStyle name="Calculation 12 2 5 2 3" xfId="40313"/>
    <cellStyle name="Calculation 12 2 5 3" xfId="3296"/>
    <cellStyle name="Calculation 12 2 5 3 2" xfId="3297"/>
    <cellStyle name="Calculation 12 2 5 4" xfId="3298"/>
    <cellStyle name="Calculation 12 2 5 5" xfId="40314"/>
    <cellStyle name="Calculation 12 2 6" xfId="3299"/>
    <cellStyle name="Calculation 12 2 6 2" xfId="3300"/>
    <cellStyle name="Calculation 12 2 6 2 2" xfId="3301"/>
    <cellStyle name="Calculation 12 2 6 2 3" xfId="40315"/>
    <cellStyle name="Calculation 12 2 6 3" xfId="3302"/>
    <cellStyle name="Calculation 12 2 6 3 2" xfId="3303"/>
    <cellStyle name="Calculation 12 2 6 4" xfId="3304"/>
    <cellStyle name="Calculation 12 2 6 5" xfId="40316"/>
    <cellStyle name="Calculation 12 2 7" xfId="3305"/>
    <cellStyle name="Calculation 12 2 7 2" xfId="3306"/>
    <cellStyle name="Calculation 12 2 7 2 2" xfId="3307"/>
    <cellStyle name="Calculation 12 2 7 2 3" xfId="40317"/>
    <cellStyle name="Calculation 12 2 7 3" xfId="3308"/>
    <cellStyle name="Calculation 12 2 7 3 2" xfId="3309"/>
    <cellStyle name="Calculation 12 2 7 4" xfId="3310"/>
    <cellStyle name="Calculation 12 2 7 5" xfId="40318"/>
    <cellStyle name="Calculation 12 2 8" xfId="3311"/>
    <cellStyle name="Calculation 12 2 8 2" xfId="3312"/>
    <cellStyle name="Calculation 12 2 8 2 2" xfId="3313"/>
    <cellStyle name="Calculation 12 2 8 2 3" xfId="40319"/>
    <cellStyle name="Calculation 12 2 8 3" xfId="3314"/>
    <cellStyle name="Calculation 12 2 8 3 2" xfId="3315"/>
    <cellStyle name="Calculation 12 2 8 4" xfId="3316"/>
    <cellStyle name="Calculation 12 2 8 5" xfId="40320"/>
    <cellStyle name="Calculation 12 2 9" xfId="3317"/>
    <cellStyle name="Calculation 12 2 9 2" xfId="3318"/>
    <cellStyle name="Calculation 12 2 9 2 2" xfId="3319"/>
    <cellStyle name="Calculation 12 2 9 2 3" xfId="40321"/>
    <cellStyle name="Calculation 12 2 9 3" xfId="3320"/>
    <cellStyle name="Calculation 12 2 9 3 2" xfId="3321"/>
    <cellStyle name="Calculation 12 2 9 4" xfId="3322"/>
    <cellStyle name="Calculation 12 2 9 5" xfId="40322"/>
    <cellStyle name="Calculation 12 20" xfId="3323"/>
    <cellStyle name="Calculation 12 20 10" xfId="3324"/>
    <cellStyle name="Calculation 12 20 10 2" xfId="3325"/>
    <cellStyle name="Calculation 12 20 10 2 2" xfId="3326"/>
    <cellStyle name="Calculation 12 20 10 2 3" xfId="40323"/>
    <cellStyle name="Calculation 12 20 10 3" xfId="3327"/>
    <cellStyle name="Calculation 12 20 10 3 2" xfId="3328"/>
    <cellStyle name="Calculation 12 20 10 4" xfId="3329"/>
    <cellStyle name="Calculation 12 20 10 5" xfId="40324"/>
    <cellStyle name="Calculation 12 20 11" xfId="3330"/>
    <cellStyle name="Calculation 12 20 11 2" xfId="3331"/>
    <cellStyle name="Calculation 12 20 11 2 2" xfId="3332"/>
    <cellStyle name="Calculation 12 20 11 2 3" xfId="40325"/>
    <cellStyle name="Calculation 12 20 11 3" xfId="3333"/>
    <cellStyle name="Calculation 12 20 11 3 2" xfId="3334"/>
    <cellStyle name="Calculation 12 20 11 4" xfId="3335"/>
    <cellStyle name="Calculation 12 20 11 5" xfId="40326"/>
    <cellStyle name="Calculation 12 20 12" xfId="3336"/>
    <cellStyle name="Calculation 12 20 12 2" xfId="3337"/>
    <cellStyle name="Calculation 12 20 12 2 2" xfId="3338"/>
    <cellStyle name="Calculation 12 20 12 2 3" xfId="40327"/>
    <cellStyle name="Calculation 12 20 12 3" xfId="3339"/>
    <cellStyle name="Calculation 12 20 12 3 2" xfId="3340"/>
    <cellStyle name="Calculation 12 20 12 4" xfId="3341"/>
    <cellStyle name="Calculation 12 20 12 5" xfId="40328"/>
    <cellStyle name="Calculation 12 20 13" xfId="3342"/>
    <cellStyle name="Calculation 12 20 13 2" xfId="3343"/>
    <cellStyle name="Calculation 12 20 13 2 2" xfId="3344"/>
    <cellStyle name="Calculation 12 20 13 2 3" xfId="40329"/>
    <cellStyle name="Calculation 12 20 13 3" xfId="3345"/>
    <cellStyle name="Calculation 12 20 13 3 2" xfId="3346"/>
    <cellStyle name="Calculation 12 20 13 4" xfId="3347"/>
    <cellStyle name="Calculation 12 20 13 5" xfId="40330"/>
    <cellStyle name="Calculation 12 20 14" xfId="3348"/>
    <cellStyle name="Calculation 12 20 14 2" xfId="3349"/>
    <cellStyle name="Calculation 12 20 14 2 2" xfId="3350"/>
    <cellStyle name="Calculation 12 20 14 2 3" xfId="40331"/>
    <cellStyle name="Calculation 12 20 14 3" xfId="3351"/>
    <cellStyle name="Calculation 12 20 14 3 2" xfId="3352"/>
    <cellStyle name="Calculation 12 20 14 4" xfId="3353"/>
    <cellStyle name="Calculation 12 20 14 5" xfId="40332"/>
    <cellStyle name="Calculation 12 20 15" xfId="3354"/>
    <cellStyle name="Calculation 12 20 15 2" xfId="3355"/>
    <cellStyle name="Calculation 12 20 15 2 2" xfId="3356"/>
    <cellStyle name="Calculation 12 20 15 2 3" xfId="40333"/>
    <cellStyle name="Calculation 12 20 15 3" xfId="3357"/>
    <cellStyle name="Calculation 12 20 15 3 2" xfId="3358"/>
    <cellStyle name="Calculation 12 20 15 4" xfId="3359"/>
    <cellStyle name="Calculation 12 20 15 5" xfId="40334"/>
    <cellStyle name="Calculation 12 20 16" xfId="3360"/>
    <cellStyle name="Calculation 12 20 16 2" xfId="3361"/>
    <cellStyle name="Calculation 12 20 16 2 2" xfId="3362"/>
    <cellStyle name="Calculation 12 20 16 2 3" xfId="40335"/>
    <cellStyle name="Calculation 12 20 16 3" xfId="3363"/>
    <cellStyle name="Calculation 12 20 16 3 2" xfId="3364"/>
    <cellStyle name="Calculation 12 20 16 4" xfId="3365"/>
    <cellStyle name="Calculation 12 20 16 5" xfId="40336"/>
    <cellStyle name="Calculation 12 20 17" xfId="3366"/>
    <cellStyle name="Calculation 12 20 17 2" xfId="3367"/>
    <cellStyle name="Calculation 12 20 17 2 2" xfId="3368"/>
    <cellStyle name="Calculation 12 20 17 2 3" xfId="40337"/>
    <cellStyle name="Calculation 12 20 17 3" xfId="3369"/>
    <cellStyle name="Calculation 12 20 17 3 2" xfId="3370"/>
    <cellStyle name="Calculation 12 20 17 4" xfId="3371"/>
    <cellStyle name="Calculation 12 20 17 5" xfId="40338"/>
    <cellStyle name="Calculation 12 20 18" xfId="3372"/>
    <cellStyle name="Calculation 12 20 18 2" xfId="3373"/>
    <cellStyle name="Calculation 12 20 18 2 2" xfId="3374"/>
    <cellStyle name="Calculation 12 20 18 2 3" xfId="40339"/>
    <cellStyle name="Calculation 12 20 18 3" xfId="3375"/>
    <cellStyle name="Calculation 12 20 18 3 2" xfId="3376"/>
    <cellStyle name="Calculation 12 20 18 4" xfId="3377"/>
    <cellStyle name="Calculation 12 20 18 5" xfId="40340"/>
    <cellStyle name="Calculation 12 20 19" xfId="3378"/>
    <cellStyle name="Calculation 12 20 19 2" xfId="3379"/>
    <cellStyle name="Calculation 12 20 19 2 2" xfId="3380"/>
    <cellStyle name="Calculation 12 20 19 2 3" xfId="40341"/>
    <cellStyle name="Calculation 12 20 19 3" xfId="3381"/>
    <cellStyle name="Calculation 12 20 19 3 2" xfId="3382"/>
    <cellStyle name="Calculation 12 20 19 4" xfId="3383"/>
    <cellStyle name="Calculation 12 20 19 5" xfId="40342"/>
    <cellStyle name="Calculation 12 20 2" xfId="3384"/>
    <cellStyle name="Calculation 12 20 2 2" xfId="3385"/>
    <cellStyle name="Calculation 12 20 2 2 2" xfId="3386"/>
    <cellStyle name="Calculation 12 20 2 2 3" xfId="40343"/>
    <cellStyle name="Calculation 12 20 2 3" xfId="3387"/>
    <cellStyle name="Calculation 12 20 2 3 2" xfId="3388"/>
    <cellStyle name="Calculation 12 20 2 4" xfId="3389"/>
    <cellStyle name="Calculation 12 20 2 5" xfId="40344"/>
    <cellStyle name="Calculation 12 20 20" xfId="3390"/>
    <cellStyle name="Calculation 12 20 20 2" xfId="3391"/>
    <cellStyle name="Calculation 12 20 20 2 2" xfId="40345"/>
    <cellStyle name="Calculation 12 20 20 2 3" xfId="40346"/>
    <cellStyle name="Calculation 12 20 20 3" xfId="40347"/>
    <cellStyle name="Calculation 12 20 20 4" xfId="40348"/>
    <cellStyle name="Calculation 12 20 20 5" xfId="40349"/>
    <cellStyle name="Calculation 12 20 21" xfId="3392"/>
    <cellStyle name="Calculation 12 20 21 2" xfId="3393"/>
    <cellStyle name="Calculation 12 20 22" xfId="3394"/>
    <cellStyle name="Calculation 12 20 22 2" xfId="3395"/>
    <cellStyle name="Calculation 12 20 3" xfId="3396"/>
    <cellStyle name="Calculation 12 20 3 2" xfId="3397"/>
    <cellStyle name="Calculation 12 20 3 2 2" xfId="3398"/>
    <cellStyle name="Calculation 12 20 3 2 3" xfId="40350"/>
    <cellStyle name="Calculation 12 20 3 3" xfId="3399"/>
    <cellStyle name="Calculation 12 20 3 3 2" xfId="3400"/>
    <cellStyle name="Calculation 12 20 3 4" xfId="3401"/>
    <cellStyle name="Calculation 12 20 3 5" xfId="40351"/>
    <cellStyle name="Calculation 12 20 4" xfId="3402"/>
    <cellStyle name="Calculation 12 20 4 2" xfId="3403"/>
    <cellStyle name="Calculation 12 20 4 2 2" xfId="3404"/>
    <cellStyle name="Calculation 12 20 4 2 3" xfId="40352"/>
    <cellStyle name="Calculation 12 20 4 3" xfId="3405"/>
    <cellStyle name="Calculation 12 20 4 3 2" xfId="3406"/>
    <cellStyle name="Calculation 12 20 4 4" xfId="3407"/>
    <cellStyle name="Calculation 12 20 4 5" xfId="40353"/>
    <cellStyle name="Calculation 12 20 5" xfId="3408"/>
    <cellStyle name="Calculation 12 20 5 2" xfId="3409"/>
    <cellStyle name="Calculation 12 20 5 2 2" xfId="3410"/>
    <cellStyle name="Calculation 12 20 5 2 3" xfId="40354"/>
    <cellStyle name="Calculation 12 20 5 3" xfId="3411"/>
    <cellStyle name="Calculation 12 20 5 3 2" xfId="3412"/>
    <cellStyle name="Calculation 12 20 5 4" xfId="3413"/>
    <cellStyle name="Calculation 12 20 5 5" xfId="40355"/>
    <cellStyle name="Calculation 12 20 6" xfId="3414"/>
    <cellStyle name="Calculation 12 20 6 2" xfId="3415"/>
    <cellStyle name="Calculation 12 20 6 2 2" xfId="3416"/>
    <cellStyle name="Calculation 12 20 6 2 3" xfId="40356"/>
    <cellStyle name="Calculation 12 20 6 3" xfId="3417"/>
    <cellStyle name="Calculation 12 20 6 3 2" xfId="3418"/>
    <cellStyle name="Calculation 12 20 6 4" xfId="3419"/>
    <cellStyle name="Calculation 12 20 6 5" xfId="40357"/>
    <cellStyle name="Calculation 12 20 7" xfId="3420"/>
    <cellStyle name="Calculation 12 20 7 2" xfId="3421"/>
    <cellStyle name="Calculation 12 20 7 2 2" xfId="3422"/>
    <cellStyle name="Calculation 12 20 7 2 3" xfId="40358"/>
    <cellStyle name="Calculation 12 20 7 3" xfId="3423"/>
    <cellStyle name="Calculation 12 20 7 3 2" xfId="3424"/>
    <cellStyle name="Calculation 12 20 7 4" xfId="3425"/>
    <cellStyle name="Calculation 12 20 7 5" xfId="40359"/>
    <cellStyle name="Calculation 12 20 8" xfId="3426"/>
    <cellStyle name="Calculation 12 20 8 2" xfId="3427"/>
    <cellStyle name="Calculation 12 20 8 2 2" xfId="3428"/>
    <cellStyle name="Calculation 12 20 8 2 3" xfId="40360"/>
    <cellStyle name="Calculation 12 20 8 3" xfId="3429"/>
    <cellStyle name="Calculation 12 20 8 3 2" xfId="3430"/>
    <cellStyle name="Calculation 12 20 8 4" xfId="3431"/>
    <cellStyle name="Calculation 12 20 8 5" xfId="40361"/>
    <cellStyle name="Calculation 12 20 9" xfId="3432"/>
    <cellStyle name="Calculation 12 20 9 2" xfId="3433"/>
    <cellStyle name="Calculation 12 20 9 2 2" xfId="3434"/>
    <cellStyle name="Calculation 12 20 9 2 3" xfId="40362"/>
    <cellStyle name="Calculation 12 20 9 3" xfId="3435"/>
    <cellStyle name="Calculation 12 20 9 3 2" xfId="3436"/>
    <cellStyle name="Calculation 12 20 9 4" xfId="3437"/>
    <cellStyle name="Calculation 12 20 9 5" xfId="40363"/>
    <cellStyle name="Calculation 12 21" xfId="3438"/>
    <cellStyle name="Calculation 12 21 10" xfId="3439"/>
    <cellStyle name="Calculation 12 21 10 2" xfId="3440"/>
    <cellStyle name="Calculation 12 21 10 2 2" xfId="3441"/>
    <cellStyle name="Calculation 12 21 10 2 3" xfId="40364"/>
    <cellStyle name="Calculation 12 21 10 3" xfId="3442"/>
    <cellStyle name="Calculation 12 21 10 3 2" xfId="3443"/>
    <cellStyle name="Calculation 12 21 10 4" xfId="3444"/>
    <cellStyle name="Calculation 12 21 10 5" xfId="40365"/>
    <cellStyle name="Calculation 12 21 11" xfId="3445"/>
    <cellStyle name="Calculation 12 21 11 2" xfId="3446"/>
    <cellStyle name="Calculation 12 21 11 2 2" xfId="3447"/>
    <cellStyle name="Calculation 12 21 11 2 3" xfId="40366"/>
    <cellStyle name="Calculation 12 21 11 3" xfId="3448"/>
    <cellStyle name="Calculation 12 21 11 3 2" xfId="3449"/>
    <cellStyle name="Calculation 12 21 11 4" xfId="3450"/>
    <cellStyle name="Calculation 12 21 11 5" xfId="40367"/>
    <cellStyle name="Calculation 12 21 12" xfId="3451"/>
    <cellStyle name="Calculation 12 21 12 2" xfId="3452"/>
    <cellStyle name="Calculation 12 21 12 2 2" xfId="3453"/>
    <cellStyle name="Calculation 12 21 12 2 3" xfId="40368"/>
    <cellStyle name="Calculation 12 21 12 3" xfId="3454"/>
    <cellStyle name="Calculation 12 21 12 3 2" xfId="3455"/>
    <cellStyle name="Calculation 12 21 12 4" xfId="3456"/>
    <cellStyle name="Calculation 12 21 12 5" xfId="40369"/>
    <cellStyle name="Calculation 12 21 13" xfId="3457"/>
    <cellStyle name="Calculation 12 21 13 2" xfId="3458"/>
    <cellStyle name="Calculation 12 21 13 2 2" xfId="3459"/>
    <cellStyle name="Calculation 12 21 13 2 3" xfId="40370"/>
    <cellStyle name="Calculation 12 21 13 3" xfId="3460"/>
    <cellStyle name="Calculation 12 21 13 3 2" xfId="3461"/>
    <cellStyle name="Calculation 12 21 13 4" xfId="3462"/>
    <cellStyle name="Calculation 12 21 13 5" xfId="40371"/>
    <cellStyle name="Calculation 12 21 14" xfId="3463"/>
    <cellStyle name="Calculation 12 21 14 2" xfId="3464"/>
    <cellStyle name="Calculation 12 21 14 2 2" xfId="3465"/>
    <cellStyle name="Calculation 12 21 14 2 3" xfId="40372"/>
    <cellStyle name="Calculation 12 21 14 3" xfId="3466"/>
    <cellStyle name="Calculation 12 21 14 3 2" xfId="3467"/>
    <cellStyle name="Calculation 12 21 14 4" xfId="3468"/>
    <cellStyle name="Calculation 12 21 14 5" xfId="40373"/>
    <cellStyle name="Calculation 12 21 15" xfId="3469"/>
    <cellStyle name="Calculation 12 21 15 2" xfId="3470"/>
    <cellStyle name="Calculation 12 21 15 2 2" xfId="3471"/>
    <cellStyle name="Calculation 12 21 15 2 3" xfId="40374"/>
    <cellStyle name="Calculation 12 21 15 3" xfId="3472"/>
    <cellStyle name="Calculation 12 21 15 3 2" xfId="3473"/>
    <cellStyle name="Calculation 12 21 15 4" xfId="3474"/>
    <cellStyle name="Calculation 12 21 15 5" xfId="40375"/>
    <cellStyle name="Calculation 12 21 16" xfId="3475"/>
    <cellStyle name="Calculation 12 21 16 2" xfId="3476"/>
    <cellStyle name="Calculation 12 21 16 2 2" xfId="3477"/>
    <cellStyle name="Calculation 12 21 16 2 3" xfId="40376"/>
    <cellStyle name="Calculation 12 21 16 3" xfId="3478"/>
    <cellStyle name="Calculation 12 21 16 3 2" xfId="3479"/>
    <cellStyle name="Calculation 12 21 16 4" xfId="3480"/>
    <cellStyle name="Calculation 12 21 16 5" xfId="40377"/>
    <cellStyle name="Calculation 12 21 17" xfId="3481"/>
    <cellStyle name="Calculation 12 21 17 2" xfId="3482"/>
    <cellStyle name="Calculation 12 21 17 2 2" xfId="3483"/>
    <cellStyle name="Calculation 12 21 17 2 3" xfId="40378"/>
    <cellStyle name="Calculation 12 21 17 3" xfId="3484"/>
    <cellStyle name="Calculation 12 21 17 3 2" xfId="3485"/>
    <cellStyle name="Calculation 12 21 17 4" xfId="3486"/>
    <cellStyle name="Calculation 12 21 17 5" xfId="40379"/>
    <cellStyle name="Calculation 12 21 18" xfId="3487"/>
    <cellStyle name="Calculation 12 21 18 2" xfId="3488"/>
    <cellStyle name="Calculation 12 21 18 2 2" xfId="3489"/>
    <cellStyle name="Calculation 12 21 18 2 3" xfId="40380"/>
    <cellStyle name="Calculation 12 21 18 3" xfId="3490"/>
    <cellStyle name="Calculation 12 21 18 3 2" xfId="3491"/>
    <cellStyle name="Calculation 12 21 18 4" xfId="3492"/>
    <cellStyle name="Calculation 12 21 18 5" xfId="40381"/>
    <cellStyle name="Calculation 12 21 19" xfId="3493"/>
    <cellStyle name="Calculation 12 21 19 2" xfId="3494"/>
    <cellStyle name="Calculation 12 21 19 2 2" xfId="3495"/>
    <cellStyle name="Calculation 12 21 19 2 3" xfId="40382"/>
    <cellStyle name="Calculation 12 21 19 3" xfId="3496"/>
    <cellStyle name="Calculation 12 21 19 3 2" xfId="3497"/>
    <cellStyle name="Calculation 12 21 19 4" xfId="3498"/>
    <cellStyle name="Calculation 12 21 19 5" xfId="40383"/>
    <cellStyle name="Calculation 12 21 2" xfId="3499"/>
    <cellStyle name="Calculation 12 21 2 2" xfId="3500"/>
    <cellStyle name="Calculation 12 21 2 2 2" xfId="3501"/>
    <cellStyle name="Calculation 12 21 2 2 3" xfId="40384"/>
    <cellStyle name="Calculation 12 21 2 3" xfId="3502"/>
    <cellStyle name="Calculation 12 21 2 3 2" xfId="3503"/>
    <cellStyle name="Calculation 12 21 2 4" xfId="3504"/>
    <cellStyle name="Calculation 12 21 2 5" xfId="40385"/>
    <cellStyle name="Calculation 12 21 20" xfId="3505"/>
    <cellStyle name="Calculation 12 21 20 2" xfId="3506"/>
    <cellStyle name="Calculation 12 21 20 2 2" xfId="40386"/>
    <cellStyle name="Calculation 12 21 20 2 3" xfId="40387"/>
    <cellStyle name="Calculation 12 21 20 3" xfId="40388"/>
    <cellStyle name="Calculation 12 21 20 4" xfId="40389"/>
    <cellStyle name="Calculation 12 21 20 5" xfId="40390"/>
    <cellStyle name="Calculation 12 21 21" xfId="3507"/>
    <cellStyle name="Calculation 12 21 21 2" xfId="3508"/>
    <cellStyle name="Calculation 12 21 22" xfId="3509"/>
    <cellStyle name="Calculation 12 21 22 2" xfId="3510"/>
    <cellStyle name="Calculation 12 21 3" xfId="3511"/>
    <cellStyle name="Calculation 12 21 3 2" xfId="3512"/>
    <cellStyle name="Calculation 12 21 3 2 2" xfId="3513"/>
    <cellStyle name="Calculation 12 21 3 2 3" xfId="40391"/>
    <cellStyle name="Calculation 12 21 3 3" xfId="3514"/>
    <cellStyle name="Calculation 12 21 3 3 2" xfId="3515"/>
    <cellStyle name="Calculation 12 21 3 4" xfId="3516"/>
    <cellStyle name="Calculation 12 21 3 5" xfId="40392"/>
    <cellStyle name="Calculation 12 21 4" xfId="3517"/>
    <cellStyle name="Calculation 12 21 4 2" xfId="3518"/>
    <cellStyle name="Calculation 12 21 4 2 2" xfId="3519"/>
    <cellStyle name="Calculation 12 21 4 2 3" xfId="40393"/>
    <cellStyle name="Calculation 12 21 4 3" xfId="3520"/>
    <cellStyle name="Calculation 12 21 4 3 2" xfId="3521"/>
    <cellStyle name="Calculation 12 21 4 4" xfId="3522"/>
    <cellStyle name="Calculation 12 21 4 5" xfId="40394"/>
    <cellStyle name="Calculation 12 21 5" xfId="3523"/>
    <cellStyle name="Calculation 12 21 5 2" xfId="3524"/>
    <cellStyle name="Calculation 12 21 5 2 2" xfId="3525"/>
    <cellStyle name="Calculation 12 21 5 2 3" xfId="40395"/>
    <cellStyle name="Calculation 12 21 5 3" xfId="3526"/>
    <cellStyle name="Calculation 12 21 5 3 2" xfId="3527"/>
    <cellStyle name="Calculation 12 21 5 4" xfId="3528"/>
    <cellStyle name="Calculation 12 21 5 5" xfId="40396"/>
    <cellStyle name="Calculation 12 21 6" xfId="3529"/>
    <cellStyle name="Calculation 12 21 6 2" xfId="3530"/>
    <cellStyle name="Calculation 12 21 6 2 2" xfId="3531"/>
    <cellStyle name="Calculation 12 21 6 2 3" xfId="40397"/>
    <cellStyle name="Calculation 12 21 6 3" xfId="3532"/>
    <cellStyle name="Calculation 12 21 6 3 2" xfId="3533"/>
    <cellStyle name="Calculation 12 21 6 4" xfId="3534"/>
    <cellStyle name="Calculation 12 21 6 5" xfId="40398"/>
    <cellStyle name="Calculation 12 21 7" xfId="3535"/>
    <cellStyle name="Calculation 12 21 7 2" xfId="3536"/>
    <cellStyle name="Calculation 12 21 7 2 2" xfId="3537"/>
    <cellStyle name="Calculation 12 21 7 2 3" xfId="40399"/>
    <cellStyle name="Calculation 12 21 7 3" xfId="3538"/>
    <cellStyle name="Calculation 12 21 7 3 2" xfId="3539"/>
    <cellStyle name="Calculation 12 21 7 4" xfId="3540"/>
    <cellStyle name="Calculation 12 21 7 5" xfId="40400"/>
    <cellStyle name="Calculation 12 21 8" xfId="3541"/>
    <cellStyle name="Calculation 12 21 8 2" xfId="3542"/>
    <cellStyle name="Calculation 12 21 8 2 2" xfId="3543"/>
    <cellStyle name="Calculation 12 21 8 2 3" xfId="40401"/>
    <cellStyle name="Calculation 12 21 8 3" xfId="3544"/>
    <cellStyle name="Calculation 12 21 8 3 2" xfId="3545"/>
    <cellStyle name="Calculation 12 21 8 4" xfId="3546"/>
    <cellStyle name="Calculation 12 21 8 5" xfId="40402"/>
    <cellStyle name="Calculation 12 21 9" xfId="3547"/>
    <cellStyle name="Calculation 12 21 9 2" xfId="3548"/>
    <cellStyle name="Calculation 12 21 9 2 2" xfId="3549"/>
    <cellStyle name="Calculation 12 21 9 2 3" xfId="40403"/>
    <cellStyle name="Calculation 12 21 9 3" xfId="3550"/>
    <cellStyle name="Calculation 12 21 9 3 2" xfId="3551"/>
    <cellStyle name="Calculation 12 21 9 4" xfId="3552"/>
    <cellStyle name="Calculation 12 21 9 5" xfId="40404"/>
    <cellStyle name="Calculation 12 22" xfId="3553"/>
    <cellStyle name="Calculation 12 22 10" xfId="3554"/>
    <cellStyle name="Calculation 12 22 10 2" xfId="3555"/>
    <cellStyle name="Calculation 12 22 10 2 2" xfId="3556"/>
    <cellStyle name="Calculation 12 22 10 2 3" xfId="40405"/>
    <cellStyle name="Calculation 12 22 10 3" xfId="3557"/>
    <cellStyle name="Calculation 12 22 10 3 2" xfId="3558"/>
    <cellStyle name="Calculation 12 22 10 4" xfId="3559"/>
    <cellStyle name="Calculation 12 22 10 5" xfId="40406"/>
    <cellStyle name="Calculation 12 22 11" xfId="3560"/>
    <cellStyle name="Calculation 12 22 11 2" xfId="3561"/>
    <cellStyle name="Calculation 12 22 11 2 2" xfId="3562"/>
    <cellStyle name="Calculation 12 22 11 2 3" xfId="40407"/>
    <cellStyle name="Calculation 12 22 11 3" xfId="3563"/>
    <cellStyle name="Calculation 12 22 11 3 2" xfId="3564"/>
    <cellStyle name="Calculation 12 22 11 4" xfId="3565"/>
    <cellStyle name="Calculation 12 22 11 5" xfId="40408"/>
    <cellStyle name="Calculation 12 22 12" xfId="3566"/>
    <cellStyle name="Calculation 12 22 12 2" xfId="3567"/>
    <cellStyle name="Calculation 12 22 12 2 2" xfId="3568"/>
    <cellStyle name="Calculation 12 22 12 2 3" xfId="40409"/>
    <cellStyle name="Calculation 12 22 12 3" xfId="3569"/>
    <cellStyle name="Calculation 12 22 12 3 2" xfId="3570"/>
    <cellStyle name="Calculation 12 22 12 4" xfId="3571"/>
    <cellStyle name="Calculation 12 22 12 5" xfId="40410"/>
    <cellStyle name="Calculation 12 22 13" xfId="3572"/>
    <cellStyle name="Calculation 12 22 13 2" xfId="3573"/>
    <cellStyle name="Calculation 12 22 13 2 2" xfId="3574"/>
    <cellStyle name="Calculation 12 22 13 2 3" xfId="40411"/>
    <cellStyle name="Calculation 12 22 13 3" xfId="3575"/>
    <cellStyle name="Calculation 12 22 13 3 2" xfId="3576"/>
    <cellStyle name="Calculation 12 22 13 4" xfId="3577"/>
    <cellStyle name="Calculation 12 22 13 5" xfId="40412"/>
    <cellStyle name="Calculation 12 22 14" xfId="3578"/>
    <cellStyle name="Calculation 12 22 14 2" xfId="3579"/>
    <cellStyle name="Calculation 12 22 14 2 2" xfId="3580"/>
    <cellStyle name="Calculation 12 22 14 2 3" xfId="40413"/>
    <cellStyle name="Calculation 12 22 14 3" xfId="3581"/>
    <cellStyle name="Calculation 12 22 14 3 2" xfId="3582"/>
    <cellStyle name="Calculation 12 22 14 4" xfId="3583"/>
    <cellStyle name="Calculation 12 22 14 5" xfId="40414"/>
    <cellStyle name="Calculation 12 22 15" xfId="3584"/>
    <cellStyle name="Calculation 12 22 15 2" xfId="3585"/>
    <cellStyle name="Calculation 12 22 15 2 2" xfId="3586"/>
    <cellStyle name="Calculation 12 22 15 2 3" xfId="40415"/>
    <cellStyle name="Calculation 12 22 15 3" xfId="3587"/>
    <cellStyle name="Calculation 12 22 15 3 2" xfId="3588"/>
    <cellStyle name="Calculation 12 22 15 4" xfId="3589"/>
    <cellStyle name="Calculation 12 22 15 5" xfId="40416"/>
    <cellStyle name="Calculation 12 22 16" xfId="3590"/>
    <cellStyle name="Calculation 12 22 16 2" xfId="3591"/>
    <cellStyle name="Calculation 12 22 16 2 2" xfId="3592"/>
    <cellStyle name="Calculation 12 22 16 2 3" xfId="40417"/>
    <cellStyle name="Calculation 12 22 16 3" xfId="3593"/>
    <cellStyle name="Calculation 12 22 16 3 2" xfId="3594"/>
    <cellStyle name="Calculation 12 22 16 4" xfId="3595"/>
    <cellStyle name="Calculation 12 22 16 5" xfId="40418"/>
    <cellStyle name="Calculation 12 22 17" xfId="3596"/>
    <cellStyle name="Calculation 12 22 17 2" xfId="3597"/>
    <cellStyle name="Calculation 12 22 17 2 2" xfId="3598"/>
    <cellStyle name="Calculation 12 22 17 2 3" xfId="40419"/>
    <cellStyle name="Calculation 12 22 17 3" xfId="3599"/>
    <cellStyle name="Calculation 12 22 17 3 2" xfId="3600"/>
    <cellStyle name="Calculation 12 22 17 4" xfId="3601"/>
    <cellStyle name="Calculation 12 22 17 5" xfId="40420"/>
    <cellStyle name="Calculation 12 22 18" xfId="3602"/>
    <cellStyle name="Calculation 12 22 18 2" xfId="3603"/>
    <cellStyle name="Calculation 12 22 18 2 2" xfId="3604"/>
    <cellStyle name="Calculation 12 22 18 2 3" xfId="40421"/>
    <cellStyle name="Calculation 12 22 18 3" xfId="3605"/>
    <cellStyle name="Calculation 12 22 18 3 2" xfId="3606"/>
    <cellStyle name="Calculation 12 22 18 4" xfId="3607"/>
    <cellStyle name="Calculation 12 22 18 5" xfId="40422"/>
    <cellStyle name="Calculation 12 22 19" xfId="3608"/>
    <cellStyle name="Calculation 12 22 19 2" xfId="3609"/>
    <cellStyle name="Calculation 12 22 19 2 2" xfId="3610"/>
    <cellStyle name="Calculation 12 22 19 2 3" xfId="40423"/>
    <cellStyle name="Calculation 12 22 19 3" xfId="3611"/>
    <cellStyle name="Calculation 12 22 19 3 2" xfId="3612"/>
    <cellStyle name="Calculation 12 22 19 4" xfId="3613"/>
    <cellStyle name="Calculation 12 22 19 5" xfId="40424"/>
    <cellStyle name="Calculation 12 22 2" xfId="3614"/>
    <cellStyle name="Calculation 12 22 2 2" xfId="3615"/>
    <cellStyle name="Calculation 12 22 2 2 2" xfId="3616"/>
    <cellStyle name="Calculation 12 22 2 2 3" xfId="40425"/>
    <cellStyle name="Calculation 12 22 2 3" xfId="3617"/>
    <cellStyle name="Calculation 12 22 2 3 2" xfId="3618"/>
    <cellStyle name="Calculation 12 22 2 4" xfId="3619"/>
    <cellStyle name="Calculation 12 22 2 5" xfId="40426"/>
    <cellStyle name="Calculation 12 22 20" xfId="3620"/>
    <cellStyle name="Calculation 12 22 20 2" xfId="3621"/>
    <cellStyle name="Calculation 12 22 20 2 2" xfId="40427"/>
    <cellStyle name="Calculation 12 22 20 2 3" xfId="40428"/>
    <cellStyle name="Calculation 12 22 20 3" xfId="40429"/>
    <cellStyle name="Calculation 12 22 20 4" xfId="40430"/>
    <cellStyle name="Calculation 12 22 20 5" xfId="40431"/>
    <cellStyle name="Calculation 12 22 21" xfId="3622"/>
    <cellStyle name="Calculation 12 22 21 2" xfId="3623"/>
    <cellStyle name="Calculation 12 22 22" xfId="3624"/>
    <cellStyle name="Calculation 12 22 22 2" xfId="3625"/>
    <cellStyle name="Calculation 12 22 3" xfId="3626"/>
    <cellStyle name="Calculation 12 22 3 2" xfId="3627"/>
    <cellStyle name="Calculation 12 22 3 2 2" xfId="3628"/>
    <cellStyle name="Calculation 12 22 3 2 3" xfId="40432"/>
    <cellStyle name="Calculation 12 22 3 3" xfId="3629"/>
    <cellStyle name="Calculation 12 22 3 3 2" xfId="3630"/>
    <cellStyle name="Calculation 12 22 3 4" xfId="3631"/>
    <cellStyle name="Calculation 12 22 3 5" xfId="40433"/>
    <cellStyle name="Calculation 12 22 4" xfId="3632"/>
    <cellStyle name="Calculation 12 22 4 2" xfId="3633"/>
    <cellStyle name="Calculation 12 22 4 2 2" xfId="3634"/>
    <cellStyle name="Calculation 12 22 4 2 3" xfId="40434"/>
    <cellStyle name="Calculation 12 22 4 3" xfId="3635"/>
    <cellStyle name="Calculation 12 22 4 3 2" xfId="3636"/>
    <cellStyle name="Calculation 12 22 4 4" xfId="3637"/>
    <cellStyle name="Calculation 12 22 4 5" xfId="40435"/>
    <cellStyle name="Calculation 12 22 5" xfId="3638"/>
    <cellStyle name="Calculation 12 22 5 2" xfId="3639"/>
    <cellStyle name="Calculation 12 22 5 2 2" xfId="3640"/>
    <cellStyle name="Calculation 12 22 5 2 3" xfId="40436"/>
    <cellStyle name="Calculation 12 22 5 3" xfId="3641"/>
    <cellStyle name="Calculation 12 22 5 3 2" xfId="3642"/>
    <cellStyle name="Calculation 12 22 5 4" xfId="3643"/>
    <cellStyle name="Calculation 12 22 5 5" xfId="40437"/>
    <cellStyle name="Calculation 12 22 6" xfId="3644"/>
    <cellStyle name="Calculation 12 22 6 2" xfId="3645"/>
    <cellStyle name="Calculation 12 22 6 2 2" xfId="3646"/>
    <cellStyle name="Calculation 12 22 6 2 3" xfId="40438"/>
    <cellStyle name="Calculation 12 22 6 3" xfId="3647"/>
    <cellStyle name="Calculation 12 22 6 3 2" xfId="3648"/>
    <cellStyle name="Calculation 12 22 6 4" xfId="3649"/>
    <cellStyle name="Calculation 12 22 6 5" xfId="40439"/>
    <cellStyle name="Calculation 12 22 7" xfId="3650"/>
    <cellStyle name="Calculation 12 22 7 2" xfId="3651"/>
    <cellStyle name="Calculation 12 22 7 2 2" xfId="3652"/>
    <cellStyle name="Calculation 12 22 7 2 3" xfId="40440"/>
    <cellStyle name="Calculation 12 22 7 3" xfId="3653"/>
    <cellStyle name="Calculation 12 22 7 3 2" xfId="3654"/>
    <cellStyle name="Calculation 12 22 7 4" xfId="3655"/>
    <cellStyle name="Calculation 12 22 7 5" xfId="40441"/>
    <cellStyle name="Calculation 12 22 8" xfId="3656"/>
    <cellStyle name="Calculation 12 22 8 2" xfId="3657"/>
    <cellStyle name="Calculation 12 22 8 2 2" xfId="3658"/>
    <cellStyle name="Calculation 12 22 8 2 3" xfId="40442"/>
    <cellStyle name="Calculation 12 22 8 3" xfId="3659"/>
    <cellStyle name="Calculation 12 22 8 3 2" xfId="3660"/>
    <cellStyle name="Calculation 12 22 8 4" xfId="3661"/>
    <cellStyle name="Calculation 12 22 8 5" xfId="40443"/>
    <cellStyle name="Calculation 12 22 9" xfId="3662"/>
    <cellStyle name="Calculation 12 22 9 2" xfId="3663"/>
    <cellStyle name="Calculation 12 22 9 2 2" xfId="3664"/>
    <cellStyle name="Calculation 12 22 9 2 3" xfId="40444"/>
    <cellStyle name="Calculation 12 22 9 3" xfId="3665"/>
    <cellStyle name="Calculation 12 22 9 3 2" xfId="3666"/>
    <cellStyle name="Calculation 12 22 9 4" xfId="3667"/>
    <cellStyle name="Calculation 12 22 9 5" xfId="40445"/>
    <cellStyle name="Calculation 12 23" xfId="3668"/>
    <cellStyle name="Calculation 12 23 10" xfId="3669"/>
    <cellStyle name="Calculation 12 23 10 2" xfId="3670"/>
    <cellStyle name="Calculation 12 23 10 2 2" xfId="3671"/>
    <cellStyle name="Calculation 12 23 10 2 3" xfId="40446"/>
    <cellStyle name="Calculation 12 23 10 3" xfId="3672"/>
    <cellStyle name="Calculation 12 23 10 3 2" xfId="3673"/>
    <cellStyle name="Calculation 12 23 10 4" xfId="3674"/>
    <cellStyle name="Calculation 12 23 10 5" xfId="40447"/>
    <cellStyle name="Calculation 12 23 11" xfId="3675"/>
    <cellStyle name="Calculation 12 23 11 2" xfId="3676"/>
    <cellStyle name="Calculation 12 23 11 2 2" xfId="3677"/>
    <cellStyle name="Calculation 12 23 11 2 3" xfId="40448"/>
    <cellStyle name="Calculation 12 23 11 3" xfId="3678"/>
    <cellStyle name="Calculation 12 23 11 3 2" xfId="3679"/>
    <cellStyle name="Calculation 12 23 11 4" xfId="3680"/>
    <cellStyle name="Calculation 12 23 11 5" xfId="40449"/>
    <cellStyle name="Calculation 12 23 12" xfId="3681"/>
    <cellStyle name="Calculation 12 23 12 2" xfId="3682"/>
    <cellStyle name="Calculation 12 23 12 2 2" xfId="3683"/>
    <cellStyle name="Calculation 12 23 12 2 3" xfId="40450"/>
    <cellStyle name="Calculation 12 23 12 3" xfId="3684"/>
    <cellStyle name="Calculation 12 23 12 3 2" xfId="3685"/>
    <cellStyle name="Calculation 12 23 12 4" xfId="3686"/>
    <cellStyle name="Calculation 12 23 12 5" xfId="40451"/>
    <cellStyle name="Calculation 12 23 13" xfId="3687"/>
    <cellStyle name="Calculation 12 23 13 2" xfId="3688"/>
    <cellStyle name="Calculation 12 23 13 2 2" xfId="3689"/>
    <cellStyle name="Calculation 12 23 13 2 3" xfId="40452"/>
    <cellStyle name="Calculation 12 23 13 3" xfId="3690"/>
    <cellStyle name="Calculation 12 23 13 3 2" xfId="3691"/>
    <cellStyle name="Calculation 12 23 13 4" xfId="3692"/>
    <cellStyle name="Calculation 12 23 13 5" xfId="40453"/>
    <cellStyle name="Calculation 12 23 14" xfId="3693"/>
    <cellStyle name="Calculation 12 23 14 2" xfId="3694"/>
    <cellStyle name="Calculation 12 23 14 2 2" xfId="3695"/>
    <cellStyle name="Calculation 12 23 14 2 3" xfId="40454"/>
    <cellStyle name="Calculation 12 23 14 3" xfId="3696"/>
    <cellStyle name="Calculation 12 23 14 3 2" xfId="3697"/>
    <cellStyle name="Calculation 12 23 14 4" xfId="3698"/>
    <cellStyle name="Calculation 12 23 14 5" xfId="40455"/>
    <cellStyle name="Calculation 12 23 15" xfId="3699"/>
    <cellStyle name="Calculation 12 23 15 2" xfId="3700"/>
    <cellStyle name="Calculation 12 23 15 2 2" xfId="3701"/>
    <cellStyle name="Calculation 12 23 15 2 3" xfId="40456"/>
    <cellStyle name="Calculation 12 23 15 3" xfId="3702"/>
    <cellStyle name="Calculation 12 23 15 3 2" xfId="3703"/>
    <cellStyle name="Calculation 12 23 15 4" xfId="3704"/>
    <cellStyle name="Calculation 12 23 15 5" xfId="40457"/>
    <cellStyle name="Calculation 12 23 16" xfId="3705"/>
    <cellStyle name="Calculation 12 23 16 2" xfId="3706"/>
    <cellStyle name="Calculation 12 23 16 2 2" xfId="3707"/>
    <cellStyle name="Calculation 12 23 16 2 3" xfId="40458"/>
    <cellStyle name="Calculation 12 23 16 3" xfId="3708"/>
    <cellStyle name="Calculation 12 23 16 3 2" xfId="3709"/>
    <cellStyle name="Calculation 12 23 16 4" xfId="3710"/>
    <cellStyle name="Calculation 12 23 16 5" xfId="40459"/>
    <cellStyle name="Calculation 12 23 17" xfId="3711"/>
    <cellStyle name="Calculation 12 23 17 2" xfId="3712"/>
    <cellStyle name="Calculation 12 23 17 2 2" xfId="3713"/>
    <cellStyle name="Calculation 12 23 17 2 3" xfId="40460"/>
    <cellStyle name="Calculation 12 23 17 3" xfId="3714"/>
    <cellStyle name="Calculation 12 23 17 3 2" xfId="3715"/>
    <cellStyle name="Calculation 12 23 17 4" xfId="3716"/>
    <cellStyle name="Calculation 12 23 17 5" xfId="40461"/>
    <cellStyle name="Calculation 12 23 18" xfId="3717"/>
    <cellStyle name="Calculation 12 23 18 2" xfId="3718"/>
    <cellStyle name="Calculation 12 23 18 2 2" xfId="3719"/>
    <cellStyle name="Calculation 12 23 18 2 3" xfId="40462"/>
    <cellStyle name="Calculation 12 23 18 3" xfId="3720"/>
    <cellStyle name="Calculation 12 23 18 3 2" xfId="3721"/>
    <cellStyle name="Calculation 12 23 18 4" xfId="3722"/>
    <cellStyle name="Calculation 12 23 18 5" xfId="40463"/>
    <cellStyle name="Calculation 12 23 19" xfId="3723"/>
    <cellStyle name="Calculation 12 23 19 2" xfId="3724"/>
    <cellStyle name="Calculation 12 23 19 2 2" xfId="3725"/>
    <cellStyle name="Calculation 12 23 19 2 3" xfId="40464"/>
    <cellStyle name="Calculation 12 23 19 3" xfId="3726"/>
    <cellStyle name="Calculation 12 23 19 3 2" xfId="3727"/>
    <cellStyle name="Calculation 12 23 19 4" xfId="3728"/>
    <cellStyle name="Calculation 12 23 19 5" xfId="40465"/>
    <cellStyle name="Calculation 12 23 2" xfId="3729"/>
    <cellStyle name="Calculation 12 23 2 2" xfId="3730"/>
    <cellStyle name="Calculation 12 23 2 2 2" xfId="3731"/>
    <cellStyle name="Calculation 12 23 2 2 3" xfId="40466"/>
    <cellStyle name="Calculation 12 23 2 3" xfId="3732"/>
    <cellStyle name="Calculation 12 23 2 3 2" xfId="3733"/>
    <cellStyle name="Calculation 12 23 2 4" xfId="3734"/>
    <cellStyle name="Calculation 12 23 2 5" xfId="40467"/>
    <cellStyle name="Calculation 12 23 20" xfId="3735"/>
    <cellStyle name="Calculation 12 23 20 2" xfId="3736"/>
    <cellStyle name="Calculation 12 23 20 2 2" xfId="40468"/>
    <cellStyle name="Calculation 12 23 20 2 3" xfId="40469"/>
    <cellStyle name="Calculation 12 23 20 3" xfId="40470"/>
    <cellStyle name="Calculation 12 23 20 4" xfId="40471"/>
    <cellStyle name="Calculation 12 23 20 5" xfId="40472"/>
    <cellStyle name="Calculation 12 23 21" xfId="3737"/>
    <cellStyle name="Calculation 12 23 21 2" xfId="3738"/>
    <cellStyle name="Calculation 12 23 22" xfId="3739"/>
    <cellStyle name="Calculation 12 23 22 2" xfId="3740"/>
    <cellStyle name="Calculation 12 23 3" xfId="3741"/>
    <cellStyle name="Calculation 12 23 3 2" xfId="3742"/>
    <cellStyle name="Calculation 12 23 3 2 2" xfId="3743"/>
    <cellStyle name="Calculation 12 23 3 2 3" xfId="40473"/>
    <cellStyle name="Calculation 12 23 3 3" xfId="3744"/>
    <cellStyle name="Calculation 12 23 3 3 2" xfId="3745"/>
    <cellStyle name="Calculation 12 23 3 4" xfId="3746"/>
    <cellStyle name="Calculation 12 23 3 5" xfId="40474"/>
    <cellStyle name="Calculation 12 23 4" xfId="3747"/>
    <cellStyle name="Calculation 12 23 4 2" xfId="3748"/>
    <cellStyle name="Calculation 12 23 4 2 2" xfId="3749"/>
    <cellStyle name="Calculation 12 23 4 2 3" xfId="40475"/>
    <cellStyle name="Calculation 12 23 4 3" xfId="3750"/>
    <cellStyle name="Calculation 12 23 4 3 2" xfId="3751"/>
    <cellStyle name="Calculation 12 23 4 4" xfId="3752"/>
    <cellStyle name="Calculation 12 23 4 5" xfId="40476"/>
    <cellStyle name="Calculation 12 23 5" xfId="3753"/>
    <cellStyle name="Calculation 12 23 5 2" xfId="3754"/>
    <cellStyle name="Calculation 12 23 5 2 2" xfId="3755"/>
    <cellStyle name="Calculation 12 23 5 2 3" xfId="40477"/>
    <cellStyle name="Calculation 12 23 5 3" xfId="3756"/>
    <cellStyle name="Calculation 12 23 5 3 2" xfId="3757"/>
    <cellStyle name="Calculation 12 23 5 4" xfId="3758"/>
    <cellStyle name="Calculation 12 23 5 5" xfId="40478"/>
    <cellStyle name="Calculation 12 23 6" xfId="3759"/>
    <cellStyle name="Calculation 12 23 6 2" xfId="3760"/>
    <cellStyle name="Calculation 12 23 6 2 2" xfId="3761"/>
    <cellStyle name="Calculation 12 23 6 2 3" xfId="40479"/>
    <cellStyle name="Calculation 12 23 6 3" xfId="3762"/>
    <cellStyle name="Calculation 12 23 6 3 2" xfId="3763"/>
    <cellStyle name="Calculation 12 23 6 4" xfId="3764"/>
    <cellStyle name="Calculation 12 23 6 5" xfId="40480"/>
    <cellStyle name="Calculation 12 23 7" xfId="3765"/>
    <cellStyle name="Calculation 12 23 7 2" xfId="3766"/>
    <cellStyle name="Calculation 12 23 7 2 2" xfId="3767"/>
    <cellStyle name="Calculation 12 23 7 2 3" xfId="40481"/>
    <cellStyle name="Calculation 12 23 7 3" xfId="3768"/>
    <cellStyle name="Calculation 12 23 7 3 2" xfId="3769"/>
    <cellStyle name="Calculation 12 23 7 4" xfId="3770"/>
    <cellStyle name="Calculation 12 23 7 5" xfId="40482"/>
    <cellStyle name="Calculation 12 23 8" xfId="3771"/>
    <cellStyle name="Calculation 12 23 8 2" xfId="3772"/>
    <cellStyle name="Calculation 12 23 8 2 2" xfId="3773"/>
    <cellStyle name="Calculation 12 23 8 2 3" xfId="40483"/>
    <cellStyle name="Calculation 12 23 8 3" xfId="3774"/>
    <cellStyle name="Calculation 12 23 8 3 2" xfId="3775"/>
    <cellStyle name="Calculation 12 23 8 4" xfId="3776"/>
    <cellStyle name="Calculation 12 23 8 5" xfId="40484"/>
    <cellStyle name="Calculation 12 23 9" xfId="3777"/>
    <cellStyle name="Calculation 12 23 9 2" xfId="3778"/>
    <cellStyle name="Calculation 12 23 9 2 2" xfId="3779"/>
    <cellStyle name="Calculation 12 23 9 2 3" xfId="40485"/>
    <cellStyle name="Calculation 12 23 9 3" xfId="3780"/>
    <cellStyle name="Calculation 12 23 9 3 2" xfId="3781"/>
    <cellStyle name="Calculation 12 23 9 4" xfId="3782"/>
    <cellStyle name="Calculation 12 23 9 5" xfId="40486"/>
    <cellStyle name="Calculation 12 24" xfId="3783"/>
    <cellStyle name="Calculation 12 24 10" xfId="3784"/>
    <cellStyle name="Calculation 12 24 10 2" xfId="3785"/>
    <cellStyle name="Calculation 12 24 10 2 2" xfId="3786"/>
    <cellStyle name="Calculation 12 24 10 2 3" xfId="40487"/>
    <cellStyle name="Calculation 12 24 10 3" xfId="3787"/>
    <cellStyle name="Calculation 12 24 10 3 2" xfId="3788"/>
    <cellStyle name="Calculation 12 24 10 4" xfId="3789"/>
    <cellStyle name="Calculation 12 24 10 5" xfId="40488"/>
    <cellStyle name="Calculation 12 24 11" xfId="3790"/>
    <cellStyle name="Calculation 12 24 11 2" xfId="3791"/>
    <cellStyle name="Calculation 12 24 11 2 2" xfId="3792"/>
    <cellStyle name="Calculation 12 24 11 2 3" xfId="40489"/>
    <cellStyle name="Calculation 12 24 11 3" xfId="3793"/>
    <cellStyle name="Calculation 12 24 11 3 2" xfId="3794"/>
    <cellStyle name="Calculation 12 24 11 4" xfId="3795"/>
    <cellStyle name="Calculation 12 24 11 5" xfId="40490"/>
    <cellStyle name="Calculation 12 24 12" xfId="3796"/>
    <cellStyle name="Calculation 12 24 12 2" xfId="3797"/>
    <cellStyle name="Calculation 12 24 12 2 2" xfId="3798"/>
    <cellStyle name="Calculation 12 24 12 2 3" xfId="40491"/>
    <cellStyle name="Calculation 12 24 12 3" xfId="3799"/>
    <cellStyle name="Calculation 12 24 12 3 2" xfId="3800"/>
    <cellStyle name="Calculation 12 24 12 4" xfId="3801"/>
    <cellStyle name="Calculation 12 24 12 5" xfId="40492"/>
    <cellStyle name="Calculation 12 24 13" xfId="3802"/>
    <cellStyle name="Calculation 12 24 13 2" xfId="3803"/>
    <cellStyle name="Calculation 12 24 13 2 2" xfId="3804"/>
    <cellStyle name="Calculation 12 24 13 2 3" xfId="40493"/>
    <cellStyle name="Calculation 12 24 13 3" xfId="3805"/>
    <cellStyle name="Calculation 12 24 13 3 2" xfId="3806"/>
    <cellStyle name="Calculation 12 24 13 4" xfId="3807"/>
    <cellStyle name="Calculation 12 24 13 5" xfId="40494"/>
    <cellStyle name="Calculation 12 24 14" xfId="3808"/>
    <cellStyle name="Calculation 12 24 14 2" xfId="3809"/>
    <cellStyle name="Calculation 12 24 14 2 2" xfId="3810"/>
    <cellStyle name="Calculation 12 24 14 2 3" xfId="40495"/>
    <cellStyle name="Calculation 12 24 14 3" xfId="3811"/>
    <cellStyle name="Calculation 12 24 14 3 2" xfId="3812"/>
    <cellStyle name="Calculation 12 24 14 4" xfId="3813"/>
    <cellStyle name="Calculation 12 24 14 5" xfId="40496"/>
    <cellStyle name="Calculation 12 24 15" xfId="3814"/>
    <cellStyle name="Calculation 12 24 15 2" xfId="3815"/>
    <cellStyle name="Calculation 12 24 15 2 2" xfId="3816"/>
    <cellStyle name="Calculation 12 24 15 2 3" xfId="40497"/>
    <cellStyle name="Calculation 12 24 15 3" xfId="3817"/>
    <cellStyle name="Calculation 12 24 15 3 2" xfId="3818"/>
    <cellStyle name="Calculation 12 24 15 4" xfId="3819"/>
    <cellStyle name="Calculation 12 24 15 5" xfId="40498"/>
    <cellStyle name="Calculation 12 24 16" xfId="3820"/>
    <cellStyle name="Calculation 12 24 16 2" xfId="3821"/>
    <cellStyle name="Calculation 12 24 16 2 2" xfId="3822"/>
    <cellStyle name="Calculation 12 24 16 2 3" xfId="40499"/>
    <cellStyle name="Calculation 12 24 16 3" xfId="3823"/>
    <cellStyle name="Calculation 12 24 16 3 2" xfId="3824"/>
    <cellStyle name="Calculation 12 24 16 4" xfId="3825"/>
    <cellStyle name="Calculation 12 24 16 5" xfId="40500"/>
    <cellStyle name="Calculation 12 24 17" xfId="3826"/>
    <cellStyle name="Calculation 12 24 17 2" xfId="3827"/>
    <cellStyle name="Calculation 12 24 17 2 2" xfId="3828"/>
    <cellStyle name="Calculation 12 24 17 2 3" xfId="40501"/>
    <cellStyle name="Calculation 12 24 17 3" xfId="3829"/>
    <cellStyle name="Calculation 12 24 17 3 2" xfId="3830"/>
    <cellStyle name="Calculation 12 24 17 4" xfId="3831"/>
    <cellStyle name="Calculation 12 24 17 5" xfId="40502"/>
    <cellStyle name="Calculation 12 24 18" xfId="3832"/>
    <cellStyle name="Calculation 12 24 18 2" xfId="3833"/>
    <cellStyle name="Calculation 12 24 18 2 2" xfId="3834"/>
    <cellStyle name="Calculation 12 24 18 2 3" xfId="40503"/>
    <cellStyle name="Calculation 12 24 18 3" xfId="3835"/>
    <cellStyle name="Calculation 12 24 18 3 2" xfId="3836"/>
    <cellStyle name="Calculation 12 24 18 4" xfId="3837"/>
    <cellStyle name="Calculation 12 24 18 5" xfId="40504"/>
    <cellStyle name="Calculation 12 24 19" xfId="3838"/>
    <cellStyle name="Calculation 12 24 19 2" xfId="3839"/>
    <cellStyle name="Calculation 12 24 19 2 2" xfId="3840"/>
    <cellStyle name="Calculation 12 24 19 2 3" xfId="40505"/>
    <cellStyle name="Calculation 12 24 19 3" xfId="3841"/>
    <cellStyle name="Calculation 12 24 19 3 2" xfId="3842"/>
    <cellStyle name="Calculation 12 24 19 4" xfId="3843"/>
    <cellStyle name="Calculation 12 24 19 5" xfId="40506"/>
    <cellStyle name="Calculation 12 24 2" xfId="3844"/>
    <cellStyle name="Calculation 12 24 2 2" xfId="3845"/>
    <cellStyle name="Calculation 12 24 2 2 2" xfId="3846"/>
    <cellStyle name="Calculation 12 24 2 2 3" xfId="40507"/>
    <cellStyle name="Calculation 12 24 2 3" xfId="3847"/>
    <cellStyle name="Calculation 12 24 2 3 2" xfId="3848"/>
    <cellStyle name="Calculation 12 24 2 4" xfId="3849"/>
    <cellStyle name="Calculation 12 24 2 5" xfId="40508"/>
    <cellStyle name="Calculation 12 24 20" xfId="3850"/>
    <cellStyle name="Calculation 12 24 20 2" xfId="3851"/>
    <cellStyle name="Calculation 12 24 20 2 2" xfId="40509"/>
    <cellStyle name="Calculation 12 24 20 2 3" xfId="40510"/>
    <cellStyle name="Calculation 12 24 20 3" xfId="40511"/>
    <cellStyle name="Calculation 12 24 20 4" xfId="40512"/>
    <cellStyle name="Calculation 12 24 20 5" xfId="40513"/>
    <cellStyle name="Calculation 12 24 21" xfId="3852"/>
    <cellStyle name="Calculation 12 24 21 2" xfId="3853"/>
    <cellStyle name="Calculation 12 24 22" xfId="3854"/>
    <cellStyle name="Calculation 12 24 22 2" xfId="3855"/>
    <cellStyle name="Calculation 12 24 3" xfId="3856"/>
    <cellStyle name="Calculation 12 24 3 2" xfId="3857"/>
    <cellStyle name="Calculation 12 24 3 2 2" xfId="3858"/>
    <cellStyle name="Calculation 12 24 3 2 3" xfId="40514"/>
    <cellStyle name="Calculation 12 24 3 3" xfId="3859"/>
    <cellStyle name="Calculation 12 24 3 3 2" xfId="3860"/>
    <cellStyle name="Calculation 12 24 3 4" xfId="3861"/>
    <cellStyle name="Calculation 12 24 3 5" xfId="40515"/>
    <cellStyle name="Calculation 12 24 4" xfId="3862"/>
    <cellStyle name="Calculation 12 24 4 2" xfId="3863"/>
    <cellStyle name="Calculation 12 24 4 2 2" xfId="3864"/>
    <cellStyle name="Calculation 12 24 4 2 3" xfId="40516"/>
    <cellStyle name="Calculation 12 24 4 3" xfId="3865"/>
    <cellStyle name="Calculation 12 24 4 3 2" xfId="3866"/>
    <cellStyle name="Calculation 12 24 4 4" xfId="3867"/>
    <cellStyle name="Calculation 12 24 4 5" xfId="40517"/>
    <cellStyle name="Calculation 12 24 5" xfId="3868"/>
    <cellStyle name="Calculation 12 24 5 2" xfId="3869"/>
    <cellStyle name="Calculation 12 24 5 2 2" xfId="3870"/>
    <cellStyle name="Calculation 12 24 5 2 3" xfId="40518"/>
    <cellStyle name="Calculation 12 24 5 3" xfId="3871"/>
    <cellStyle name="Calculation 12 24 5 3 2" xfId="3872"/>
    <cellStyle name="Calculation 12 24 5 4" xfId="3873"/>
    <cellStyle name="Calculation 12 24 5 5" xfId="40519"/>
    <cellStyle name="Calculation 12 24 6" xfId="3874"/>
    <cellStyle name="Calculation 12 24 6 2" xfId="3875"/>
    <cellStyle name="Calculation 12 24 6 2 2" xfId="3876"/>
    <cellStyle name="Calculation 12 24 6 2 3" xfId="40520"/>
    <cellStyle name="Calculation 12 24 6 3" xfId="3877"/>
    <cellStyle name="Calculation 12 24 6 3 2" xfId="3878"/>
    <cellStyle name="Calculation 12 24 6 4" xfId="3879"/>
    <cellStyle name="Calculation 12 24 6 5" xfId="40521"/>
    <cellStyle name="Calculation 12 24 7" xfId="3880"/>
    <cellStyle name="Calculation 12 24 7 2" xfId="3881"/>
    <cellStyle name="Calculation 12 24 7 2 2" xfId="3882"/>
    <cellStyle name="Calculation 12 24 7 2 3" xfId="40522"/>
    <cellStyle name="Calculation 12 24 7 3" xfId="3883"/>
    <cellStyle name="Calculation 12 24 7 3 2" xfId="3884"/>
    <cellStyle name="Calculation 12 24 7 4" xfId="3885"/>
    <cellStyle name="Calculation 12 24 7 5" xfId="40523"/>
    <cellStyle name="Calculation 12 24 8" xfId="3886"/>
    <cellStyle name="Calculation 12 24 8 2" xfId="3887"/>
    <cellStyle name="Calculation 12 24 8 2 2" xfId="3888"/>
    <cellStyle name="Calculation 12 24 8 2 3" xfId="40524"/>
    <cellStyle name="Calculation 12 24 8 3" xfId="3889"/>
    <cellStyle name="Calculation 12 24 8 3 2" xfId="3890"/>
    <cellStyle name="Calculation 12 24 8 4" xfId="3891"/>
    <cellStyle name="Calculation 12 24 8 5" xfId="40525"/>
    <cellStyle name="Calculation 12 24 9" xfId="3892"/>
    <cellStyle name="Calculation 12 24 9 2" xfId="3893"/>
    <cellStyle name="Calculation 12 24 9 2 2" xfId="3894"/>
    <cellStyle name="Calculation 12 24 9 2 3" xfId="40526"/>
    <cellStyle name="Calculation 12 24 9 3" xfId="3895"/>
    <cellStyle name="Calculation 12 24 9 3 2" xfId="3896"/>
    <cellStyle name="Calculation 12 24 9 4" xfId="3897"/>
    <cellStyle name="Calculation 12 24 9 5" xfId="40527"/>
    <cellStyle name="Calculation 12 25" xfId="3898"/>
    <cellStyle name="Calculation 12 25 10" xfId="3899"/>
    <cellStyle name="Calculation 12 25 10 2" xfId="3900"/>
    <cellStyle name="Calculation 12 25 10 2 2" xfId="3901"/>
    <cellStyle name="Calculation 12 25 10 2 3" xfId="40528"/>
    <cellStyle name="Calculation 12 25 10 3" xfId="3902"/>
    <cellStyle name="Calculation 12 25 10 3 2" xfId="3903"/>
    <cellStyle name="Calculation 12 25 10 4" xfId="3904"/>
    <cellStyle name="Calculation 12 25 10 5" xfId="40529"/>
    <cellStyle name="Calculation 12 25 11" xfId="3905"/>
    <cellStyle name="Calculation 12 25 11 2" xfId="3906"/>
    <cellStyle name="Calculation 12 25 11 2 2" xfId="3907"/>
    <cellStyle name="Calculation 12 25 11 2 3" xfId="40530"/>
    <cellStyle name="Calculation 12 25 11 3" xfId="3908"/>
    <cellStyle name="Calculation 12 25 11 3 2" xfId="3909"/>
    <cellStyle name="Calculation 12 25 11 4" xfId="3910"/>
    <cellStyle name="Calculation 12 25 11 5" xfId="40531"/>
    <cellStyle name="Calculation 12 25 12" xfId="3911"/>
    <cellStyle name="Calculation 12 25 12 2" xfId="3912"/>
    <cellStyle name="Calculation 12 25 12 2 2" xfId="3913"/>
    <cellStyle name="Calculation 12 25 12 2 3" xfId="40532"/>
    <cellStyle name="Calculation 12 25 12 3" xfId="3914"/>
    <cellStyle name="Calculation 12 25 12 3 2" xfId="3915"/>
    <cellStyle name="Calculation 12 25 12 4" xfId="3916"/>
    <cellStyle name="Calculation 12 25 12 5" xfId="40533"/>
    <cellStyle name="Calculation 12 25 13" xfId="3917"/>
    <cellStyle name="Calculation 12 25 13 2" xfId="3918"/>
    <cellStyle name="Calculation 12 25 13 2 2" xfId="3919"/>
    <cellStyle name="Calculation 12 25 13 2 3" xfId="40534"/>
    <cellStyle name="Calculation 12 25 13 3" xfId="3920"/>
    <cellStyle name="Calculation 12 25 13 3 2" xfId="3921"/>
    <cellStyle name="Calculation 12 25 13 4" xfId="3922"/>
    <cellStyle name="Calculation 12 25 13 5" xfId="40535"/>
    <cellStyle name="Calculation 12 25 14" xfId="3923"/>
    <cellStyle name="Calculation 12 25 14 2" xfId="3924"/>
    <cellStyle name="Calculation 12 25 14 2 2" xfId="3925"/>
    <cellStyle name="Calculation 12 25 14 2 3" xfId="40536"/>
    <cellStyle name="Calculation 12 25 14 3" xfId="3926"/>
    <cellStyle name="Calculation 12 25 14 3 2" xfId="3927"/>
    <cellStyle name="Calculation 12 25 14 4" xfId="3928"/>
    <cellStyle name="Calculation 12 25 14 5" xfId="40537"/>
    <cellStyle name="Calculation 12 25 15" xfId="3929"/>
    <cellStyle name="Calculation 12 25 15 2" xfId="3930"/>
    <cellStyle name="Calculation 12 25 15 2 2" xfId="3931"/>
    <cellStyle name="Calculation 12 25 15 2 3" xfId="40538"/>
    <cellStyle name="Calculation 12 25 15 3" xfId="3932"/>
    <cellStyle name="Calculation 12 25 15 3 2" xfId="3933"/>
    <cellStyle name="Calculation 12 25 15 4" xfId="3934"/>
    <cellStyle name="Calculation 12 25 15 5" xfId="40539"/>
    <cellStyle name="Calculation 12 25 16" xfId="3935"/>
    <cellStyle name="Calculation 12 25 16 2" xfId="3936"/>
    <cellStyle name="Calculation 12 25 16 2 2" xfId="3937"/>
    <cellStyle name="Calculation 12 25 16 2 3" xfId="40540"/>
    <cellStyle name="Calculation 12 25 16 3" xfId="3938"/>
    <cellStyle name="Calculation 12 25 16 3 2" xfId="3939"/>
    <cellStyle name="Calculation 12 25 16 4" xfId="3940"/>
    <cellStyle name="Calculation 12 25 16 5" xfId="40541"/>
    <cellStyle name="Calculation 12 25 17" xfId="3941"/>
    <cellStyle name="Calculation 12 25 17 2" xfId="3942"/>
    <cellStyle name="Calculation 12 25 17 2 2" xfId="3943"/>
    <cellStyle name="Calculation 12 25 17 2 3" xfId="40542"/>
    <cellStyle name="Calculation 12 25 17 3" xfId="3944"/>
    <cellStyle name="Calculation 12 25 17 3 2" xfId="3945"/>
    <cellStyle name="Calculation 12 25 17 4" xfId="3946"/>
    <cellStyle name="Calculation 12 25 17 5" xfId="40543"/>
    <cellStyle name="Calculation 12 25 18" xfId="3947"/>
    <cellStyle name="Calculation 12 25 18 2" xfId="3948"/>
    <cellStyle name="Calculation 12 25 18 2 2" xfId="3949"/>
    <cellStyle name="Calculation 12 25 18 2 3" xfId="40544"/>
    <cellStyle name="Calculation 12 25 18 3" xfId="3950"/>
    <cellStyle name="Calculation 12 25 18 3 2" xfId="3951"/>
    <cellStyle name="Calculation 12 25 18 4" xfId="3952"/>
    <cellStyle name="Calculation 12 25 18 5" xfId="40545"/>
    <cellStyle name="Calculation 12 25 19" xfId="3953"/>
    <cellStyle name="Calculation 12 25 19 2" xfId="3954"/>
    <cellStyle name="Calculation 12 25 19 2 2" xfId="3955"/>
    <cellStyle name="Calculation 12 25 19 2 3" xfId="40546"/>
    <cellStyle name="Calculation 12 25 19 3" xfId="3956"/>
    <cellStyle name="Calculation 12 25 19 3 2" xfId="3957"/>
    <cellStyle name="Calculation 12 25 19 4" xfId="3958"/>
    <cellStyle name="Calculation 12 25 19 5" xfId="40547"/>
    <cellStyle name="Calculation 12 25 2" xfId="3959"/>
    <cellStyle name="Calculation 12 25 2 2" xfId="3960"/>
    <cellStyle name="Calculation 12 25 2 2 2" xfId="3961"/>
    <cellStyle name="Calculation 12 25 2 2 3" xfId="40548"/>
    <cellStyle name="Calculation 12 25 2 3" xfId="3962"/>
    <cellStyle name="Calculation 12 25 2 3 2" xfId="3963"/>
    <cellStyle name="Calculation 12 25 2 4" xfId="3964"/>
    <cellStyle name="Calculation 12 25 2 5" xfId="40549"/>
    <cellStyle name="Calculation 12 25 20" xfId="3965"/>
    <cellStyle name="Calculation 12 25 20 2" xfId="3966"/>
    <cellStyle name="Calculation 12 25 20 2 2" xfId="40550"/>
    <cellStyle name="Calculation 12 25 20 2 3" xfId="40551"/>
    <cellStyle name="Calculation 12 25 20 3" xfId="40552"/>
    <cellStyle name="Calculation 12 25 20 4" xfId="40553"/>
    <cellStyle name="Calculation 12 25 20 5" xfId="40554"/>
    <cellStyle name="Calculation 12 25 21" xfId="3967"/>
    <cellStyle name="Calculation 12 25 21 2" xfId="3968"/>
    <cellStyle name="Calculation 12 25 22" xfId="3969"/>
    <cellStyle name="Calculation 12 25 22 2" xfId="3970"/>
    <cellStyle name="Calculation 12 25 3" xfId="3971"/>
    <cellStyle name="Calculation 12 25 3 2" xfId="3972"/>
    <cellStyle name="Calculation 12 25 3 2 2" xfId="3973"/>
    <cellStyle name="Calculation 12 25 3 2 3" xfId="40555"/>
    <cellStyle name="Calculation 12 25 3 3" xfId="3974"/>
    <cellStyle name="Calculation 12 25 3 3 2" xfId="3975"/>
    <cellStyle name="Calculation 12 25 3 4" xfId="3976"/>
    <cellStyle name="Calculation 12 25 3 5" xfId="40556"/>
    <cellStyle name="Calculation 12 25 4" xfId="3977"/>
    <cellStyle name="Calculation 12 25 4 2" xfId="3978"/>
    <cellStyle name="Calculation 12 25 4 2 2" xfId="3979"/>
    <cellStyle name="Calculation 12 25 4 2 3" xfId="40557"/>
    <cellStyle name="Calculation 12 25 4 3" xfId="3980"/>
    <cellStyle name="Calculation 12 25 4 3 2" xfId="3981"/>
    <cellStyle name="Calculation 12 25 4 4" xfId="3982"/>
    <cellStyle name="Calculation 12 25 4 5" xfId="40558"/>
    <cellStyle name="Calculation 12 25 5" xfId="3983"/>
    <cellStyle name="Calculation 12 25 5 2" xfId="3984"/>
    <cellStyle name="Calculation 12 25 5 2 2" xfId="3985"/>
    <cellStyle name="Calculation 12 25 5 2 3" xfId="40559"/>
    <cellStyle name="Calculation 12 25 5 3" xfId="3986"/>
    <cellStyle name="Calculation 12 25 5 3 2" xfId="3987"/>
    <cellStyle name="Calculation 12 25 5 4" xfId="3988"/>
    <cellStyle name="Calculation 12 25 5 5" xfId="40560"/>
    <cellStyle name="Calculation 12 25 6" xfId="3989"/>
    <cellStyle name="Calculation 12 25 6 2" xfId="3990"/>
    <cellStyle name="Calculation 12 25 6 2 2" xfId="3991"/>
    <cellStyle name="Calculation 12 25 6 2 3" xfId="40561"/>
    <cellStyle name="Calculation 12 25 6 3" xfId="3992"/>
    <cellStyle name="Calculation 12 25 6 3 2" xfId="3993"/>
    <cellStyle name="Calculation 12 25 6 4" xfId="3994"/>
    <cellStyle name="Calculation 12 25 6 5" xfId="40562"/>
    <cellStyle name="Calculation 12 25 7" xfId="3995"/>
    <cellStyle name="Calculation 12 25 7 2" xfId="3996"/>
    <cellStyle name="Calculation 12 25 7 2 2" xfId="3997"/>
    <cellStyle name="Calculation 12 25 7 2 3" xfId="40563"/>
    <cellStyle name="Calculation 12 25 7 3" xfId="3998"/>
    <cellStyle name="Calculation 12 25 7 3 2" xfId="3999"/>
    <cellStyle name="Calculation 12 25 7 4" xfId="4000"/>
    <cellStyle name="Calculation 12 25 7 5" xfId="40564"/>
    <cellStyle name="Calculation 12 25 8" xfId="4001"/>
    <cellStyle name="Calculation 12 25 8 2" xfId="4002"/>
    <cellStyle name="Calculation 12 25 8 2 2" xfId="4003"/>
    <cellStyle name="Calculation 12 25 8 2 3" xfId="40565"/>
    <cellStyle name="Calculation 12 25 8 3" xfId="4004"/>
    <cellStyle name="Calculation 12 25 8 3 2" xfId="4005"/>
    <cellStyle name="Calculation 12 25 8 4" xfId="4006"/>
    <cellStyle name="Calculation 12 25 8 5" xfId="40566"/>
    <cellStyle name="Calculation 12 25 9" xfId="4007"/>
    <cellStyle name="Calculation 12 25 9 2" xfId="4008"/>
    <cellStyle name="Calculation 12 25 9 2 2" xfId="4009"/>
    <cellStyle name="Calculation 12 25 9 2 3" xfId="40567"/>
    <cellStyle name="Calculation 12 25 9 3" xfId="4010"/>
    <cellStyle name="Calculation 12 25 9 3 2" xfId="4011"/>
    <cellStyle name="Calculation 12 25 9 4" xfId="4012"/>
    <cellStyle name="Calculation 12 25 9 5" xfId="40568"/>
    <cellStyle name="Calculation 12 26" xfId="4013"/>
    <cellStyle name="Calculation 12 26 10" xfId="4014"/>
    <cellStyle name="Calculation 12 26 10 2" xfId="4015"/>
    <cellStyle name="Calculation 12 26 10 2 2" xfId="4016"/>
    <cellStyle name="Calculation 12 26 10 2 3" xfId="40569"/>
    <cellStyle name="Calculation 12 26 10 3" xfId="4017"/>
    <cellStyle name="Calculation 12 26 10 3 2" xfId="4018"/>
    <cellStyle name="Calculation 12 26 10 4" xfId="4019"/>
    <cellStyle name="Calculation 12 26 10 5" xfId="40570"/>
    <cellStyle name="Calculation 12 26 11" xfId="4020"/>
    <cellStyle name="Calculation 12 26 11 2" xfId="4021"/>
    <cellStyle name="Calculation 12 26 11 2 2" xfId="4022"/>
    <cellStyle name="Calculation 12 26 11 2 3" xfId="40571"/>
    <cellStyle name="Calculation 12 26 11 3" xfId="4023"/>
    <cellStyle name="Calculation 12 26 11 3 2" xfId="4024"/>
    <cellStyle name="Calculation 12 26 11 4" xfId="4025"/>
    <cellStyle name="Calculation 12 26 11 5" xfId="40572"/>
    <cellStyle name="Calculation 12 26 12" xfId="4026"/>
    <cellStyle name="Calculation 12 26 12 2" xfId="4027"/>
    <cellStyle name="Calculation 12 26 12 2 2" xfId="4028"/>
    <cellStyle name="Calculation 12 26 12 2 3" xfId="40573"/>
    <cellStyle name="Calculation 12 26 12 3" xfId="4029"/>
    <cellStyle name="Calculation 12 26 12 3 2" xfId="4030"/>
    <cellStyle name="Calculation 12 26 12 4" xfId="4031"/>
    <cellStyle name="Calculation 12 26 12 5" xfId="40574"/>
    <cellStyle name="Calculation 12 26 13" xfId="4032"/>
    <cellStyle name="Calculation 12 26 13 2" xfId="4033"/>
    <cellStyle name="Calculation 12 26 13 2 2" xfId="4034"/>
    <cellStyle name="Calculation 12 26 13 2 3" xfId="40575"/>
    <cellStyle name="Calculation 12 26 13 3" xfId="4035"/>
    <cellStyle name="Calculation 12 26 13 3 2" xfId="4036"/>
    <cellStyle name="Calculation 12 26 13 4" xfId="4037"/>
    <cellStyle name="Calculation 12 26 13 5" xfId="40576"/>
    <cellStyle name="Calculation 12 26 14" xfId="4038"/>
    <cellStyle name="Calculation 12 26 14 2" xfId="4039"/>
    <cellStyle name="Calculation 12 26 14 2 2" xfId="4040"/>
    <cellStyle name="Calculation 12 26 14 2 3" xfId="40577"/>
    <cellStyle name="Calculation 12 26 14 3" xfId="4041"/>
    <cellStyle name="Calculation 12 26 14 3 2" xfId="4042"/>
    <cellStyle name="Calculation 12 26 14 4" xfId="4043"/>
    <cellStyle name="Calculation 12 26 14 5" xfId="40578"/>
    <cellStyle name="Calculation 12 26 15" xfId="4044"/>
    <cellStyle name="Calculation 12 26 15 2" xfId="4045"/>
    <cellStyle name="Calculation 12 26 15 2 2" xfId="4046"/>
    <cellStyle name="Calculation 12 26 15 2 3" xfId="40579"/>
    <cellStyle name="Calculation 12 26 15 3" xfId="4047"/>
    <cellStyle name="Calculation 12 26 15 3 2" xfId="4048"/>
    <cellStyle name="Calculation 12 26 15 4" xfId="4049"/>
    <cellStyle name="Calculation 12 26 15 5" xfId="40580"/>
    <cellStyle name="Calculation 12 26 16" xfId="4050"/>
    <cellStyle name="Calculation 12 26 16 2" xfId="4051"/>
    <cellStyle name="Calculation 12 26 16 2 2" xfId="4052"/>
    <cellStyle name="Calculation 12 26 16 2 3" xfId="40581"/>
    <cellStyle name="Calculation 12 26 16 3" xfId="4053"/>
    <cellStyle name="Calculation 12 26 16 3 2" xfId="4054"/>
    <cellStyle name="Calculation 12 26 16 4" xfId="4055"/>
    <cellStyle name="Calculation 12 26 16 5" xfId="40582"/>
    <cellStyle name="Calculation 12 26 17" xfId="4056"/>
    <cellStyle name="Calculation 12 26 17 2" xfId="4057"/>
    <cellStyle name="Calculation 12 26 17 2 2" xfId="4058"/>
    <cellStyle name="Calculation 12 26 17 2 3" xfId="40583"/>
    <cellStyle name="Calculation 12 26 17 3" xfId="4059"/>
    <cellStyle name="Calculation 12 26 17 3 2" xfId="4060"/>
    <cellStyle name="Calculation 12 26 17 4" xfId="4061"/>
    <cellStyle name="Calculation 12 26 17 5" xfId="40584"/>
    <cellStyle name="Calculation 12 26 18" xfId="4062"/>
    <cellStyle name="Calculation 12 26 18 2" xfId="4063"/>
    <cellStyle name="Calculation 12 26 18 2 2" xfId="4064"/>
    <cellStyle name="Calculation 12 26 18 2 3" xfId="40585"/>
    <cellStyle name="Calculation 12 26 18 3" xfId="4065"/>
    <cellStyle name="Calculation 12 26 18 3 2" xfId="4066"/>
    <cellStyle name="Calculation 12 26 18 4" xfId="4067"/>
    <cellStyle name="Calculation 12 26 18 5" xfId="40586"/>
    <cellStyle name="Calculation 12 26 19" xfId="4068"/>
    <cellStyle name="Calculation 12 26 19 2" xfId="4069"/>
    <cellStyle name="Calculation 12 26 19 2 2" xfId="4070"/>
    <cellStyle name="Calculation 12 26 19 2 3" xfId="40587"/>
    <cellStyle name="Calculation 12 26 19 3" xfId="4071"/>
    <cellStyle name="Calculation 12 26 19 3 2" xfId="4072"/>
    <cellStyle name="Calculation 12 26 19 4" xfId="4073"/>
    <cellStyle name="Calculation 12 26 19 5" xfId="40588"/>
    <cellStyle name="Calculation 12 26 2" xfId="4074"/>
    <cellStyle name="Calculation 12 26 2 2" xfId="4075"/>
    <cellStyle name="Calculation 12 26 2 2 2" xfId="4076"/>
    <cellStyle name="Calculation 12 26 2 2 3" xfId="40589"/>
    <cellStyle name="Calculation 12 26 2 3" xfId="4077"/>
    <cellStyle name="Calculation 12 26 2 3 2" xfId="4078"/>
    <cellStyle name="Calculation 12 26 2 4" xfId="4079"/>
    <cellStyle name="Calculation 12 26 2 5" xfId="40590"/>
    <cellStyle name="Calculation 12 26 20" xfId="4080"/>
    <cellStyle name="Calculation 12 26 20 2" xfId="4081"/>
    <cellStyle name="Calculation 12 26 20 2 2" xfId="40591"/>
    <cellStyle name="Calculation 12 26 20 2 3" xfId="40592"/>
    <cellStyle name="Calculation 12 26 20 3" xfId="40593"/>
    <cellStyle name="Calculation 12 26 20 4" xfId="40594"/>
    <cellStyle name="Calculation 12 26 20 5" xfId="40595"/>
    <cellStyle name="Calculation 12 26 21" xfId="4082"/>
    <cellStyle name="Calculation 12 26 21 2" xfId="4083"/>
    <cellStyle name="Calculation 12 26 22" xfId="4084"/>
    <cellStyle name="Calculation 12 26 22 2" xfId="4085"/>
    <cellStyle name="Calculation 12 26 3" xfId="4086"/>
    <cellStyle name="Calculation 12 26 3 2" xfId="4087"/>
    <cellStyle name="Calculation 12 26 3 2 2" xfId="4088"/>
    <cellStyle name="Calculation 12 26 3 2 3" xfId="40596"/>
    <cellStyle name="Calculation 12 26 3 3" xfId="4089"/>
    <cellStyle name="Calculation 12 26 3 3 2" xfId="4090"/>
    <cellStyle name="Calculation 12 26 3 4" xfId="4091"/>
    <cellStyle name="Calculation 12 26 3 5" xfId="40597"/>
    <cellStyle name="Calculation 12 26 4" xfId="4092"/>
    <cellStyle name="Calculation 12 26 4 2" xfId="4093"/>
    <cellStyle name="Calculation 12 26 4 2 2" xfId="4094"/>
    <cellStyle name="Calculation 12 26 4 2 3" xfId="40598"/>
    <cellStyle name="Calculation 12 26 4 3" xfId="4095"/>
    <cellStyle name="Calculation 12 26 4 3 2" xfId="4096"/>
    <cellStyle name="Calculation 12 26 4 4" xfId="4097"/>
    <cellStyle name="Calculation 12 26 4 5" xfId="40599"/>
    <cellStyle name="Calculation 12 26 5" xfId="4098"/>
    <cellStyle name="Calculation 12 26 5 2" xfId="4099"/>
    <cellStyle name="Calculation 12 26 5 2 2" xfId="4100"/>
    <cellStyle name="Calculation 12 26 5 2 3" xfId="40600"/>
    <cellStyle name="Calculation 12 26 5 3" xfId="4101"/>
    <cellStyle name="Calculation 12 26 5 3 2" xfId="4102"/>
    <cellStyle name="Calculation 12 26 5 4" xfId="4103"/>
    <cellStyle name="Calculation 12 26 5 5" xfId="40601"/>
    <cellStyle name="Calculation 12 26 6" xfId="4104"/>
    <cellStyle name="Calculation 12 26 6 2" xfId="4105"/>
    <cellStyle name="Calculation 12 26 6 2 2" xfId="4106"/>
    <cellStyle name="Calculation 12 26 6 2 3" xfId="40602"/>
    <cellStyle name="Calculation 12 26 6 3" xfId="4107"/>
    <cellStyle name="Calculation 12 26 6 3 2" xfId="4108"/>
    <cellStyle name="Calculation 12 26 6 4" xfId="4109"/>
    <cellStyle name="Calculation 12 26 6 5" xfId="40603"/>
    <cellStyle name="Calculation 12 26 7" xfId="4110"/>
    <cellStyle name="Calculation 12 26 7 2" xfId="4111"/>
    <cellStyle name="Calculation 12 26 7 2 2" xfId="4112"/>
    <cellStyle name="Calculation 12 26 7 2 3" xfId="40604"/>
    <cellStyle name="Calculation 12 26 7 3" xfId="4113"/>
    <cellStyle name="Calculation 12 26 7 3 2" xfId="4114"/>
    <cellStyle name="Calculation 12 26 7 4" xfId="4115"/>
    <cellStyle name="Calculation 12 26 7 5" xfId="40605"/>
    <cellStyle name="Calculation 12 26 8" xfId="4116"/>
    <cellStyle name="Calculation 12 26 8 2" xfId="4117"/>
    <cellStyle name="Calculation 12 26 8 2 2" xfId="4118"/>
    <cellStyle name="Calculation 12 26 8 2 3" xfId="40606"/>
    <cellStyle name="Calculation 12 26 8 3" xfId="4119"/>
    <cellStyle name="Calculation 12 26 8 3 2" xfId="4120"/>
    <cellStyle name="Calculation 12 26 8 4" xfId="4121"/>
    <cellStyle name="Calculation 12 26 8 5" xfId="40607"/>
    <cellStyle name="Calculation 12 26 9" xfId="4122"/>
    <cellStyle name="Calculation 12 26 9 2" xfId="4123"/>
    <cellStyle name="Calculation 12 26 9 2 2" xfId="4124"/>
    <cellStyle name="Calculation 12 26 9 2 3" xfId="40608"/>
    <cellStyle name="Calculation 12 26 9 3" xfId="4125"/>
    <cellStyle name="Calculation 12 26 9 3 2" xfId="4126"/>
    <cellStyle name="Calculation 12 26 9 4" xfId="4127"/>
    <cellStyle name="Calculation 12 26 9 5" xfId="40609"/>
    <cellStyle name="Calculation 12 27" xfId="4128"/>
    <cellStyle name="Calculation 12 27 10" xfId="4129"/>
    <cellStyle name="Calculation 12 27 10 2" xfId="4130"/>
    <cellStyle name="Calculation 12 27 10 2 2" xfId="4131"/>
    <cellStyle name="Calculation 12 27 10 2 3" xfId="40610"/>
    <cellStyle name="Calculation 12 27 10 3" xfId="4132"/>
    <cellStyle name="Calculation 12 27 10 3 2" xfId="4133"/>
    <cellStyle name="Calculation 12 27 10 4" xfId="4134"/>
    <cellStyle name="Calculation 12 27 10 5" xfId="40611"/>
    <cellStyle name="Calculation 12 27 11" xfId="4135"/>
    <cellStyle name="Calculation 12 27 11 2" xfId="4136"/>
    <cellStyle name="Calculation 12 27 11 2 2" xfId="4137"/>
    <cellStyle name="Calculation 12 27 11 2 3" xfId="40612"/>
    <cellStyle name="Calculation 12 27 11 3" xfId="4138"/>
    <cellStyle name="Calculation 12 27 11 3 2" xfId="4139"/>
    <cellStyle name="Calculation 12 27 11 4" xfId="4140"/>
    <cellStyle name="Calculation 12 27 11 5" xfId="40613"/>
    <cellStyle name="Calculation 12 27 12" xfId="4141"/>
    <cellStyle name="Calculation 12 27 12 2" xfId="4142"/>
    <cellStyle name="Calculation 12 27 12 2 2" xfId="4143"/>
    <cellStyle name="Calculation 12 27 12 2 3" xfId="40614"/>
    <cellStyle name="Calculation 12 27 12 3" xfId="4144"/>
    <cellStyle name="Calculation 12 27 12 3 2" xfId="4145"/>
    <cellStyle name="Calculation 12 27 12 4" xfId="4146"/>
    <cellStyle name="Calculation 12 27 12 5" xfId="40615"/>
    <cellStyle name="Calculation 12 27 13" xfId="4147"/>
    <cellStyle name="Calculation 12 27 13 2" xfId="4148"/>
    <cellStyle name="Calculation 12 27 13 2 2" xfId="4149"/>
    <cellStyle name="Calculation 12 27 13 2 3" xfId="40616"/>
    <cellStyle name="Calculation 12 27 13 3" xfId="4150"/>
    <cellStyle name="Calculation 12 27 13 3 2" xfId="4151"/>
    <cellStyle name="Calculation 12 27 13 4" xfId="4152"/>
    <cellStyle name="Calculation 12 27 13 5" xfId="40617"/>
    <cellStyle name="Calculation 12 27 14" xfId="4153"/>
    <cellStyle name="Calculation 12 27 14 2" xfId="4154"/>
    <cellStyle name="Calculation 12 27 14 2 2" xfId="4155"/>
    <cellStyle name="Calculation 12 27 14 2 3" xfId="40618"/>
    <cellStyle name="Calculation 12 27 14 3" xfId="4156"/>
    <cellStyle name="Calculation 12 27 14 3 2" xfId="4157"/>
    <cellStyle name="Calculation 12 27 14 4" xfId="4158"/>
    <cellStyle name="Calculation 12 27 14 5" xfId="40619"/>
    <cellStyle name="Calculation 12 27 15" xfId="4159"/>
    <cellStyle name="Calculation 12 27 15 2" xfId="4160"/>
    <cellStyle name="Calculation 12 27 15 2 2" xfId="4161"/>
    <cellStyle name="Calculation 12 27 15 2 3" xfId="40620"/>
    <cellStyle name="Calculation 12 27 15 3" xfId="4162"/>
    <cellStyle name="Calculation 12 27 15 3 2" xfId="4163"/>
    <cellStyle name="Calculation 12 27 15 4" xfId="4164"/>
    <cellStyle name="Calculation 12 27 15 5" xfId="40621"/>
    <cellStyle name="Calculation 12 27 16" xfId="4165"/>
    <cellStyle name="Calculation 12 27 16 2" xfId="4166"/>
    <cellStyle name="Calculation 12 27 16 2 2" xfId="4167"/>
    <cellStyle name="Calculation 12 27 16 2 3" xfId="40622"/>
    <cellStyle name="Calculation 12 27 16 3" xfId="4168"/>
    <cellStyle name="Calculation 12 27 16 3 2" xfId="4169"/>
    <cellStyle name="Calculation 12 27 16 4" xfId="4170"/>
    <cellStyle name="Calculation 12 27 16 5" xfId="40623"/>
    <cellStyle name="Calculation 12 27 17" xfId="4171"/>
    <cellStyle name="Calculation 12 27 17 2" xfId="4172"/>
    <cellStyle name="Calculation 12 27 17 2 2" xfId="4173"/>
    <cellStyle name="Calculation 12 27 17 2 3" xfId="40624"/>
    <cellStyle name="Calculation 12 27 17 3" xfId="4174"/>
    <cellStyle name="Calculation 12 27 17 3 2" xfId="4175"/>
    <cellStyle name="Calculation 12 27 17 4" xfId="4176"/>
    <cellStyle name="Calculation 12 27 17 5" xfId="40625"/>
    <cellStyle name="Calculation 12 27 18" xfId="4177"/>
    <cellStyle name="Calculation 12 27 18 2" xfId="4178"/>
    <cellStyle name="Calculation 12 27 18 2 2" xfId="4179"/>
    <cellStyle name="Calculation 12 27 18 2 3" xfId="40626"/>
    <cellStyle name="Calculation 12 27 18 3" xfId="4180"/>
    <cellStyle name="Calculation 12 27 18 3 2" xfId="4181"/>
    <cellStyle name="Calculation 12 27 18 4" xfId="4182"/>
    <cellStyle name="Calculation 12 27 18 5" xfId="40627"/>
    <cellStyle name="Calculation 12 27 19" xfId="4183"/>
    <cellStyle name="Calculation 12 27 19 2" xfId="4184"/>
    <cellStyle name="Calculation 12 27 19 2 2" xfId="4185"/>
    <cellStyle name="Calculation 12 27 19 2 3" xfId="40628"/>
    <cellStyle name="Calculation 12 27 19 3" xfId="4186"/>
    <cellStyle name="Calculation 12 27 19 3 2" xfId="4187"/>
    <cellStyle name="Calculation 12 27 19 4" xfId="4188"/>
    <cellStyle name="Calculation 12 27 19 5" xfId="40629"/>
    <cellStyle name="Calculation 12 27 2" xfId="4189"/>
    <cellStyle name="Calculation 12 27 2 2" xfId="4190"/>
    <cellStyle name="Calculation 12 27 2 2 2" xfId="4191"/>
    <cellStyle name="Calculation 12 27 2 2 3" xfId="40630"/>
    <cellStyle name="Calculation 12 27 2 3" xfId="4192"/>
    <cellStyle name="Calculation 12 27 2 3 2" xfId="4193"/>
    <cellStyle name="Calculation 12 27 2 4" xfId="4194"/>
    <cellStyle name="Calculation 12 27 2 5" xfId="40631"/>
    <cellStyle name="Calculation 12 27 20" xfId="4195"/>
    <cellStyle name="Calculation 12 27 20 2" xfId="4196"/>
    <cellStyle name="Calculation 12 27 20 2 2" xfId="40632"/>
    <cellStyle name="Calculation 12 27 20 2 3" xfId="40633"/>
    <cellStyle name="Calculation 12 27 20 3" xfId="40634"/>
    <cellStyle name="Calculation 12 27 20 4" xfId="40635"/>
    <cellStyle name="Calculation 12 27 20 5" xfId="40636"/>
    <cellStyle name="Calculation 12 27 21" xfId="4197"/>
    <cellStyle name="Calculation 12 27 21 2" xfId="4198"/>
    <cellStyle name="Calculation 12 27 22" xfId="4199"/>
    <cellStyle name="Calculation 12 27 22 2" xfId="4200"/>
    <cellStyle name="Calculation 12 27 3" xfId="4201"/>
    <cellStyle name="Calculation 12 27 3 2" xfId="4202"/>
    <cellStyle name="Calculation 12 27 3 2 2" xfId="4203"/>
    <cellStyle name="Calculation 12 27 3 2 3" xfId="40637"/>
    <cellStyle name="Calculation 12 27 3 3" xfId="4204"/>
    <cellStyle name="Calculation 12 27 3 3 2" xfId="4205"/>
    <cellStyle name="Calculation 12 27 3 4" xfId="4206"/>
    <cellStyle name="Calculation 12 27 3 5" xfId="40638"/>
    <cellStyle name="Calculation 12 27 4" xfId="4207"/>
    <cellStyle name="Calculation 12 27 4 2" xfId="4208"/>
    <cellStyle name="Calculation 12 27 4 2 2" xfId="4209"/>
    <cellStyle name="Calculation 12 27 4 2 3" xfId="40639"/>
    <cellStyle name="Calculation 12 27 4 3" xfId="4210"/>
    <cellStyle name="Calculation 12 27 4 3 2" xfId="4211"/>
    <cellStyle name="Calculation 12 27 4 4" xfId="4212"/>
    <cellStyle name="Calculation 12 27 4 5" xfId="40640"/>
    <cellStyle name="Calculation 12 27 5" xfId="4213"/>
    <cellStyle name="Calculation 12 27 5 2" xfId="4214"/>
    <cellStyle name="Calculation 12 27 5 2 2" xfId="4215"/>
    <cellStyle name="Calculation 12 27 5 2 3" xfId="40641"/>
    <cellStyle name="Calculation 12 27 5 3" xfId="4216"/>
    <cellStyle name="Calculation 12 27 5 3 2" xfId="4217"/>
    <cellStyle name="Calculation 12 27 5 4" xfId="4218"/>
    <cellStyle name="Calculation 12 27 5 5" xfId="40642"/>
    <cellStyle name="Calculation 12 27 6" xfId="4219"/>
    <cellStyle name="Calculation 12 27 6 2" xfId="4220"/>
    <cellStyle name="Calculation 12 27 6 2 2" xfId="4221"/>
    <cellStyle name="Calculation 12 27 6 2 3" xfId="40643"/>
    <cellStyle name="Calculation 12 27 6 3" xfId="4222"/>
    <cellStyle name="Calculation 12 27 6 3 2" xfId="4223"/>
    <cellStyle name="Calculation 12 27 6 4" xfId="4224"/>
    <cellStyle name="Calculation 12 27 6 5" xfId="40644"/>
    <cellStyle name="Calculation 12 27 7" xfId="4225"/>
    <cellStyle name="Calculation 12 27 7 2" xfId="4226"/>
    <cellStyle name="Calculation 12 27 7 2 2" xfId="4227"/>
    <cellStyle name="Calculation 12 27 7 2 3" xfId="40645"/>
    <cellStyle name="Calculation 12 27 7 3" xfId="4228"/>
    <cellStyle name="Calculation 12 27 7 3 2" xfId="4229"/>
    <cellStyle name="Calculation 12 27 7 4" xfId="4230"/>
    <cellStyle name="Calculation 12 27 7 5" xfId="40646"/>
    <cellStyle name="Calculation 12 27 8" xfId="4231"/>
    <cellStyle name="Calculation 12 27 8 2" xfId="4232"/>
    <cellStyle name="Calculation 12 27 8 2 2" xfId="4233"/>
    <cellStyle name="Calculation 12 27 8 2 3" xfId="40647"/>
    <cellStyle name="Calculation 12 27 8 3" xfId="4234"/>
    <cellStyle name="Calculation 12 27 8 3 2" xfId="4235"/>
    <cellStyle name="Calculation 12 27 8 4" xfId="4236"/>
    <cellStyle name="Calculation 12 27 8 5" xfId="40648"/>
    <cellStyle name="Calculation 12 27 9" xfId="4237"/>
    <cellStyle name="Calculation 12 27 9 2" xfId="4238"/>
    <cellStyle name="Calculation 12 27 9 2 2" xfId="4239"/>
    <cellStyle name="Calculation 12 27 9 2 3" xfId="40649"/>
    <cellStyle name="Calculation 12 27 9 3" xfId="4240"/>
    <cellStyle name="Calculation 12 27 9 3 2" xfId="4241"/>
    <cellStyle name="Calculation 12 27 9 4" xfId="4242"/>
    <cellStyle name="Calculation 12 27 9 5" xfId="40650"/>
    <cellStyle name="Calculation 12 28" xfId="4243"/>
    <cellStyle name="Calculation 12 28 10" xfId="4244"/>
    <cellStyle name="Calculation 12 28 10 2" xfId="4245"/>
    <cellStyle name="Calculation 12 28 10 2 2" xfId="4246"/>
    <cellStyle name="Calculation 12 28 10 2 3" xfId="40651"/>
    <cellStyle name="Calculation 12 28 10 3" xfId="4247"/>
    <cellStyle name="Calculation 12 28 10 3 2" xfId="4248"/>
    <cellStyle name="Calculation 12 28 10 4" xfId="4249"/>
    <cellStyle name="Calculation 12 28 10 5" xfId="40652"/>
    <cellStyle name="Calculation 12 28 11" xfId="4250"/>
    <cellStyle name="Calculation 12 28 11 2" xfId="4251"/>
    <cellStyle name="Calculation 12 28 11 2 2" xfId="4252"/>
    <cellStyle name="Calculation 12 28 11 2 3" xfId="40653"/>
    <cellStyle name="Calculation 12 28 11 3" xfId="4253"/>
    <cellStyle name="Calculation 12 28 11 3 2" xfId="4254"/>
    <cellStyle name="Calculation 12 28 11 4" xfId="4255"/>
    <cellStyle name="Calculation 12 28 11 5" xfId="40654"/>
    <cellStyle name="Calculation 12 28 12" xfId="4256"/>
    <cellStyle name="Calculation 12 28 12 2" xfId="4257"/>
    <cellStyle name="Calculation 12 28 12 2 2" xfId="4258"/>
    <cellStyle name="Calculation 12 28 12 2 3" xfId="40655"/>
    <cellStyle name="Calculation 12 28 12 3" xfId="4259"/>
    <cellStyle name="Calculation 12 28 12 3 2" xfId="4260"/>
    <cellStyle name="Calculation 12 28 12 4" xfId="4261"/>
    <cellStyle name="Calculation 12 28 12 5" xfId="40656"/>
    <cellStyle name="Calculation 12 28 13" xfId="4262"/>
    <cellStyle name="Calculation 12 28 13 2" xfId="4263"/>
    <cellStyle name="Calculation 12 28 13 2 2" xfId="4264"/>
    <cellStyle name="Calculation 12 28 13 2 3" xfId="40657"/>
    <cellStyle name="Calculation 12 28 13 3" xfId="4265"/>
    <cellStyle name="Calculation 12 28 13 3 2" xfId="4266"/>
    <cellStyle name="Calculation 12 28 13 4" xfId="4267"/>
    <cellStyle name="Calculation 12 28 13 5" xfId="40658"/>
    <cellStyle name="Calculation 12 28 14" xfId="4268"/>
    <cellStyle name="Calculation 12 28 14 2" xfId="4269"/>
    <cellStyle name="Calculation 12 28 14 2 2" xfId="4270"/>
    <cellStyle name="Calculation 12 28 14 2 3" xfId="40659"/>
    <cellStyle name="Calculation 12 28 14 3" xfId="4271"/>
    <cellStyle name="Calculation 12 28 14 3 2" xfId="4272"/>
    <cellStyle name="Calculation 12 28 14 4" xfId="4273"/>
    <cellStyle name="Calculation 12 28 14 5" xfId="40660"/>
    <cellStyle name="Calculation 12 28 15" xfId="4274"/>
    <cellStyle name="Calculation 12 28 15 2" xfId="4275"/>
    <cellStyle name="Calculation 12 28 15 2 2" xfId="4276"/>
    <cellStyle name="Calculation 12 28 15 2 3" xfId="40661"/>
    <cellStyle name="Calculation 12 28 15 3" xfId="4277"/>
    <cellStyle name="Calculation 12 28 15 3 2" xfId="4278"/>
    <cellStyle name="Calculation 12 28 15 4" xfId="4279"/>
    <cellStyle name="Calculation 12 28 15 5" xfId="40662"/>
    <cellStyle name="Calculation 12 28 16" xfId="4280"/>
    <cellStyle name="Calculation 12 28 16 2" xfId="4281"/>
    <cellStyle name="Calculation 12 28 16 2 2" xfId="4282"/>
    <cellStyle name="Calculation 12 28 16 2 3" xfId="40663"/>
    <cellStyle name="Calculation 12 28 16 3" xfId="4283"/>
    <cellStyle name="Calculation 12 28 16 3 2" xfId="4284"/>
    <cellStyle name="Calculation 12 28 16 4" xfId="4285"/>
    <cellStyle name="Calculation 12 28 16 5" xfId="40664"/>
    <cellStyle name="Calculation 12 28 17" xfId="4286"/>
    <cellStyle name="Calculation 12 28 17 2" xfId="4287"/>
    <cellStyle name="Calculation 12 28 17 2 2" xfId="4288"/>
    <cellStyle name="Calculation 12 28 17 2 3" xfId="40665"/>
    <cellStyle name="Calculation 12 28 17 3" xfId="4289"/>
    <cellStyle name="Calculation 12 28 17 3 2" xfId="4290"/>
    <cellStyle name="Calculation 12 28 17 4" xfId="4291"/>
    <cellStyle name="Calculation 12 28 17 5" xfId="40666"/>
    <cellStyle name="Calculation 12 28 18" xfId="4292"/>
    <cellStyle name="Calculation 12 28 18 2" xfId="4293"/>
    <cellStyle name="Calculation 12 28 18 2 2" xfId="4294"/>
    <cellStyle name="Calculation 12 28 18 2 3" xfId="40667"/>
    <cellStyle name="Calculation 12 28 18 3" xfId="4295"/>
    <cellStyle name="Calculation 12 28 18 3 2" xfId="4296"/>
    <cellStyle name="Calculation 12 28 18 4" xfId="4297"/>
    <cellStyle name="Calculation 12 28 18 5" xfId="40668"/>
    <cellStyle name="Calculation 12 28 19" xfId="4298"/>
    <cellStyle name="Calculation 12 28 19 2" xfId="4299"/>
    <cellStyle name="Calculation 12 28 19 2 2" xfId="4300"/>
    <cellStyle name="Calculation 12 28 19 2 3" xfId="40669"/>
    <cellStyle name="Calculation 12 28 19 3" xfId="4301"/>
    <cellStyle name="Calculation 12 28 19 3 2" xfId="4302"/>
    <cellStyle name="Calculation 12 28 19 4" xfId="4303"/>
    <cellStyle name="Calculation 12 28 19 5" xfId="40670"/>
    <cellStyle name="Calculation 12 28 2" xfId="4304"/>
    <cellStyle name="Calculation 12 28 2 2" xfId="4305"/>
    <cellStyle name="Calculation 12 28 2 2 2" xfId="4306"/>
    <cellStyle name="Calculation 12 28 2 2 3" xfId="40671"/>
    <cellStyle name="Calculation 12 28 2 3" xfId="4307"/>
    <cellStyle name="Calculation 12 28 2 3 2" xfId="4308"/>
    <cellStyle name="Calculation 12 28 2 4" xfId="4309"/>
    <cellStyle name="Calculation 12 28 2 5" xfId="40672"/>
    <cellStyle name="Calculation 12 28 20" xfId="4310"/>
    <cellStyle name="Calculation 12 28 20 2" xfId="4311"/>
    <cellStyle name="Calculation 12 28 20 2 2" xfId="40673"/>
    <cellStyle name="Calculation 12 28 20 2 3" xfId="40674"/>
    <cellStyle name="Calculation 12 28 20 3" xfId="40675"/>
    <cellStyle name="Calculation 12 28 20 4" xfId="40676"/>
    <cellStyle name="Calculation 12 28 20 5" xfId="40677"/>
    <cellStyle name="Calculation 12 28 21" xfId="4312"/>
    <cellStyle name="Calculation 12 28 21 2" xfId="4313"/>
    <cellStyle name="Calculation 12 28 22" xfId="4314"/>
    <cellStyle name="Calculation 12 28 22 2" xfId="4315"/>
    <cellStyle name="Calculation 12 28 3" xfId="4316"/>
    <cellStyle name="Calculation 12 28 3 2" xfId="4317"/>
    <cellStyle name="Calculation 12 28 3 2 2" xfId="4318"/>
    <cellStyle name="Calculation 12 28 3 2 3" xfId="40678"/>
    <cellStyle name="Calculation 12 28 3 3" xfId="4319"/>
    <cellStyle name="Calculation 12 28 3 3 2" xfId="4320"/>
    <cellStyle name="Calculation 12 28 3 4" xfId="4321"/>
    <cellStyle name="Calculation 12 28 3 5" xfId="40679"/>
    <cellStyle name="Calculation 12 28 4" xfId="4322"/>
    <cellStyle name="Calculation 12 28 4 2" xfId="4323"/>
    <cellStyle name="Calculation 12 28 4 2 2" xfId="4324"/>
    <cellStyle name="Calculation 12 28 4 2 3" xfId="40680"/>
    <cellStyle name="Calculation 12 28 4 3" xfId="4325"/>
    <cellStyle name="Calculation 12 28 4 3 2" xfId="4326"/>
    <cellStyle name="Calculation 12 28 4 4" xfId="4327"/>
    <cellStyle name="Calculation 12 28 4 5" xfId="40681"/>
    <cellStyle name="Calculation 12 28 5" xfId="4328"/>
    <cellStyle name="Calculation 12 28 5 2" xfId="4329"/>
    <cellStyle name="Calculation 12 28 5 2 2" xfId="4330"/>
    <cellStyle name="Calculation 12 28 5 2 3" xfId="40682"/>
    <cellStyle name="Calculation 12 28 5 3" xfId="4331"/>
    <cellStyle name="Calculation 12 28 5 3 2" xfId="4332"/>
    <cellStyle name="Calculation 12 28 5 4" xfId="4333"/>
    <cellStyle name="Calculation 12 28 5 5" xfId="40683"/>
    <cellStyle name="Calculation 12 28 6" xfId="4334"/>
    <cellStyle name="Calculation 12 28 6 2" xfId="4335"/>
    <cellStyle name="Calculation 12 28 6 2 2" xfId="4336"/>
    <cellStyle name="Calculation 12 28 6 2 3" xfId="40684"/>
    <cellStyle name="Calculation 12 28 6 3" xfId="4337"/>
    <cellStyle name="Calculation 12 28 6 3 2" xfId="4338"/>
    <cellStyle name="Calculation 12 28 6 4" xfId="4339"/>
    <cellStyle name="Calculation 12 28 6 5" xfId="40685"/>
    <cellStyle name="Calculation 12 28 7" xfId="4340"/>
    <cellStyle name="Calculation 12 28 7 2" xfId="4341"/>
    <cellStyle name="Calculation 12 28 7 2 2" xfId="4342"/>
    <cellStyle name="Calculation 12 28 7 2 3" xfId="40686"/>
    <cellStyle name="Calculation 12 28 7 3" xfId="4343"/>
    <cellStyle name="Calculation 12 28 7 3 2" xfId="4344"/>
    <cellStyle name="Calculation 12 28 7 4" xfId="4345"/>
    <cellStyle name="Calculation 12 28 7 5" xfId="40687"/>
    <cellStyle name="Calculation 12 28 8" xfId="4346"/>
    <cellStyle name="Calculation 12 28 8 2" xfId="4347"/>
    <cellStyle name="Calculation 12 28 8 2 2" xfId="4348"/>
    <cellStyle name="Calculation 12 28 8 2 3" xfId="40688"/>
    <cellStyle name="Calculation 12 28 8 3" xfId="4349"/>
    <cellStyle name="Calculation 12 28 8 3 2" xfId="4350"/>
    <cellStyle name="Calculation 12 28 8 4" xfId="4351"/>
    <cellStyle name="Calculation 12 28 8 5" xfId="40689"/>
    <cellStyle name="Calculation 12 28 9" xfId="4352"/>
    <cellStyle name="Calculation 12 28 9 2" xfId="4353"/>
    <cellStyle name="Calculation 12 28 9 2 2" xfId="4354"/>
    <cellStyle name="Calculation 12 28 9 2 3" xfId="40690"/>
    <cellStyle name="Calculation 12 28 9 3" xfId="4355"/>
    <cellStyle name="Calculation 12 28 9 3 2" xfId="4356"/>
    <cellStyle name="Calculation 12 28 9 4" xfId="4357"/>
    <cellStyle name="Calculation 12 28 9 5" xfId="40691"/>
    <cellStyle name="Calculation 12 29" xfId="4358"/>
    <cellStyle name="Calculation 12 29 10" xfId="4359"/>
    <cellStyle name="Calculation 12 29 10 2" xfId="4360"/>
    <cellStyle name="Calculation 12 29 10 2 2" xfId="4361"/>
    <cellStyle name="Calculation 12 29 10 2 3" xfId="40692"/>
    <cellStyle name="Calculation 12 29 10 3" xfId="4362"/>
    <cellStyle name="Calculation 12 29 10 3 2" xfId="4363"/>
    <cellStyle name="Calculation 12 29 10 4" xfId="4364"/>
    <cellStyle name="Calculation 12 29 10 5" xfId="40693"/>
    <cellStyle name="Calculation 12 29 11" xfId="4365"/>
    <cellStyle name="Calculation 12 29 11 2" xfId="4366"/>
    <cellStyle name="Calculation 12 29 11 2 2" xfId="4367"/>
    <cellStyle name="Calculation 12 29 11 2 3" xfId="40694"/>
    <cellStyle name="Calculation 12 29 11 3" xfId="4368"/>
    <cellStyle name="Calculation 12 29 11 3 2" xfId="4369"/>
    <cellStyle name="Calculation 12 29 11 4" xfId="4370"/>
    <cellStyle name="Calculation 12 29 11 5" xfId="40695"/>
    <cellStyle name="Calculation 12 29 12" xfId="4371"/>
    <cellStyle name="Calculation 12 29 12 2" xfId="4372"/>
    <cellStyle name="Calculation 12 29 12 2 2" xfId="4373"/>
    <cellStyle name="Calculation 12 29 12 2 3" xfId="40696"/>
    <cellStyle name="Calculation 12 29 12 3" xfId="4374"/>
    <cellStyle name="Calculation 12 29 12 3 2" xfId="4375"/>
    <cellStyle name="Calculation 12 29 12 4" xfId="4376"/>
    <cellStyle name="Calculation 12 29 12 5" xfId="40697"/>
    <cellStyle name="Calculation 12 29 13" xfId="4377"/>
    <cellStyle name="Calculation 12 29 13 2" xfId="4378"/>
    <cellStyle name="Calculation 12 29 13 2 2" xfId="4379"/>
    <cellStyle name="Calculation 12 29 13 2 3" xfId="40698"/>
    <cellStyle name="Calculation 12 29 13 3" xfId="4380"/>
    <cellStyle name="Calculation 12 29 13 3 2" xfId="4381"/>
    <cellStyle name="Calculation 12 29 13 4" xfId="4382"/>
    <cellStyle name="Calculation 12 29 13 5" xfId="40699"/>
    <cellStyle name="Calculation 12 29 14" xfId="4383"/>
    <cellStyle name="Calculation 12 29 14 2" xfId="4384"/>
    <cellStyle name="Calculation 12 29 14 2 2" xfId="4385"/>
    <cellStyle name="Calculation 12 29 14 2 3" xfId="40700"/>
    <cellStyle name="Calculation 12 29 14 3" xfId="4386"/>
    <cellStyle name="Calculation 12 29 14 3 2" xfId="4387"/>
    <cellStyle name="Calculation 12 29 14 4" xfId="4388"/>
    <cellStyle name="Calculation 12 29 14 5" xfId="40701"/>
    <cellStyle name="Calculation 12 29 15" xfId="4389"/>
    <cellStyle name="Calculation 12 29 15 2" xfId="4390"/>
    <cellStyle name="Calculation 12 29 15 2 2" xfId="4391"/>
    <cellStyle name="Calculation 12 29 15 2 3" xfId="40702"/>
    <cellStyle name="Calculation 12 29 15 3" xfId="4392"/>
    <cellStyle name="Calculation 12 29 15 3 2" xfId="4393"/>
    <cellStyle name="Calculation 12 29 15 4" xfId="4394"/>
    <cellStyle name="Calculation 12 29 15 5" xfId="40703"/>
    <cellStyle name="Calculation 12 29 16" xfId="4395"/>
    <cellStyle name="Calculation 12 29 16 2" xfId="4396"/>
    <cellStyle name="Calculation 12 29 16 2 2" xfId="4397"/>
    <cellStyle name="Calculation 12 29 16 2 3" xfId="40704"/>
    <cellStyle name="Calculation 12 29 16 3" xfId="4398"/>
    <cellStyle name="Calculation 12 29 16 3 2" xfId="4399"/>
    <cellStyle name="Calculation 12 29 16 4" xfId="4400"/>
    <cellStyle name="Calculation 12 29 16 5" xfId="40705"/>
    <cellStyle name="Calculation 12 29 17" xfId="4401"/>
    <cellStyle name="Calculation 12 29 17 2" xfId="4402"/>
    <cellStyle name="Calculation 12 29 17 2 2" xfId="4403"/>
    <cellStyle name="Calculation 12 29 17 2 3" xfId="40706"/>
    <cellStyle name="Calculation 12 29 17 3" xfId="4404"/>
    <cellStyle name="Calculation 12 29 17 3 2" xfId="4405"/>
    <cellStyle name="Calculation 12 29 17 4" xfId="4406"/>
    <cellStyle name="Calculation 12 29 17 5" xfId="40707"/>
    <cellStyle name="Calculation 12 29 18" xfId="4407"/>
    <cellStyle name="Calculation 12 29 18 2" xfId="4408"/>
    <cellStyle name="Calculation 12 29 18 2 2" xfId="4409"/>
    <cellStyle name="Calculation 12 29 18 2 3" xfId="40708"/>
    <cellStyle name="Calculation 12 29 18 3" xfId="4410"/>
    <cellStyle name="Calculation 12 29 18 3 2" xfId="4411"/>
    <cellStyle name="Calculation 12 29 18 4" xfId="4412"/>
    <cellStyle name="Calculation 12 29 18 5" xfId="40709"/>
    <cellStyle name="Calculation 12 29 19" xfId="4413"/>
    <cellStyle name="Calculation 12 29 19 2" xfId="4414"/>
    <cellStyle name="Calculation 12 29 19 2 2" xfId="4415"/>
    <cellStyle name="Calculation 12 29 19 2 3" xfId="40710"/>
    <cellStyle name="Calculation 12 29 19 3" xfId="4416"/>
    <cellStyle name="Calculation 12 29 19 3 2" xfId="4417"/>
    <cellStyle name="Calculation 12 29 19 4" xfId="4418"/>
    <cellStyle name="Calculation 12 29 19 5" xfId="40711"/>
    <cellStyle name="Calculation 12 29 2" xfId="4419"/>
    <cellStyle name="Calculation 12 29 2 2" xfId="4420"/>
    <cellStyle name="Calculation 12 29 2 2 2" xfId="4421"/>
    <cellStyle name="Calculation 12 29 2 2 3" xfId="40712"/>
    <cellStyle name="Calculation 12 29 2 3" xfId="4422"/>
    <cellStyle name="Calculation 12 29 2 3 2" xfId="4423"/>
    <cellStyle name="Calculation 12 29 2 4" xfId="4424"/>
    <cellStyle name="Calculation 12 29 2 5" xfId="40713"/>
    <cellStyle name="Calculation 12 29 20" xfId="4425"/>
    <cellStyle name="Calculation 12 29 20 2" xfId="4426"/>
    <cellStyle name="Calculation 12 29 20 2 2" xfId="40714"/>
    <cellStyle name="Calculation 12 29 20 2 3" xfId="40715"/>
    <cellStyle name="Calculation 12 29 20 3" xfId="40716"/>
    <cellStyle name="Calculation 12 29 20 4" xfId="40717"/>
    <cellStyle name="Calculation 12 29 20 5" xfId="40718"/>
    <cellStyle name="Calculation 12 29 21" xfId="4427"/>
    <cellStyle name="Calculation 12 29 21 2" xfId="4428"/>
    <cellStyle name="Calculation 12 29 22" xfId="4429"/>
    <cellStyle name="Calculation 12 29 22 2" xfId="4430"/>
    <cellStyle name="Calculation 12 29 3" xfId="4431"/>
    <cellStyle name="Calculation 12 29 3 2" xfId="4432"/>
    <cellStyle name="Calculation 12 29 3 2 2" xfId="4433"/>
    <cellStyle name="Calculation 12 29 3 2 3" xfId="40719"/>
    <cellStyle name="Calculation 12 29 3 3" xfId="4434"/>
    <cellStyle name="Calculation 12 29 3 3 2" xfId="4435"/>
    <cellStyle name="Calculation 12 29 3 4" xfId="4436"/>
    <cellStyle name="Calculation 12 29 3 5" xfId="40720"/>
    <cellStyle name="Calculation 12 29 4" xfId="4437"/>
    <cellStyle name="Calculation 12 29 4 2" xfId="4438"/>
    <cellStyle name="Calculation 12 29 4 2 2" xfId="4439"/>
    <cellStyle name="Calculation 12 29 4 2 3" xfId="40721"/>
    <cellStyle name="Calculation 12 29 4 3" xfId="4440"/>
    <cellStyle name="Calculation 12 29 4 3 2" xfId="4441"/>
    <cellStyle name="Calculation 12 29 4 4" xfId="4442"/>
    <cellStyle name="Calculation 12 29 4 5" xfId="40722"/>
    <cellStyle name="Calculation 12 29 5" xfId="4443"/>
    <cellStyle name="Calculation 12 29 5 2" xfId="4444"/>
    <cellStyle name="Calculation 12 29 5 2 2" xfId="4445"/>
    <cellStyle name="Calculation 12 29 5 2 3" xfId="40723"/>
    <cellStyle name="Calculation 12 29 5 3" xfId="4446"/>
    <cellStyle name="Calculation 12 29 5 3 2" xfId="4447"/>
    <cellStyle name="Calculation 12 29 5 4" xfId="4448"/>
    <cellStyle name="Calculation 12 29 5 5" xfId="40724"/>
    <cellStyle name="Calculation 12 29 6" xfId="4449"/>
    <cellStyle name="Calculation 12 29 6 2" xfId="4450"/>
    <cellStyle name="Calculation 12 29 6 2 2" xfId="4451"/>
    <cellStyle name="Calculation 12 29 6 2 3" xfId="40725"/>
    <cellStyle name="Calculation 12 29 6 3" xfId="4452"/>
    <cellStyle name="Calculation 12 29 6 3 2" xfId="4453"/>
    <cellStyle name="Calculation 12 29 6 4" xfId="4454"/>
    <cellStyle name="Calculation 12 29 6 5" xfId="40726"/>
    <cellStyle name="Calculation 12 29 7" xfId="4455"/>
    <cellStyle name="Calculation 12 29 7 2" xfId="4456"/>
    <cellStyle name="Calculation 12 29 7 2 2" xfId="4457"/>
    <cellStyle name="Calculation 12 29 7 2 3" xfId="40727"/>
    <cellStyle name="Calculation 12 29 7 3" xfId="4458"/>
    <cellStyle name="Calculation 12 29 7 3 2" xfId="4459"/>
    <cellStyle name="Calculation 12 29 7 4" xfId="4460"/>
    <cellStyle name="Calculation 12 29 7 5" xfId="40728"/>
    <cellStyle name="Calculation 12 29 8" xfId="4461"/>
    <cellStyle name="Calculation 12 29 8 2" xfId="4462"/>
    <cellStyle name="Calculation 12 29 8 2 2" xfId="4463"/>
    <cellStyle name="Calculation 12 29 8 2 3" xfId="40729"/>
    <cellStyle name="Calculation 12 29 8 3" xfId="4464"/>
    <cellStyle name="Calculation 12 29 8 3 2" xfId="4465"/>
    <cellStyle name="Calculation 12 29 8 4" xfId="4466"/>
    <cellStyle name="Calculation 12 29 8 5" xfId="40730"/>
    <cellStyle name="Calculation 12 29 9" xfId="4467"/>
    <cellStyle name="Calculation 12 29 9 2" xfId="4468"/>
    <cellStyle name="Calculation 12 29 9 2 2" xfId="4469"/>
    <cellStyle name="Calculation 12 29 9 2 3" xfId="40731"/>
    <cellStyle name="Calculation 12 29 9 3" xfId="4470"/>
    <cellStyle name="Calculation 12 29 9 3 2" xfId="4471"/>
    <cellStyle name="Calculation 12 29 9 4" xfId="4472"/>
    <cellStyle name="Calculation 12 29 9 5" xfId="40732"/>
    <cellStyle name="Calculation 12 3" xfId="4473"/>
    <cellStyle name="Calculation 12 3 10" xfId="4474"/>
    <cellStyle name="Calculation 12 3 10 2" xfId="4475"/>
    <cellStyle name="Calculation 12 3 10 2 2" xfId="4476"/>
    <cellStyle name="Calculation 12 3 10 2 3" xfId="40733"/>
    <cellStyle name="Calculation 12 3 10 3" xfId="4477"/>
    <cellStyle name="Calculation 12 3 10 3 2" xfId="4478"/>
    <cellStyle name="Calculation 12 3 10 4" xfId="4479"/>
    <cellStyle name="Calculation 12 3 10 5" xfId="40734"/>
    <cellStyle name="Calculation 12 3 11" xfId="4480"/>
    <cellStyle name="Calculation 12 3 11 2" xfId="4481"/>
    <cellStyle name="Calculation 12 3 11 2 2" xfId="4482"/>
    <cellStyle name="Calculation 12 3 11 2 3" xfId="40735"/>
    <cellStyle name="Calculation 12 3 11 3" xfId="4483"/>
    <cellStyle name="Calculation 12 3 11 3 2" xfId="4484"/>
    <cellStyle name="Calculation 12 3 11 4" xfId="4485"/>
    <cellStyle name="Calculation 12 3 11 5" xfId="40736"/>
    <cellStyle name="Calculation 12 3 12" xfId="4486"/>
    <cellStyle name="Calculation 12 3 12 2" xfId="4487"/>
    <cellStyle name="Calculation 12 3 12 2 2" xfId="4488"/>
    <cellStyle name="Calculation 12 3 12 2 3" xfId="40737"/>
    <cellStyle name="Calculation 12 3 12 3" xfId="4489"/>
    <cellStyle name="Calculation 12 3 12 3 2" xfId="4490"/>
    <cellStyle name="Calculation 12 3 12 4" xfId="4491"/>
    <cellStyle name="Calculation 12 3 12 5" xfId="40738"/>
    <cellStyle name="Calculation 12 3 13" xfId="4492"/>
    <cellStyle name="Calculation 12 3 13 2" xfId="4493"/>
    <cellStyle name="Calculation 12 3 13 2 2" xfId="4494"/>
    <cellStyle name="Calculation 12 3 13 2 3" xfId="40739"/>
    <cellStyle name="Calculation 12 3 13 3" xfId="4495"/>
    <cellStyle name="Calculation 12 3 13 3 2" xfId="4496"/>
    <cellStyle name="Calculation 12 3 13 4" xfId="4497"/>
    <cellStyle name="Calculation 12 3 13 5" xfId="40740"/>
    <cellStyle name="Calculation 12 3 14" xfId="4498"/>
    <cellStyle name="Calculation 12 3 14 2" xfId="4499"/>
    <cellStyle name="Calculation 12 3 14 2 2" xfId="4500"/>
    <cellStyle name="Calculation 12 3 14 2 3" xfId="40741"/>
    <cellStyle name="Calculation 12 3 14 3" xfId="4501"/>
    <cellStyle name="Calculation 12 3 14 3 2" xfId="4502"/>
    <cellStyle name="Calculation 12 3 14 4" xfId="4503"/>
    <cellStyle name="Calculation 12 3 14 5" xfId="40742"/>
    <cellStyle name="Calculation 12 3 15" xfId="4504"/>
    <cellStyle name="Calculation 12 3 15 2" xfId="4505"/>
    <cellStyle name="Calculation 12 3 15 2 2" xfId="4506"/>
    <cellStyle name="Calculation 12 3 15 2 3" xfId="40743"/>
    <cellStyle name="Calculation 12 3 15 3" xfId="4507"/>
    <cellStyle name="Calculation 12 3 15 3 2" xfId="4508"/>
    <cellStyle name="Calculation 12 3 15 4" xfId="4509"/>
    <cellStyle name="Calculation 12 3 15 5" xfId="40744"/>
    <cellStyle name="Calculation 12 3 16" xfId="4510"/>
    <cellStyle name="Calculation 12 3 16 2" xfId="4511"/>
    <cellStyle name="Calculation 12 3 16 2 2" xfId="4512"/>
    <cellStyle name="Calculation 12 3 16 2 3" xfId="40745"/>
    <cellStyle name="Calculation 12 3 16 3" xfId="4513"/>
    <cellStyle name="Calculation 12 3 16 3 2" xfId="4514"/>
    <cellStyle name="Calculation 12 3 16 4" xfId="4515"/>
    <cellStyle name="Calculation 12 3 16 5" xfId="40746"/>
    <cellStyle name="Calculation 12 3 17" xfId="4516"/>
    <cellStyle name="Calculation 12 3 17 2" xfId="4517"/>
    <cellStyle name="Calculation 12 3 17 2 2" xfId="4518"/>
    <cellStyle name="Calculation 12 3 17 2 3" xfId="40747"/>
    <cellStyle name="Calculation 12 3 17 3" xfId="4519"/>
    <cellStyle name="Calculation 12 3 17 3 2" xfId="4520"/>
    <cellStyle name="Calculation 12 3 17 4" xfId="4521"/>
    <cellStyle name="Calculation 12 3 17 5" xfId="40748"/>
    <cellStyle name="Calculation 12 3 18" xfId="4522"/>
    <cellStyle name="Calculation 12 3 18 2" xfId="4523"/>
    <cellStyle name="Calculation 12 3 18 2 2" xfId="4524"/>
    <cellStyle name="Calculation 12 3 18 2 3" xfId="40749"/>
    <cellStyle name="Calculation 12 3 18 3" xfId="4525"/>
    <cellStyle name="Calculation 12 3 18 3 2" xfId="4526"/>
    <cellStyle name="Calculation 12 3 18 4" xfId="4527"/>
    <cellStyle name="Calculation 12 3 18 5" xfId="40750"/>
    <cellStyle name="Calculation 12 3 19" xfId="4528"/>
    <cellStyle name="Calculation 12 3 19 2" xfId="4529"/>
    <cellStyle name="Calculation 12 3 19 2 2" xfId="4530"/>
    <cellStyle name="Calculation 12 3 19 2 3" xfId="40751"/>
    <cellStyle name="Calculation 12 3 19 3" xfId="4531"/>
    <cellStyle name="Calculation 12 3 19 3 2" xfId="4532"/>
    <cellStyle name="Calculation 12 3 19 4" xfId="4533"/>
    <cellStyle name="Calculation 12 3 19 5" xfId="40752"/>
    <cellStyle name="Calculation 12 3 2" xfId="4534"/>
    <cellStyle name="Calculation 12 3 2 2" xfId="4535"/>
    <cellStyle name="Calculation 12 3 2 2 2" xfId="4536"/>
    <cellStyle name="Calculation 12 3 2 2 3" xfId="40753"/>
    <cellStyle name="Calculation 12 3 2 3" xfId="4537"/>
    <cellStyle name="Calculation 12 3 2 3 2" xfId="4538"/>
    <cellStyle name="Calculation 12 3 2 4" xfId="4539"/>
    <cellStyle name="Calculation 12 3 2 5" xfId="40754"/>
    <cellStyle name="Calculation 12 3 20" xfId="4540"/>
    <cellStyle name="Calculation 12 3 20 2" xfId="4541"/>
    <cellStyle name="Calculation 12 3 20 2 2" xfId="40755"/>
    <cellStyle name="Calculation 12 3 20 2 3" xfId="40756"/>
    <cellStyle name="Calculation 12 3 20 3" xfId="40757"/>
    <cellStyle name="Calculation 12 3 20 4" xfId="40758"/>
    <cellStyle name="Calculation 12 3 20 5" xfId="40759"/>
    <cellStyle name="Calculation 12 3 21" xfId="4542"/>
    <cellStyle name="Calculation 12 3 21 2" xfId="4543"/>
    <cellStyle name="Calculation 12 3 22" xfId="4544"/>
    <cellStyle name="Calculation 12 3 22 2" xfId="4545"/>
    <cellStyle name="Calculation 12 3 3" xfId="4546"/>
    <cellStyle name="Calculation 12 3 3 2" xfId="4547"/>
    <cellStyle name="Calculation 12 3 3 2 2" xfId="4548"/>
    <cellStyle name="Calculation 12 3 3 2 3" xfId="40760"/>
    <cellStyle name="Calculation 12 3 3 3" xfId="4549"/>
    <cellStyle name="Calculation 12 3 3 3 2" xfId="4550"/>
    <cellStyle name="Calculation 12 3 3 4" xfId="4551"/>
    <cellStyle name="Calculation 12 3 3 5" xfId="40761"/>
    <cellStyle name="Calculation 12 3 4" xfId="4552"/>
    <cellStyle name="Calculation 12 3 4 2" xfId="4553"/>
    <cellStyle name="Calculation 12 3 4 2 2" xfId="4554"/>
    <cellStyle name="Calculation 12 3 4 2 3" xfId="40762"/>
    <cellStyle name="Calculation 12 3 4 3" xfId="4555"/>
    <cellStyle name="Calculation 12 3 4 3 2" xfId="4556"/>
    <cellStyle name="Calculation 12 3 4 4" xfId="4557"/>
    <cellStyle name="Calculation 12 3 4 5" xfId="40763"/>
    <cellStyle name="Calculation 12 3 5" xfId="4558"/>
    <cellStyle name="Calculation 12 3 5 2" xfId="4559"/>
    <cellStyle name="Calculation 12 3 5 2 2" xfId="4560"/>
    <cellStyle name="Calculation 12 3 5 2 3" xfId="40764"/>
    <cellStyle name="Calculation 12 3 5 3" xfId="4561"/>
    <cellStyle name="Calculation 12 3 5 3 2" xfId="4562"/>
    <cellStyle name="Calculation 12 3 5 4" xfId="4563"/>
    <cellStyle name="Calculation 12 3 5 5" xfId="40765"/>
    <cellStyle name="Calculation 12 3 6" xfId="4564"/>
    <cellStyle name="Calculation 12 3 6 2" xfId="4565"/>
    <cellStyle name="Calculation 12 3 6 2 2" xfId="4566"/>
    <cellStyle name="Calculation 12 3 6 2 3" xfId="40766"/>
    <cellStyle name="Calculation 12 3 6 3" xfId="4567"/>
    <cellStyle name="Calculation 12 3 6 3 2" xfId="4568"/>
    <cellStyle name="Calculation 12 3 6 4" xfId="4569"/>
    <cellStyle name="Calculation 12 3 6 5" xfId="40767"/>
    <cellStyle name="Calculation 12 3 7" xfId="4570"/>
    <cellStyle name="Calculation 12 3 7 2" xfId="4571"/>
    <cellStyle name="Calculation 12 3 7 2 2" xfId="4572"/>
    <cellStyle name="Calculation 12 3 7 2 3" xfId="40768"/>
    <cellStyle name="Calculation 12 3 7 3" xfId="4573"/>
    <cellStyle name="Calculation 12 3 7 3 2" xfId="4574"/>
    <cellStyle name="Calculation 12 3 7 4" xfId="4575"/>
    <cellStyle name="Calculation 12 3 7 5" xfId="40769"/>
    <cellStyle name="Calculation 12 3 8" xfId="4576"/>
    <cellStyle name="Calculation 12 3 8 2" xfId="4577"/>
    <cellStyle name="Calculation 12 3 8 2 2" xfId="4578"/>
    <cellStyle name="Calculation 12 3 8 2 3" xfId="40770"/>
    <cellStyle name="Calculation 12 3 8 3" xfId="4579"/>
    <cellStyle name="Calculation 12 3 8 3 2" xfId="4580"/>
    <cellStyle name="Calculation 12 3 8 4" xfId="4581"/>
    <cellStyle name="Calculation 12 3 8 5" xfId="40771"/>
    <cellStyle name="Calculation 12 3 9" xfId="4582"/>
    <cellStyle name="Calculation 12 3 9 2" xfId="4583"/>
    <cellStyle name="Calculation 12 3 9 2 2" xfId="4584"/>
    <cellStyle name="Calculation 12 3 9 2 3" xfId="40772"/>
    <cellStyle name="Calculation 12 3 9 3" xfId="4585"/>
    <cellStyle name="Calculation 12 3 9 3 2" xfId="4586"/>
    <cellStyle name="Calculation 12 3 9 4" xfId="4587"/>
    <cellStyle name="Calculation 12 3 9 5" xfId="40773"/>
    <cellStyle name="Calculation 12 30" xfId="4588"/>
    <cellStyle name="Calculation 12 30 10" xfId="4589"/>
    <cellStyle name="Calculation 12 30 10 2" xfId="4590"/>
    <cellStyle name="Calculation 12 30 10 2 2" xfId="4591"/>
    <cellStyle name="Calculation 12 30 10 2 3" xfId="40774"/>
    <cellStyle name="Calculation 12 30 10 3" xfId="4592"/>
    <cellStyle name="Calculation 12 30 10 3 2" xfId="4593"/>
    <cellStyle name="Calculation 12 30 10 4" xfId="4594"/>
    <cellStyle name="Calculation 12 30 10 5" xfId="40775"/>
    <cellStyle name="Calculation 12 30 11" xfId="4595"/>
    <cellStyle name="Calculation 12 30 11 2" xfId="4596"/>
    <cellStyle name="Calculation 12 30 11 2 2" xfId="4597"/>
    <cellStyle name="Calculation 12 30 11 2 3" xfId="40776"/>
    <cellStyle name="Calculation 12 30 11 3" xfId="4598"/>
    <cellStyle name="Calculation 12 30 11 3 2" xfId="4599"/>
    <cellStyle name="Calculation 12 30 11 4" xfId="4600"/>
    <cellStyle name="Calculation 12 30 11 5" xfId="40777"/>
    <cellStyle name="Calculation 12 30 12" xfId="4601"/>
    <cellStyle name="Calculation 12 30 12 2" xfId="4602"/>
    <cellStyle name="Calculation 12 30 12 2 2" xfId="4603"/>
    <cellStyle name="Calculation 12 30 12 2 3" xfId="40778"/>
    <cellStyle name="Calculation 12 30 12 3" xfId="4604"/>
    <cellStyle name="Calculation 12 30 12 3 2" xfId="4605"/>
    <cellStyle name="Calculation 12 30 12 4" xfId="4606"/>
    <cellStyle name="Calculation 12 30 12 5" xfId="40779"/>
    <cellStyle name="Calculation 12 30 13" xfId="4607"/>
    <cellStyle name="Calculation 12 30 13 2" xfId="4608"/>
    <cellStyle name="Calculation 12 30 13 2 2" xfId="4609"/>
    <cellStyle name="Calculation 12 30 13 2 3" xfId="40780"/>
    <cellStyle name="Calculation 12 30 13 3" xfId="4610"/>
    <cellStyle name="Calculation 12 30 13 3 2" xfId="4611"/>
    <cellStyle name="Calculation 12 30 13 4" xfId="4612"/>
    <cellStyle name="Calculation 12 30 13 5" xfId="40781"/>
    <cellStyle name="Calculation 12 30 14" xfId="4613"/>
    <cellStyle name="Calculation 12 30 14 2" xfId="4614"/>
    <cellStyle name="Calculation 12 30 14 2 2" xfId="4615"/>
    <cellStyle name="Calculation 12 30 14 2 3" xfId="40782"/>
    <cellStyle name="Calculation 12 30 14 3" xfId="4616"/>
    <cellStyle name="Calculation 12 30 14 3 2" xfId="4617"/>
    <cellStyle name="Calculation 12 30 14 4" xfId="4618"/>
    <cellStyle name="Calculation 12 30 14 5" xfId="40783"/>
    <cellStyle name="Calculation 12 30 15" xfId="4619"/>
    <cellStyle name="Calculation 12 30 15 2" xfId="4620"/>
    <cellStyle name="Calculation 12 30 15 2 2" xfId="4621"/>
    <cellStyle name="Calculation 12 30 15 2 3" xfId="40784"/>
    <cellStyle name="Calculation 12 30 15 3" xfId="4622"/>
    <cellStyle name="Calculation 12 30 15 3 2" xfId="4623"/>
    <cellStyle name="Calculation 12 30 15 4" xfId="4624"/>
    <cellStyle name="Calculation 12 30 15 5" xfId="40785"/>
    <cellStyle name="Calculation 12 30 16" xfId="4625"/>
    <cellStyle name="Calculation 12 30 16 2" xfId="4626"/>
    <cellStyle name="Calculation 12 30 16 2 2" xfId="4627"/>
    <cellStyle name="Calculation 12 30 16 2 3" xfId="40786"/>
    <cellStyle name="Calculation 12 30 16 3" xfId="4628"/>
    <cellStyle name="Calculation 12 30 16 3 2" xfId="4629"/>
    <cellStyle name="Calculation 12 30 16 4" xfId="4630"/>
    <cellStyle name="Calculation 12 30 16 5" xfId="40787"/>
    <cellStyle name="Calculation 12 30 17" xfId="4631"/>
    <cellStyle name="Calculation 12 30 17 2" xfId="4632"/>
    <cellStyle name="Calculation 12 30 17 2 2" xfId="4633"/>
    <cellStyle name="Calculation 12 30 17 2 3" xfId="40788"/>
    <cellStyle name="Calculation 12 30 17 3" xfId="4634"/>
    <cellStyle name="Calculation 12 30 17 3 2" xfId="4635"/>
    <cellStyle name="Calculation 12 30 17 4" xfId="4636"/>
    <cellStyle name="Calculation 12 30 17 5" xfId="40789"/>
    <cellStyle name="Calculation 12 30 18" xfId="4637"/>
    <cellStyle name="Calculation 12 30 18 2" xfId="4638"/>
    <cellStyle name="Calculation 12 30 18 2 2" xfId="4639"/>
    <cellStyle name="Calculation 12 30 18 2 3" xfId="40790"/>
    <cellStyle name="Calculation 12 30 18 3" xfId="4640"/>
    <cellStyle name="Calculation 12 30 18 3 2" xfId="4641"/>
    <cellStyle name="Calculation 12 30 18 4" xfId="4642"/>
    <cellStyle name="Calculation 12 30 18 5" xfId="40791"/>
    <cellStyle name="Calculation 12 30 19" xfId="4643"/>
    <cellStyle name="Calculation 12 30 19 2" xfId="4644"/>
    <cellStyle name="Calculation 12 30 19 2 2" xfId="4645"/>
    <cellStyle name="Calculation 12 30 19 2 3" xfId="40792"/>
    <cellStyle name="Calculation 12 30 19 3" xfId="4646"/>
    <cellStyle name="Calculation 12 30 19 3 2" xfId="4647"/>
    <cellStyle name="Calculation 12 30 19 4" xfId="4648"/>
    <cellStyle name="Calculation 12 30 19 5" xfId="40793"/>
    <cellStyle name="Calculation 12 30 2" xfId="4649"/>
    <cellStyle name="Calculation 12 30 2 2" xfId="4650"/>
    <cellStyle name="Calculation 12 30 2 2 2" xfId="4651"/>
    <cellStyle name="Calculation 12 30 2 2 3" xfId="40794"/>
    <cellStyle name="Calculation 12 30 2 3" xfId="4652"/>
    <cellStyle name="Calculation 12 30 2 3 2" xfId="4653"/>
    <cellStyle name="Calculation 12 30 2 4" xfId="4654"/>
    <cellStyle name="Calculation 12 30 2 5" xfId="40795"/>
    <cellStyle name="Calculation 12 30 20" xfId="4655"/>
    <cellStyle name="Calculation 12 30 20 2" xfId="4656"/>
    <cellStyle name="Calculation 12 30 20 2 2" xfId="40796"/>
    <cellStyle name="Calculation 12 30 20 2 3" xfId="40797"/>
    <cellStyle name="Calculation 12 30 20 3" xfId="40798"/>
    <cellStyle name="Calculation 12 30 20 4" xfId="40799"/>
    <cellStyle name="Calculation 12 30 20 5" xfId="40800"/>
    <cellStyle name="Calculation 12 30 21" xfId="4657"/>
    <cellStyle name="Calculation 12 30 21 2" xfId="4658"/>
    <cellStyle name="Calculation 12 30 22" xfId="4659"/>
    <cellStyle name="Calculation 12 30 22 2" xfId="4660"/>
    <cellStyle name="Calculation 12 30 3" xfId="4661"/>
    <cellStyle name="Calculation 12 30 3 2" xfId="4662"/>
    <cellStyle name="Calculation 12 30 3 2 2" xfId="4663"/>
    <cellStyle name="Calculation 12 30 3 2 3" xfId="40801"/>
    <cellStyle name="Calculation 12 30 3 3" xfId="4664"/>
    <cellStyle name="Calculation 12 30 3 3 2" xfId="4665"/>
    <cellStyle name="Calculation 12 30 3 4" xfId="4666"/>
    <cellStyle name="Calculation 12 30 3 5" xfId="40802"/>
    <cellStyle name="Calculation 12 30 4" xfId="4667"/>
    <cellStyle name="Calculation 12 30 4 2" xfId="4668"/>
    <cellStyle name="Calculation 12 30 4 2 2" xfId="4669"/>
    <cellStyle name="Calculation 12 30 4 2 3" xfId="40803"/>
    <cellStyle name="Calculation 12 30 4 3" xfId="4670"/>
    <cellStyle name="Calculation 12 30 4 3 2" xfId="4671"/>
    <cellStyle name="Calculation 12 30 4 4" xfId="4672"/>
    <cellStyle name="Calculation 12 30 4 5" xfId="40804"/>
    <cellStyle name="Calculation 12 30 5" xfId="4673"/>
    <cellStyle name="Calculation 12 30 5 2" xfId="4674"/>
    <cellStyle name="Calculation 12 30 5 2 2" xfId="4675"/>
    <cellStyle name="Calculation 12 30 5 2 3" xfId="40805"/>
    <cellStyle name="Calculation 12 30 5 3" xfId="4676"/>
    <cellStyle name="Calculation 12 30 5 3 2" xfId="4677"/>
    <cellStyle name="Calculation 12 30 5 4" xfId="4678"/>
    <cellStyle name="Calculation 12 30 5 5" xfId="40806"/>
    <cellStyle name="Calculation 12 30 6" xfId="4679"/>
    <cellStyle name="Calculation 12 30 6 2" xfId="4680"/>
    <cellStyle name="Calculation 12 30 6 2 2" xfId="4681"/>
    <cellStyle name="Calculation 12 30 6 2 3" xfId="40807"/>
    <cellStyle name="Calculation 12 30 6 3" xfId="4682"/>
    <cellStyle name="Calculation 12 30 6 3 2" xfId="4683"/>
    <cellStyle name="Calculation 12 30 6 4" xfId="4684"/>
    <cellStyle name="Calculation 12 30 6 5" xfId="40808"/>
    <cellStyle name="Calculation 12 30 7" xfId="4685"/>
    <cellStyle name="Calculation 12 30 7 2" xfId="4686"/>
    <cellStyle name="Calculation 12 30 7 2 2" xfId="4687"/>
    <cellStyle name="Calculation 12 30 7 2 3" xfId="40809"/>
    <cellStyle name="Calculation 12 30 7 3" xfId="4688"/>
    <cellStyle name="Calculation 12 30 7 3 2" xfId="4689"/>
    <cellStyle name="Calculation 12 30 7 4" xfId="4690"/>
    <cellStyle name="Calculation 12 30 7 5" xfId="40810"/>
    <cellStyle name="Calculation 12 30 8" xfId="4691"/>
    <cellStyle name="Calculation 12 30 8 2" xfId="4692"/>
    <cellStyle name="Calculation 12 30 8 2 2" xfId="4693"/>
    <cellStyle name="Calculation 12 30 8 2 3" xfId="40811"/>
    <cellStyle name="Calculation 12 30 8 3" xfId="4694"/>
    <cellStyle name="Calculation 12 30 8 3 2" xfId="4695"/>
    <cellStyle name="Calculation 12 30 8 4" xfId="4696"/>
    <cellStyle name="Calculation 12 30 8 5" xfId="40812"/>
    <cellStyle name="Calculation 12 30 9" xfId="4697"/>
    <cellStyle name="Calculation 12 30 9 2" xfId="4698"/>
    <cellStyle name="Calculation 12 30 9 2 2" xfId="4699"/>
    <cellStyle name="Calculation 12 30 9 2 3" xfId="40813"/>
    <cellStyle name="Calculation 12 30 9 3" xfId="4700"/>
    <cellStyle name="Calculation 12 30 9 3 2" xfId="4701"/>
    <cellStyle name="Calculation 12 30 9 4" xfId="4702"/>
    <cellStyle name="Calculation 12 30 9 5" xfId="40814"/>
    <cellStyle name="Calculation 12 31" xfId="4703"/>
    <cellStyle name="Calculation 12 31 2" xfId="4704"/>
    <cellStyle name="Calculation 12 31 2 2" xfId="4705"/>
    <cellStyle name="Calculation 12 31 2 3" xfId="40815"/>
    <cellStyle name="Calculation 12 31 3" xfId="4706"/>
    <cellStyle name="Calculation 12 31 3 2" xfId="4707"/>
    <cellStyle name="Calculation 12 31 4" xfId="4708"/>
    <cellStyle name="Calculation 12 31 5" xfId="40816"/>
    <cellStyle name="Calculation 12 32" xfId="4709"/>
    <cellStyle name="Calculation 12 32 2" xfId="4710"/>
    <cellStyle name="Calculation 12 32 2 2" xfId="4711"/>
    <cellStyle name="Calculation 12 32 2 3" xfId="40817"/>
    <cellStyle name="Calculation 12 32 3" xfId="4712"/>
    <cellStyle name="Calculation 12 32 3 2" xfId="4713"/>
    <cellStyle name="Calculation 12 32 4" xfId="4714"/>
    <cellStyle name="Calculation 12 32 5" xfId="40818"/>
    <cellStyle name="Calculation 12 33" xfId="4715"/>
    <cellStyle name="Calculation 12 33 2" xfId="4716"/>
    <cellStyle name="Calculation 12 33 2 2" xfId="4717"/>
    <cellStyle name="Calculation 12 33 2 3" xfId="40819"/>
    <cellStyle name="Calculation 12 33 3" xfId="4718"/>
    <cellStyle name="Calculation 12 33 3 2" xfId="4719"/>
    <cellStyle name="Calculation 12 33 4" xfId="4720"/>
    <cellStyle name="Calculation 12 33 5" xfId="40820"/>
    <cellStyle name="Calculation 12 34" xfId="4721"/>
    <cellStyle name="Calculation 12 34 2" xfId="4722"/>
    <cellStyle name="Calculation 12 34 2 2" xfId="4723"/>
    <cellStyle name="Calculation 12 34 2 3" xfId="40821"/>
    <cellStyle name="Calculation 12 34 3" xfId="4724"/>
    <cellStyle name="Calculation 12 34 3 2" xfId="4725"/>
    <cellStyle name="Calculation 12 34 4" xfId="4726"/>
    <cellStyle name="Calculation 12 34 5" xfId="40822"/>
    <cellStyle name="Calculation 12 35" xfId="4727"/>
    <cellStyle name="Calculation 12 35 2" xfId="4728"/>
    <cellStyle name="Calculation 12 35 2 2" xfId="4729"/>
    <cellStyle name="Calculation 12 35 2 3" xfId="40823"/>
    <cellStyle name="Calculation 12 35 3" xfId="4730"/>
    <cellStyle name="Calculation 12 35 3 2" xfId="4731"/>
    <cellStyle name="Calculation 12 35 4" xfId="4732"/>
    <cellStyle name="Calculation 12 35 5" xfId="40824"/>
    <cellStyle name="Calculation 12 36" xfId="4733"/>
    <cellStyle name="Calculation 12 36 2" xfId="4734"/>
    <cellStyle name="Calculation 12 36 2 2" xfId="4735"/>
    <cellStyle name="Calculation 12 36 2 3" xfId="40825"/>
    <cellStyle name="Calculation 12 36 3" xfId="4736"/>
    <cellStyle name="Calculation 12 36 3 2" xfId="4737"/>
    <cellStyle name="Calculation 12 36 4" xfId="4738"/>
    <cellStyle name="Calculation 12 36 5" xfId="40826"/>
    <cellStyle name="Calculation 12 37" xfId="4739"/>
    <cellStyle name="Calculation 12 37 2" xfId="4740"/>
    <cellStyle name="Calculation 12 37 2 2" xfId="4741"/>
    <cellStyle name="Calculation 12 37 2 3" xfId="40827"/>
    <cellStyle name="Calculation 12 37 3" xfId="4742"/>
    <cellStyle name="Calculation 12 37 3 2" xfId="4743"/>
    <cellStyle name="Calculation 12 37 4" xfId="4744"/>
    <cellStyle name="Calculation 12 37 5" xfId="40828"/>
    <cellStyle name="Calculation 12 38" xfId="4745"/>
    <cellStyle name="Calculation 12 38 2" xfId="4746"/>
    <cellStyle name="Calculation 12 38 2 2" xfId="4747"/>
    <cellStyle name="Calculation 12 38 2 3" xfId="40829"/>
    <cellStyle name="Calculation 12 38 3" xfId="4748"/>
    <cellStyle name="Calculation 12 38 3 2" xfId="4749"/>
    <cellStyle name="Calculation 12 38 4" xfId="4750"/>
    <cellStyle name="Calculation 12 38 5" xfId="40830"/>
    <cellStyle name="Calculation 12 39" xfId="4751"/>
    <cellStyle name="Calculation 12 39 2" xfId="4752"/>
    <cellStyle name="Calculation 12 39 2 2" xfId="4753"/>
    <cellStyle name="Calculation 12 39 2 3" xfId="40831"/>
    <cellStyle name="Calculation 12 39 3" xfId="4754"/>
    <cellStyle name="Calculation 12 39 3 2" xfId="4755"/>
    <cellStyle name="Calculation 12 39 4" xfId="4756"/>
    <cellStyle name="Calculation 12 39 5" xfId="40832"/>
    <cellStyle name="Calculation 12 4" xfId="4757"/>
    <cellStyle name="Calculation 12 4 10" xfId="4758"/>
    <cellStyle name="Calculation 12 4 10 2" xfId="4759"/>
    <cellStyle name="Calculation 12 4 10 2 2" xfId="4760"/>
    <cellStyle name="Calculation 12 4 10 2 3" xfId="40833"/>
    <cellStyle name="Calculation 12 4 10 3" xfId="4761"/>
    <cellStyle name="Calculation 12 4 10 3 2" xfId="4762"/>
    <cellStyle name="Calculation 12 4 10 4" xfId="4763"/>
    <cellStyle name="Calculation 12 4 10 5" xfId="40834"/>
    <cellStyle name="Calculation 12 4 11" xfId="4764"/>
    <cellStyle name="Calculation 12 4 11 2" xfId="4765"/>
    <cellStyle name="Calculation 12 4 11 2 2" xfId="4766"/>
    <cellStyle name="Calculation 12 4 11 2 3" xfId="40835"/>
    <cellStyle name="Calculation 12 4 11 3" xfId="4767"/>
    <cellStyle name="Calculation 12 4 11 3 2" xfId="4768"/>
    <cellStyle name="Calculation 12 4 11 4" xfId="4769"/>
    <cellStyle name="Calculation 12 4 11 5" xfId="40836"/>
    <cellStyle name="Calculation 12 4 12" xfId="4770"/>
    <cellStyle name="Calculation 12 4 12 2" xfId="4771"/>
    <cellStyle name="Calculation 12 4 12 2 2" xfId="4772"/>
    <cellStyle name="Calculation 12 4 12 2 3" xfId="40837"/>
    <cellStyle name="Calculation 12 4 12 3" xfId="4773"/>
    <cellStyle name="Calculation 12 4 12 3 2" xfId="4774"/>
    <cellStyle name="Calculation 12 4 12 4" xfId="4775"/>
    <cellStyle name="Calculation 12 4 12 5" xfId="40838"/>
    <cellStyle name="Calculation 12 4 13" xfId="4776"/>
    <cellStyle name="Calculation 12 4 13 2" xfId="4777"/>
    <cellStyle name="Calculation 12 4 13 2 2" xfId="4778"/>
    <cellStyle name="Calculation 12 4 13 2 3" xfId="40839"/>
    <cellStyle name="Calculation 12 4 13 3" xfId="4779"/>
    <cellStyle name="Calculation 12 4 13 3 2" xfId="4780"/>
    <cellStyle name="Calculation 12 4 13 4" xfId="4781"/>
    <cellStyle name="Calculation 12 4 13 5" xfId="40840"/>
    <cellStyle name="Calculation 12 4 14" xfId="4782"/>
    <cellStyle name="Calculation 12 4 14 2" xfId="4783"/>
    <cellStyle name="Calculation 12 4 14 2 2" xfId="4784"/>
    <cellStyle name="Calculation 12 4 14 2 3" xfId="40841"/>
    <cellStyle name="Calculation 12 4 14 3" xfId="4785"/>
    <cellStyle name="Calculation 12 4 14 3 2" xfId="4786"/>
    <cellStyle name="Calculation 12 4 14 4" xfId="4787"/>
    <cellStyle name="Calculation 12 4 14 5" xfId="40842"/>
    <cellStyle name="Calculation 12 4 15" xfId="4788"/>
    <cellStyle name="Calculation 12 4 15 2" xfId="4789"/>
    <cellStyle name="Calculation 12 4 15 2 2" xfId="4790"/>
    <cellStyle name="Calculation 12 4 15 2 3" xfId="40843"/>
    <cellStyle name="Calculation 12 4 15 3" xfId="4791"/>
    <cellStyle name="Calculation 12 4 15 3 2" xfId="4792"/>
    <cellStyle name="Calculation 12 4 15 4" xfId="4793"/>
    <cellStyle name="Calculation 12 4 15 5" xfId="40844"/>
    <cellStyle name="Calculation 12 4 16" xfId="4794"/>
    <cellStyle name="Calculation 12 4 16 2" xfId="4795"/>
    <cellStyle name="Calculation 12 4 16 2 2" xfId="4796"/>
    <cellStyle name="Calculation 12 4 16 2 3" xfId="40845"/>
    <cellStyle name="Calculation 12 4 16 3" xfId="4797"/>
    <cellStyle name="Calculation 12 4 16 3 2" xfId="4798"/>
    <cellStyle name="Calculation 12 4 16 4" xfId="4799"/>
    <cellStyle name="Calculation 12 4 16 5" xfId="40846"/>
    <cellStyle name="Calculation 12 4 17" xfId="4800"/>
    <cellStyle name="Calculation 12 4 17 2" xfId="4801"/>
    <cellStyle name="Calculation 12 4 17 2 2" xfId="4802"/>
    <cellStyle name="Calculation 12 4 17 2 3" xfId="40847"/>
    <cellStyle name="Calculation 12 4 17 3" xfId="4803"/>
    <cellStyle name="Calculation 12 4 17 3 2" xfId="4804"/>
    <cellStyle name="Calculation 12 4 17 4" xfId="4805"/>
    <cellStyle name="Calculation 12 4 17 5" xfId="40848"/>
    <cellStyle name="Calculation 12 4 18" xfId="4806"/>
    <cellStyle name="Calculation 12 4 18 2" xfId="4807"/>
    <cellStyle name="Calculation 12 4 18 2 2" xfId="4808"/>
    <cellStyle name="Calculation 12 4 18 2 3" xfId="40849"/>
    <cellStyle name="Calculation 12 4 18 3" xfId="4809"/>
    <cellStyle name="Calculation 12 4 18 3 2" xfId="4810"/>
    <cellStyle name="Calculation 12 4 18 4" xfId="4811"/>
    <cellStyle name="Calculation 12 4 18 5" xfId="40850"/>
    <cellStyle name="Calculation 12 4 19" xfId="4812"/>
    <cellStyle name="Calculation 12 4 19 2" xfId="4813"/>
    <cellStyle name="Calculation 12 4 19 2 2" xfId="4814"/>
    <cellStyle name="Calculation 12 4 19 2 3" xfId="40851"/>
    <cellStyle name="Calculation 12 4 19 3" xfId="4815"/>
    <cellStyle name="Calculation 12 4 19 3 2" xfId="4816"/>
    <cellStyle name="Calculation 12 4 19 4" xfId="4817"/>
    <cellStyle name="Calculation 12 4 19 5" xfId="40852"/>
    <cellStyle name="Calculation 12 4 2" xfId="4818"/>
    <cellStyle name="Calculation 12 4 2 2" xfId="4819"/>
    <cellStyle name="Calculation 12 4 2 2 2" xfId="4820"/>
    <cellStyle name="Calculation 12 4 2 2 3" xfId="40853"/>
    <cellStyle name="Calculation 12 4 2 3" xfId="4821"/>
    <cellStyle name="Calculation 12 4 2 3 2" xfId="4822"/>
    <cellStyle name="Calculation 12 4 2 4" xfId="4823"/>
    <cellStyle name="Calculation 12 4 2 5" xfId="40854"/>
    <cellStyle name="Calculation 12 4 20" xfId="4824"/>
    <cellStyle name="Calculation 12 4 20 2" xfId="4825"/>
    <cellStyle name="Calculation 12 4 20 2 2" xfId="40855"/>
    <cellStyle name="Calculation 12 4 20 2 3" xfId="40856"/>
    <cellStyle name="Calculation 12 4 20 3" xfId="40857"/>
    <cellStyle name="Calculation 12 4 20 4" xfId="40858"/>
    <cellStyle name="Calculation 12 4 20 5" xfId="40859"/>
    <cellStyle name="Calculation 12 4 21" xfId="4826"/>
    <cellStyle name="Calculation 12 4 21 2" xfId="4827"/>
    <cellStyle name="Calculation 12 4 22" xfId="4828"/>
    <cellStyle name="Calculation 12 4 22 2" xfId="4829"/>
    <cellStyle name="Calculation 12 4 3" xfId="4830"/>
    <cellStyle name="Calculation 12 4 3 2" xfId="4831"/>
    <cellStyle name="Calculation 12 4 3 2 2" xfId="4832"/>
    <cellStyle name="Calculation 12 4 3 2 3" xfId="40860"/>
    <cellStyle name="Calculation 12 4 3 3" xfId="4833"/>
    <cellStyle name="Calculation 12 4 3 3 2" xfId="4834"/>
    <cellStyle name="Calculation 12 4 3 4" xfId="4835"/>
    <cellStyle name="Calculation 12 4 3 5" xfId="40861"/>
    <cellStyle name="Calculation 12 4 4" xfId="4836"/>
    <cellStyle name="Calculation 12 4 4 2" xfId="4837"/>
    <cellStyle name="Calculation 12 4 4 2 2" xfId="4838"/>
    <cellStyle name="Calculation 12 4 4 2 3" xfId="40862"/>
    <cellStyle name="Calculation 12 4 4 3" xfId="4839"/>
    <cellStyle name="Calculation 12 4 4 3 2" xfId="4840"/>
    <cellStyle name="Calculation 12 4 4 4" xfId="4841"/>
    <cellStyle name="Calculation 12 4 4 5" xfId="40863"/>
    <cellStyle name="Calculation 12 4 5" xfId="4842"/>
    <cellStyle name="Calculation 12 4 5 2" xfId="4843"/>
    <cellStyle name="Calculation 12 4 5 2 2" xfId="4844"/>
    <cellStyle name="Calculation 12 4 5 2 3" xfId="40864"/>
    <cellStyle name="Calculation 12 4 5 3" xfId="4845"/>
    <cellStyle name="Calculation 12 4 5 3 2" xfId="4846"/>
    <cellStyle name="Calculation 12 4 5 4" xfId="4847"/>
    <cellStyle name="Calculation 12 4 5 5" xfId="40865"/>
    <cellStyle name="Calculation 12 4 6" xfId="4848"/>
    <cellStyle name="Calculation 12 4 6 2" xfId="4849"/>
    <cellStyle name="Calculation 12 4 6 2 2" xfId="4850"/>
    <cellStyle name="Calculation 12 4 6 2 3" xfId="40866"/>
    <cellStyle name="Calculation 12 4 6 3" xfId="4851"/>
    <cellStyle name="Calculation 12 4 6 3 2" xfId="4852"/>
    <cellStyle name="Calculation 12 4 6 4" xfId="4853"/>
    <cellStyle name="Calculation 12 4 6 5" xfId="40867"/>
    <cellStyle name="Calculation 12 4 7" xfId="4854"/>
    <cellStyle name="Calculation 12 4 7 2" xfId="4855"/>
    <cellStyle name="Calculation 12 4 7 2 2" xfId="4856"/>
    <cellStyle name="Calculation 12 4 7 2 3" xfId="40868"/>
    <cellStyle name="Calculation 12 4 7 3" xfId="4857"/>
    <cellStyle name="Calculation 12 4 7 3 2" xfId="4858"/>
    <cellStyle name="Calculation 12 4 7 4" xfId="4859"/>
    <cellStyle name="Calculation 12 4 7 5" xfId="40869"/>
    <cellStyle name="Calculation 12 4 8" xfId="4860"/>
    <cellStyle name="Calculation 12 4 8 2" xfId="4861"/>
    <cellStyle name="Calculation 12 4 8 2 2" xfId="4862"/>
    <cellStyle name="Calculation 12 4 8 2 3" xfId="40870"/>
    <cellStyle name="Calculation 12 4 8 3" xfId="4863"/>
    <cellStyle name="Calculation 12 4 8 3 2" xfId="4864"/>
    <cellStyle name="Calculation 12 4 8 4" xfId="4865"/>
    <cellStyle name="Calculation 12 4 8 5" xfId="40871"/>
    <cellStyle name="Calculation 12 4 9" xfId="4866"/>
    <cellStyle name="Calculation 12 4 9 2" xfId="4867"/>
    <cellStyle name="Calculation 12 4 9 2 2" xfId="4868"/>
    <cellStyle name="Calculation 12 4 9 2 3" xfId="40872"/>
    <cellStyle name="Calculation 12 4 9 3" xfId="4869"/>
    <cellStyle name="Calculation 12 4 9 3 2" xfId="4870"/>
    <cellStyle name="Calculation 12 4 9 4" xfId="4871"/>
    <cellStyle name="Calculation 12 4 9 5" xfId="40873"/>
    <cellStyle name="Calculation 12 40" xfId="4872"/>
    <cellStyle name="Calculation 12 40 2" xfId="4873"/>
    <cellStyle name="Calculation 12 40 2 2" xfId="4874"/>
    <cellStyle name="Calculation 12 40 2 3" xfId="40874"/>
    <cellStyle name="Calculation 12 40 3" xfId="4875"/>
    <cellStyle name="Calculation 12 40 3 2" xfId="4876"/>
    <cellStyle name="Calculation 12 40 4" xfId="4877"/>
    <cellStyle name="Calculation 12 40 5" xfId="40875"/>
    <cellStyle name="Calculation 12 41" xfId="4878"/>
    <cellStyle name="Calculation 12 41 2" xfId="4879"/>
    <cellStyle name="Calculation 12 41 2 2" xfId="4880"/>
    <cellStyle name="Calculation 12 41 2 3" xfId="40876"/>
    <cellStyle name="Calculation 12 41 3" xfId="4881"/>
    <cellStyle name="Calculation 12 41 3 2" xfId="4882"/>
    <cellStyle name="Calculation 12 41 4" xfId="4883"/>
    <cellStyle name="Calculation 12 41 5" xfId="40877"/>
    <cellStyle name="Calculation 12 42" xfId="4884"/>
    <cellStyle name="Calculation 12 42 2" xfId="4885"/>
    <cellStyle name="Calculation 12 42 2 2" xfId="4886"/>
    <cellStyle name="Calculation 12 42 2 3" xfId="40878"/>
    <cellStyle name="Calculation 12 42 3" xfId="4887"/>
    <cellStyle name="Calculation 12 42 3 2" xfId="4888"/>
    <cellStyle name="Calculation 12 42 4" xfId="4889"/>
    <cellStyle name="Calculation 12 42 5" xfId="40879"/>
    <cellStyle name="Calculation 12 43" xfId="4890"/>
    <cellStyle name="Calculation 12 43 2" xfId="4891"/>
    <cellStyle name="Calculation 12 43 2 2" xfId="4892"/>
    <cellStyle name="Calculation 12 43 2 3" xfId="40880"/>
    <cellStyle name="Calculation 12 43 3" xfId="4893"/>
    <cellStyle name="Calculation 12 43 3 2" xfId="4894"/>
    <cellStyle name="Calculation 12 43 4" xfId="4895"/>
    <cellStyle name="Calculation 12 43 5" xfId="40881"/>
    <cellStyle name="Calculation 12 44" xfId="4896"/>
    <cellStyle name="Calculation 12 44 2" xfId="4897"/>
    <cellStyle name="Calculation 12 44 2 2" xfId="4898"/>
    <cellStyle name="Calculation 12 44 2 3" xfId="40882"/>
    <cellStyle name="Calculation 12 44 3" xfId="4899"/>
    <cellStyle name="Calculation 12 44 3 2" xfId="4900"/>
    <cellStyle name="Calculation 12 44 4" xfId="4901"/>
    <cellStyle name="Calculation 12 44 5" xfId="40883"/>
    <cellStyle name="Calculation 12 45" xfId="4902"/>
    <cellStyle name="Calculation 12 45 2" xfId="4903"/>
    <cellStyle name="Calculation 12 45 2 2" xfId="4904"/>
    <cellStyle name="Calculation 12 45 2 3" xfId="40884"/>
    <cellStyle name="Calculation 12 45 3" xfId="4905"/>
    <cellStyle name="Calculation 12 45 3 2" xfId="4906"/>
    <cellStyle name="Calculation 12 45 4" xfId="4907"/>
    <cellStyle name="Calculation 12 45 5" xfId="40885"/>
    <cellStyle name="Calculation 12 46" xfId="4908"/>
    <cellStyle name="Calculation 12 46 2" xfId="4909"/>
    <cellStyle name="Calculation 12 46 2 2" xfId="4910"/>
    <cellStyle name="Calculation 12 46 2 3" xfId="40886"/>
    <cellStyle name="Calculation 12 46 3" xfId="4911"/>
    <cellStyle name="Calculation 12 46 3 2" xfId="4912"/>
    <cellStyle name="Calculation 12 46 4" xfId="4913"/>
    <cellStyle name="Calculation 12 46 5" xfId="40887"/>
    <cellStyle name="Calculation 12 47" xfId="4914"/>
    <cellStyle name="Calculation 12 47 2" xfId="4915"/>
    <cellStyle name="Calculation 12 47 2 2" xfId="4916"/>
    <cellStyle name="Calculation 12 47 2 3" xfId="40888"/>
    <cellStyle name="Calculation 12 47 3" xfId="4917"/>
    <cellStyle name="Calculation 12 47 3 2" xfId="4918"/>
    <cellStyle name="Calculation 12 47 4" xfId="4919"/>
    <cellStyle name="Calculation 12 47 5" xfId="40889"/>
    <cellStyle name="Calculation 12 48" xfId="4920"/>
    <cellStyle name="Calculation 12 48 2" xfId="4921"/>
    <cellStyle name="Calculation 12 48 2 2" xfId="4922"/>
    <cellStyle name="Calculation 12 48 2 3" xfId="40890"/>
    <cellStyle name="Calculation 12 48 3" xfId="4923"/>
    <cellStyle name="Calculation 12 48 3 2" xfId="4924"/>
    <cellStyle name="Calculation 12 48 4" xfId="4925"/>
    <cellStyle name="Calculation 12 48 5" xfId="40891"/>
    <cellStyle name="Calculation 12 49" xfId="4926"/>
    <cellStyle name="Calculation 12 49 2" xfId="4927"/>
    <cellStyle name="Calculation 12 49 2 2" xfId="40892"/>
    <cellStyle name="Calculation 12 49 2 3" xfId="40893"/>
    <cellStyle name="Calculation 12 49 3" xfId="40894"/>
    <cellStyle name="Calculation 12 49 4" xfId="40895"/>
    <cellStyle name="Calculation 12 49 5" xfId="40896"/>
    <cellStyle name="Calculation 12 5" xfId="4928"/>
    <cellStyle name="Calculation 12 5 10" xfId="4929"/>
    <cellStyle name="Calculation 12 5 10 2" xfId="4930"/>
    <cellStyle name="Calculation 12 5 10 2 2" xfId="4931"/>
    <cellStyle name="Calculation 12 5 10 2 3" xfId="40897"/>
    <cellStyle name="Calculation 12 5 10 3" xfId="4932"/>
    <cellStyle name="Calculation 12 5 10 3 2" xfId="4933"/>
    <cellStyle name="Calculation 12 5 10 4" xfId="4934"/>
    <cellStyle name="Calculation 12 5 10 5" xfId="40898"/>
    <cellStyle name="Calculation 12 5 11" xfId="4935"/>
    <cellStyle name="Calculation 12 5 11 2" xfId="4936"/>
    <cellStyle name="Calculation 12 5 11 2 2" xfId="4937"/>
    <cellStyle name="Calculation 12 5 11 2 3" xfId="40899"/>
    <cellStyle name="Calculation 12 5 11 3" xfId="4938"/>
    <cellStyle name="Calculation 12 5 11 3 2" xfId="4939"/>
    <cellStyle name="Calculation 12 5 11 4" xfId="4940"/>
    <cellStyle name="Calculation 12 5 11 5" xfId="40900"/>
    <cellStyle name="Calculation 12 5 12" xfId="4941"/>
    <cellStyle name="Calculation 12 5 12 2" xfId="4942"/>
    <cellStyle name="Calculation 12 5 12 2 2" xfId="4943"/>
    <cellStyle name="Calculation 12 5 12 2 3" xfId="40901"/>
    <cellStyle name="Calculation 12 5 12 3" xfId="4944"/>
    <cellStyle name="Calculation 12 5 12 3 2" xfId="4945"/>
    <cellStyle name="Calculation 12 5 12 4" xfId="4946"/>
    <cellStyle name="Calculation 12 5 12 5" xfId="40902"/>
    <cellStyle name="Calculation 12 5 13" xfId="4947"/>
    <cellStyle name="Calculation 12 5 13 2" xfId="4948"/>
    <cellStyle name="Calculation 12 5 13 2 2" xfId="4949"/>
    <cellStyle name="Calculation 12 5 13 2 3" xfId="40903"/>
    <cellStyle name="Calculation 12 5 13 3" xfId="4950"/>
    <cellStyle name="Calculation 12 5 13 3 2" xfId="4951"/>
    <cellStyle name="Calculation 12 5 13 4" xfId="4952"/>
    <cellStyle name="Calculation 12 5 13 5" xfId="40904"/>
    <cellStyle name="Calculation 12 5 14" xfId="4953"/>
    <cellStyle name="Calculation 12 5 14 2" xfId="4954"/>
    <cellStyle name="Calculation 12 5 14 2 2" xfId="4955"/>
    <cellStyle name="Calculation 12 5 14 2 3" xfId="40905"/>
    <cellStyle name="Calculation 12 5 14 3" xfId="4956"/>
    <cellStyle name="Calculation 12 5 14 3 2" xfId="4957"/>
    <cellStyle name="Calculation 12 5 14 4" xfId="4958"/>
    <cellStyle name="Calculation 12 5 14 5" xfId="40906"/>
    <cellStyle name="Calculation 12 5 15" xfId="4959"/>
    <cellStyle name="Calculation 12 5 15 2" xfId="4960"/>
    <cellStyle name="Calculation 12 5 15 2 2" xfId="4961"/>
    <cellStyle name="Calculation 12 5 15 2 3" xfId="40907"/>
    <cellStyle name="Calculation 12 5 15 3" xfId="4962"/>
    <cellStyle name="Calculation 12 5 15 3 2" xfId="4963"/>
    <cellStyle name="Calculation 12 5 15 4" xfId="4964"/>
    <cellStyle name="Calculation 12 5 15 5" xfId="40908"/>
    <cellStyle name="Calculation 12 5 16" xfId="4965"/>
    <cellStyle name="Calculation 12 5 16 2" xfId="4966"/>
    <cellStyle name="Calculation 12 5 16 2 2" xfId="4967"/>
    <cellStyle name="Calculation 12 5 16 2 3" xfId="40909"/>
    <cellStyle name="Calculation 12 5 16 3" xfId="4968"/>
    <cellStyle name="Calculation 12 5 16 3 2" xfId="4969"/>
    <cellStyle name="Calculation 12 5 16 4" xfId="4970"/>
    <cellStyle name="Calculation 12 5 16 5" xfId="40910"/>
    <cellStyle name="Calculation 12 5 17" xfId="4971"/>
    <cellStyle name="Calculation 12 5 17 2" xfId="4972"/>
    <cellStyle name="Calculation 12 5 17 2 2" xfId="4973"/>
    <cellStyle name="Calculation 12 5 17 2 3" xfId="40911"/>
    <cellStyle name="Calculation 12 5 17 3" xfId="4974"/>
    <cellStyle name="Calculation 12 5 17 3 2" xfId="4975"/>
    <cellStyle name="Calculation 12 5 17 4" xfId="4976"/>
    <cellStyle name="Calculation 12 5 17 5" xfId="40912"/>
    <cellStyle name="Calculation 12 5 18" xfId="4977"/>
    <cellStyle name="Calculation 12 5 18 2" xfId="4978"/>
    <cellStyle name="Calculation 12 5 18 2 2" xfId="4979"/>
    <cellStyle name="Calculation 12 5 18 2 3" xfId="40913"/>
    <cellStyle name="Calculation 12 5 18 3" xfId="4980"/>
    <cellStyle name="Calculation 12 5 18 3 2" xfId="4981"/>
    <cellStyle name="Calculation 12 5 18 4" xfId="4982"/>
    <cellStyle name="Calculation 12 5 18 5" xfId="40914"/>
    <cellStyle name="Calculation 12 5 19" xfId="4983"/>
    <cellStyle name="Calculation 12 5 19 2" xfId="4984"/>
    <cellStyle name="Calculation 12 5 19 2 2" xfId="4985"/>
    <cellStyle name="Calculation 12 5 19 2 3" xfId="40915"/>
    <cellStyle name="Calculation 12 5 19 3" xfId="4986"/>
    <cellStyle name="Calculation 12 5 19 3 2" xfId="4987"/>
    <cellStyle name="Calculation 12 5 19 4" xfId="4988"/>
    <cellStyle name="Calculation 12 5 19 5" xfId="40916"/>
    <cellStyle name="Calculation 12 5 2" xfId="4989"/>
    <cellStyle name="Calculation 12 5 2 2" xfId="4990"/>
    <cellStyle name="Calculation 12 5 2 2 2" xfId="4991"/>
    <cellStyle name="Calculation 12 5 2 2 3" xfId="40917"/>
    <cellStyle name="Calculation 12 5 2 3" xfId="4992"/>
    <cellStyle name="Calculation 12 5 2 3 2" xfId="4993"/>
    <cellStyle name="Calculation 12 5 2 4" xfId="4994"/>
    <cellStyle name="Calculation 12 5 2 5" xfId="40918"/>
    <cellStyle name="Calculation 12 5 20" xfId="4995"/>
    <cellStyle name="Calculation 12 5 20 2" xfId="4996"/>
    <cellStyle name="Calculation 12 5 20 2 2" xfId="40919"/>
    <cellStyle name="Calculation 12 5 20 2 3" xfId="40920"/>
    <cellStyle name="Calculation 12 5 20 3" xfId="40921"/>
    <cellStyle name="Calculation 12 5 20 4" xfId="40922"/>
    <cellStyle name="Calculation 12 5 20 5" xfId="40923"/>
    <cellStyle name="Calculation 12 5 21" xfId="4997"/>
    <cellStyle name="Calculation 12 5 21 2" xfId="4998"/>
    <cellStyle name="Calculation 12 5 22" xfId="4999"/>
    <cellStyle name="Calculation 12 5 22 2" xfId="5000"/>
    <cellStyle name="Calculation 12 5 3" xfId="5001"/>
    <cellStyle name="Calculation 12 5 3 2" xfId="5002"/>
    <cellStyle name="Calculation 12 5 3 2 2" xfId="5003"/>
    <cellStyle name="Calculation 12 5 3 2 3" xfId="40924"/>
    <cellStyle name="Calculation 12 5 3 3" xfId="5004"/>
    <cellStyle name="Calculation 12 5 3 3 2" xfId="5005"/>
    <cellStyle name="Calculation 12 5 3 4" xfId="5006"/>
    <cellStyle name="Calculation 12 5 3 5" xfId="40925"/>
    <cellStyle name="Calculation 12 5 4" xfId="5007"/>
    <cellStyle name="Calculation 12 5 4 2" xfId="5008"/>
    <cellStyle name="Calculation 12 5 4 2 2" xfId="5009"/>
    <cellStyle name="Calculation 12 5 4 2 3" xfId="40926"/>
    <cellStyle name="Calculation 12 5 4 3" xfId="5010"/>
    <cellStyle name="Calculation 12 5 4 3 2" xfId="5011"/>
    <cellStyle name="Calculation 12 5 4 4" xfId="5012"/>
    <cellStyle name="Calculation 12 5 4 5" xfId="40927"/>
    <cellStyle name="Calculation 12 5 5" xfId="5013"/>
    <cellStyle name="Calculation 12 5 5 2" xfId="5014"/>
    <cellStyle name="Calculation 12 5 5 2 2" xfId="5015"/>
    <cellStyle name="Calculation 12 5 5 2 3" xfId="40928"/>
    <cellStyle name="Calculation 12 5 5 3" xfId="5016"/>
    <cellStyle name="Calculation 12 5 5 3 2" xfId="5017"/>
    <cellStyle name="Calculation 12 5 5 4" xfId="5018"/>
    <cellStyle name="Calculation 12 5 5 5" xfId="40929"/>
    <cellStyle name="Calculation 12 5 6" xfId="5019"/>
    <cellStyle name="Calculation 12 5 6 2" xfId="5020"/>
    <cellStyle name="Calculation 12 5 6 2 2" xfId="5021"/>
    <cellStyle name="Calculation 12 5 6 2 3" xfId="40930"/>
    <cellStyle name="Calculation 12 5 6 3" xfId="5022"/>
    <cellStyle name="Calculation 12 5 6 3 2" xfId="5023"/>
    <cellStyle name="Calculation 12 5 6 4" xfId="5024"/>
    <cellStyle name="Calculation 12 5 6 5" xfId="40931"/>
    <cellStyle name="Calculation 12 5 7" xfId="5025"/>
    <cellStyle name="Calculation 12 5 7 2" xfId="5026"/>
    <cellStyle name="Calculation 12 5 7 2 2" xfId="5027"/>
    <cellStyle name="Calculation 12 5 7 2 3" xfId="40932"/>
    <cellStyle name="Calculation 12 5 7 3" xfId="5028"/>
    <cellStyle name="Calculation 12 5 7 3 2" xfId="5029"/>
    <cellStyle name="Calculation 12 5 7 4" xfId="5030"/>
    <cellStyle name="Calculation 12 5 7 5" xfId="40933"/>
    <cellStyle name="Calculation 12 5 8" xfId="5031"/>
    <cellStyle name="Calculation 12 5 8 2" xfId="5032"/>
    <cellStyle name="Calculation 12 5 8 2 2" xfId="5033"/>
    <cellStyle name="Calculation 12 5 8 2 3" xfId="40934"/>
    <cellStyle name="Calculation 12 5 8 3" xfId="5034"/>
    <cellStyle name="Calculation 12 5 8 3 2" xfId="5035"/>
    <cellStyle name="Calculation 12 5 8 4" xfId="5036"/>
    <cellStyle name="Calculation 12 5 8 5" xfId="40935"/>
    <cellStyle name="Calculation 12 5 9" xfId="5037"/>
    <cellStyle name="Calculation 12 5 9 2" xfId="5038"/>
    <cellStyle name="Calculation 12 5 9 2 2" xfId="5039"/>
    <cellStyle name="Calculation 12 5 9 2 3" xfId="40936"/>
    <cellStyle name="Calculation 12 5 9 3" xfId="5040"/>
    <cellStyle name="Calculation 12 5 9 3 2" xfId="5041"/>
    <cellStyle name="Calculation 12 5 9 4" xfId="5042"/>
    <cellStyle name="Calculation 12 5 9 5" xfId="40937"/>
    <cellStyle name="Calculation 12 50" xfId="5043"/>
    <cellStyle name="Calculation 12 50 2" xfId="5044"/>
    <cellStyle name="Calculation 12 51" xfId="5045"/>
    <cellStyle name="Calculation 12 51 2" xfId="5046"/>
    <cellStyle name="Calculation 12 6" xfId="5047"/>
    <cellStyle name="Calculation 12 6 10" xfId="5048"/>
    <cellStyle name="Calculation 12 6 10 2" xfId="5049"/>
    <cellStyle name="Calculation 12 6 10 2 2" xfId="5050"/>
    <cellStyle name="Calculation 12 6 10 2 3" xfId="40938"/>
    <cellStyle name="Calculation 12 6 10 3" xfId="5051"/>
    <cellStyle name="Calculation 12 6 10 3 2" xfId="5052"/>
    <cellStyle name="Calculation 12 6 10 4" xfId="5053"/>
    <cellStyle name="Calculation 12 6 10 5" xfId="40939"/>
    <cellStyle name="Calculation 12 6 11" xfId="5054"/>
    <cellStyle name="Calculation 12 6 11 2" xfId="5055"/>
    <cellStyle name="Calculation 12 6 11 2 2" xfId="5056"/>
    <cellStyle name="Calculation 12 6 11 2 3" xfId="40940"/>
    <cellStyle name="Calculation 12 6 11 3" xfId="5057"/>
    <cellStyle name="Calculation 12 6 11 3 2" xfId="5058"/>
    <cellStyle name="Calculation 12 6 11 4" xfId="5059"/>
    <cellStyle name="Calculation 12 6 11 5" xfId="40941"/>
    <cellStyle name="Calculation 12 6 12" xfId="5060"/>
    <cellStyle name="Calculation 12 6 12 2" xfId="5061"/>
    <cellStyle name="Calculation 12 6 12 2 2" xfId="5062"/>
    <cellStyle name="Calculation 12 6 12 2 3" xfId="40942"/>
    <cellStyle name="Calculation 12 6 12 3" xfId="5063"/>
    <cellStyle name="Calculation 12 6 12 3 2" xfId="5064"/>
    <cellStyle name="Calculation 12 6 12 4" xfId="5065"/>
    <cellStyle name="Calculation 12 6 12 5" xfId="40943"/>
    <cellStyle name="Calculation 12 6 13" xfId="5066"/>
    <cellStyle name="Calculation 12 6 13 2" xfId="5067"/>
    <cellStyle name="Calculation 12 6 13 2 2" xfId="5068"/>
    <cellStyle name="Calculation 12 6 13 2 3" xfId="40944"/>
    <cellStyle name="Calculation 12 6 13 3" xfId="5069"/>
    <cellStyle name="Calculation 12 6 13 3 2" xfId="5070"/>
    <cellStyle name="Calculation 12 6 13 4" xfId="5071"/>
    <cellStyle name="Calculation 12 6 13 5" xfId="40945"/>
    <cellStyle name="Calculation 12 6 14" xfId="5072"/>
    <cellStyle name="Calculation 12 6 14 2" xfId="5073"/>
    <cellStyle name="Calculation 12 6 14 2 2" xfId="5074"/>
    <cellStyle name="Calculation 12 6 14 2 3" xfId="40946"/>
    <cellStyle name="Calculation 12 6 14 3" xfId="5075"/>
    <cellStyle name="Calculation 12 6 14 3 2" xfId="5076"/>
    <cellStyle name="Calculation 12 6 14 4" xfId="5077"/>
    <cellStyle name="Calculation 12 6 14 5" xfId="40947"/>
    <cellStyle name="Calculation 12 6 15" xfId="5078"/>
    <cellStyle name="Calculation 12 6 15 2" xfId="5079"/>
    <cellStyle name="Calculation 12 6 15 2 2" xfId="5080"/>
    <cellStyle name="Calculation 12 6 15 2 3" xfId="40948"/>
    <cellStyle name="Calculation 12 6 15 3" xfId="5081"/>
    <cellStyle name="Calculation 12 6 15 3 2" xfId="5082"/>
    <cellStyle name="Calculation 12 6 15 4" xfId="5083"/>
    <cellStyle name="Calculation 12 6 15 5" xfId="40949"/>
    <cellStyle name="Calculation 12 6 16" xfId="5084"/>
    <cellStyle name="Calculation 12 6 16 2" xfId="5085"/>
    <cellStyle name="Calculation 12 6 16 2 2" xfId="5086"/>
    <cellStyle name="Calculation 12 6 16 2 3" xfId="40950"/>
    <cellStyle name="Calculation 12 6 16 3" xfId="5087"/>
    <cellStyle name="Calculation 12 6 16 3 2" xfId="5088"/>
    <cellStyle name="Calculation 12 6 16 4" xfId="5089"/>
    <cellStyle name="Calculation 12 6 16 5" xfId="40951"/>
    <cellStyle name="Calculation 12 6 17" xfId="5090"/>
    <cellStyle name="Calculation 12 6 17 2" xfId="5091"/>
    <cellStyle name="Calculation 12 6 17 2 2" xfId="5092"/>
    <cellStyle name="Calculation 12 6 17 2 3" xfId="40952"/>
    <cellStyle name="Calculation 12 6 17 3" xfId="5093"/>
    <cellStyle name="Calculation 12 6 17 3 2" xfId="5094"/>
    <cellStyle name="Calculation 12 6 17 4" xfId="5095"/>
    <cellStyle name="Calculation 12 6 17 5" xfId="40953"/>
    <cellStyle name="Calculation 12 6 18" xfId="5096"/>
    <cellStyle name="Calculation 12 6 18 2" xfId="5097"/>
    <cellStyle name="Calculation 12 6 18 2 2" xfId="5098"/>
    <cellStyle name="Calculation 12 6 18 2 3" xfId="40954"/>
    <cellStyle name="Calculation 12 6 18 3" xfId="5099"/>
    <cellStyle name="Calculation 12 6 18 3 2" xfId="5100"/>
    <cellStyle name="Calculation 12 6 18 4" xfId="5101"/>
    <cellStyle name="Calculation 12 6 18 5" xfId="40955"/>
    <cellStyle name="Calculation 12 6 19" xfId="5102"/>
    <cellStyle name="Calculation 12 6 19 2" xfId="5103"/>
    <cellStyle name="Calculation 12 6 19 2 2" xfId="5104"/>
    <cellStyle name="Calculation 12 6 19 2 3" xfId="40956"/>
    <cellStyle name="Calculation 12 6 19 3" xfId="5105"/>
    <cellStyle name="Calculation 12 6 19 3 2" xfId="5106"/>
    <cellStyle name="Calculation 12 6 19 4" xfId="5107"/>
    <cellStyle name="Calculation 12 6 19 5" xfId="40957"/>
    <cellStyle name="Calculation 12 6 2" xfId="5108"/>
    <cellStyle name="Calculation 12 6 2 2" xfId="5109"/>
    <cellStyle name="Calculation 12 6 2 2 2" xfId="5110"/>
    <cellStyle name="Calculation 12 6 2 2 3" xfId="40958"/>
    <cellStyle name="Calculation 12 6 2 3" xfId="5111"/>
    <cellStyle name="Calculation 12 6 2 3 2" xfId="5112"/>
    <cellStyle name="Calculation 12 6 2 4" xfId="5113"/>
    <cellStyle name="Calculation 12 6 2 5" xfId="40959"/>
    <cellStyle name="Calculation 12 6 20" xfId="5114"/>
    <cellStyle name="Calculation 12 6 20 2" xfId="5115"/>
    <cellStyle name="Calculation 12 6 20 2 2" xfId="40960"/>
    <cellStyle name="Calculation 12 6 20 2 3" xfId="40961"/>
    <cellStyle name="Calculation 12 6 20 3" xfId="40962"/>
    <cellStyle name="Calculation 12 6 20 4" xfId="40963"/>
    <cellStyle name="Calculation 12 6 20 5" xfId="40964"/>
    <cellStyle name="Calculation 12 6 21" xfId="5116"/>
    <cellStyle name="Calculation 12 6 21 2" xfId="5117"/>
    <cellStyle name="Calculation 12 6 22" xfId="5118"/>
    <cellStyle name="Calculation 12 6 22 2" xfId="5119"/>
    <cellStyle name="Calculation 12 6 3" xfId="5120"/>
    <cellStyle name="Calculation 12 6 3 2" xfId="5121"/>
    <cellStyle name="Calculation 12 6 3 2 2" xfId="5122"/>
    <cellStyle name="Calculation 12 6 3 2 3" xfId="40965"/>
    <cellStyle name="Calculation 12 6 3 3" xfId="5123"/>
    <cellStyle name="Calculation 12 6 3 3 2" xfId="5124"/>
    <cellStyle name="Calculation 12 6 3 4" xfId="5125"/>
    <cellStyle name="Calculation 12 6 3 5" xfId="40966"/>
    <cellStyle name="Calculation 12 6 4" xfId="5126"/>
    <cellStyle name="Calculation 12 6 4 2" xfId="5127"/>
    <cellStyle name="Calculation 12 6 4 2 2" xfId="5128"/>
    <cellStyle name="Calculation 12 6 4 2 3" xfId="40967"/>
    <cellStyle name="Calculation 12 6 4 3" xfId="5129"/>
    <cellStyle name="Calculation 12 6 4 3 2" xfId="5130"/>
    <cellStyle name="Calculation 12 6 4 4" xfId="5131"/>
    <cellStyle name="Calculation 12 6 4 5" xfId="40968"/>
    <cellStyle name="Calculation 12 6 5" xfId="5132"/>
    <cellStyle name="Calculation 12 6 5 2" xfId="5133"/>
    <cellStyle name="Calculation 12 6 5 2 2" xfId="5134"/>
    <cellStyle name="Calculation 12 6 5 2 3" xfId="40969"/>
    <cellStyle name="Calculation 12 6 5 3" xfId="5135"/>
    <cellStyle name="Calculation 12 6 5 3 2" xfId="5136"/>
    <cellStyle name="Calculation 12 6 5 4" xfId="5137"/>
    <cellStyle name="Calculation 12 6 5 5" xfId="40970"/>
    <cellStyle name="Calculation 12 6 6" xfId="5138"/>
    <cellStyle name="Calculation 12 6 6 2" xfId="5139"/>
    <cellStyle name="Calculation 12 6 6 2 2" xfId="5140"/>
    <cellStyle name="Calculation 12 6 6 2 3" xfId="40971"/>
    <cellStyle name="Calculation 12 6 6 3" xfId="5141"/>
    <cellStyle name="Calculation 12 6 6 3 2" xfId="5142"/>
    <cellStyle name="Calculation 12 6 6 4" xfId="5143"/>
    <cellStyle name="Calculation 12 6 6 5" xfId="40972"/>
    <cellStyle name="Calculation 12 6 7" xfId="5144"/>
    <cellStyle name="Calculation 12 6 7 2" xfId="5145"/>
    <cellStyle name="Calculation 12 6 7 2 2" xfId="5146"/>
    <cellStyle name="Calculation 12 6 7 2 3" xfId="40973"/>
    <cellStyle name="Calculation 12 6 7 3" xfId="5147"/>
    <cellStyle name="Calculation 12 6 7 3 2" xfId="5148"/>
    <cellStyle name="Calculation 12 6 7 4" xfId="5149"/>
    <cellStyle name="Calculation 12 6 7 5" xfId="40974"/>
    <cellStyle name="Calculation 12 6 8" xfId="5150"/>
    <cellStyle name="Calculation 12 6 8 2" xfId="5151"/>
    <cellStyle name="Calculation 12 6 8 2 2" xfId="5152"/>
    <cellStyle name="Calculation 12 6 8 2 3" xfId="40975"/>
    <cellStyle name="Calculation 12 6 8 3" xfId="5153"/>
    <cellStyle name="Calculation 12 6 8 3 2" xfId="5154"/>
    <cellStyle name="Calculation 12 6 8 4" xfId="5155"/>
    <cellStyle name="Calculation 12 6 8 5" xfId="40976"/>
    <cellStyle name="Calculation 12 6 9" xfId="5156"/>
    <cellStyle name="Calculation 12 6 9 2" xfId="5157"/>
    <cellStyle name="Calculation 12 6 9 2 2" xfId="5158"/>
    <cellStyle name="Calculation 12 6 9 2 3" xfId="40977"/>
    <cellStyle name="Calculation 12 6 9 3" xfId="5159"/>
    <cellStyle name="Calculation 12 6 9 3 2" xfId="5160"/>
    <cellStyle name="Calculation 12 6 9 4" xfId="5161"/>
    <cellStyle name="Calculation 12 6 9 5" xfId="40978"/>
    <cellStyle name="Calculation 12 7" xfId="5162"/>
    <cellStyle name="Calculation 12 7 10" xfId="5163"/>
    <cellStyle name="Calculation 12 7 10 2" xfId="5164"/>
    <cellStyle name="Calculation 12 7 10 2 2" xfId="5165"/>
    <cellStyle name="Calculation 12 7 10 2 3" xfId="40979"/>
    <cellStyle name="Calculation 12 7 10 3" xfId="5166"/>
    <cellStyle name="Calculation 12 7 10 3 2" xfId="5167"/>
    <cellStyle name="Calculation 12 7 10 4" xfId="5168"/>
    <cellStyle name="Calculation 12 7 10 5" xfId="40980"/>
    <cellStyle name="Calculation 12 7 11" xfId="5169"/>
    <cellStyle name="Calculation 12 7 11 2" xfId="5170"/>
    <cellStyle name="Calculation 12 7 11 2 2" xfId="5171"/>
    <cellStyle name="Calculation 12 7 11 2 3" xfId="40981"/>
    <cellStyle name="Calculation 12 7 11 3" xfId="5172"/>
    <cellStyle name="Calculation 12 7 11 3 2" xfId="5173"/>
    <cellStyle name="Calculation 12 7 11 4" xfId="5174"/>
    <cellStyle name="Calculation 12 7 11 5" xfId="40982"/>
    <cellStyle name="Calculation 12 7 12" xfId="5175"/>
    <cellStyle name="Calculation 12 7 12 2" xfId="5176"/>
    <cellStyle name="Calculation 12 7 12 2 2" xfId="5177"/>
    <cellStyle name="Calculation 12 7 12 2 3" xfId="40983"/>
    <cellStyle name="Calculation 12 7 12 3" xfId="5178"/>
    <cellStyle name="Calculation 12 7 12 3 2" xfId="5179"/>
    <cellStyle name="Calculation 12 7 12 4" xfId="5180"/>
    <cellStyle name="Calculation 12 7 12 5" xfId="40984"/>
    <cellStyle name="Calculation 12 7 13" xfId="5181"/>
    <cellStyle name="Calculation 12 7 13 2" xfId="5182"/>
    <cellStyle name="Calculation 12 7 13 2 2" xfId="5183"/>
    <cellStyle name="Calculation 12 7 13 2 3" xfId="40985"/>
    <cellStyle name="Calculation 12 7 13 3" xfId="5184"/>
    <cellStyle name="Calculation 12 7 13 3 2" xfId="5185"/>
    <cellStyle name="Calculation 12 7 13 4" xfId="5186"/>
    <cellStyle name="Calculation 12 7 13 5" xfId="40986"/>
    <cellStyle name="Calculation 12 7 14" xfId="5187"/>
    <cellStyle name="Calculation 12 7 14 2" xfId="5188"/>
    <cellStyle name="Calculation 12 7 14 2 2" xfId="5189"/>
    <cellStyle name="Calculation 12 7 14 2 3" xfId="40987"/>
    <cellStyle name="Calculation 12 7 14 3" xfId="5190"/>
    <cellStyle name="Calculation 12 7 14 3 2" xfId="5191"/>
    <cellStyle name="Calculation 12 7 14 4" xfId="5192"/>
    <cellStyle name="Calculation 12 7 14 5" xfId="40988"/>
    <cellStyle name="Calculation 12 7 15" xfId="5193"/>
    <cellStyle name="Calculation 12 7 15 2" xfId="5194"/>
    <cellStyle name="Calculation 12 7 15 2 2" xfId="5195"/>
    <cellStyle name="Calculation 12 7 15 2 3" xfId="40989"/>
    <cellStyle name="Calculation 12 7 15 3" xfId="5196"/>
    <cellStyle name="Calculation 12 7 15 3 2" xfId="5197"/>
    <cellStyle name="Calculation 12 7 15 4" xfId="5198"/>
    <cellStyle name="Calculation 12 7 15 5" xfId="40990"/>
    <cellStyle name="Calculation 12 7 16" xfId="5199"/>
    <cellStyle name="Calculation 12 7 16 2" xfId="5200"/>
    <cellStyle name="Calculation 12 7 16 2 2" xfId="5201"/>
    <cellStyle name="Calculation 12 7 16 2 3" xfId="40991"/>
    <cellStyle name="Calculation 12 7 16 3" xfId="5202"/>
    <cellStyle name="Calculation 12 7 16 3 2" xfId="5203"/>
    <cellStyle name="Calculation 12 7 16 4" xfId="5204"/>
    <cellStyle name="Calculation 12 7 16 5" xfId="40992"/>
    <cellStyle name="Calculation 12 7 17" xfId="5205"/>
    <cellStyle name="Calculation 12 7 17 2" xfId="5206"/>
    <cellStyle name="Calculation 12 7 17 2 2" xfId="5207"/>
    <cellStyle name="Calculation 12 7 17 2 3" xfId="40993"/>
    <cellStyle name="Calculation 12 7 17 3" xfId="5208"/>
    <cellStyle name="Calculation 12 7 17 3 2" xfId="5209"/>
    <cellStyle name="Calculation 12 7 17 4" xfId="5210"/>
    <cellStyle name="Calculation 12 7 17 5" xfId="40994"/>
    <cellStyle name="Calculation 12 7 18" xfId="5211"/>
    <cellStyle name="Calculation 12 7 18 2" xfId="5212"/>
    <cellStyle name="Calculation 12 7 18 2 2" xfId="5213"/>
    <cellStyle name="Calculation 12 7 18 2 3" xfId="40995"/>
    <cellStyle name="Calculation 12 7 18 3" xfId="5214"/>
    <cellStyle name="Calculation 12 7 18 3 2" xfId="5215"/>
    <cellStyle name="Calculation 12 7 18 4" xfId="5216"/>
    <cellStyle name="Calculation 12 7 18 5" xfId="40996"/>
    <cellStyle name="Calculation 12 7 19" xfId="5217"/>
    <cellStyle name="Calculation 12 7 19 2" xfId="5218"/>
    <cellStyle name="Calculation 12 7 19 2 2" xfId="5219"/>
    <cellStyle name="Calculation 12 7 19 2 3" xfId="40997"/>
    <cellStyle name="Calculation 12 7 19 3" xfId="5220"/>
    <cellStyle name="Calculation 12 7 19 3 2" xfId="5221"/>
    <cellStyle name="Calculation 12 7 19 4" xfId="5222"/>
    <cellStyle name="Calculation 12 7 19 5" xfId="40998"/>
    <cellStyle name="Calculation 12 7 2" xfId="5223"/>
    <cellStyle name="Calculation 12 7 2 2" xfId="5224"/>
    <cellStyle name="Calculation 12 7 2 2 2" xfId="5225"/>
    <cellStyle name="Calculation 12 7 2 2 3" xfId="40999"/>
    <cellStyle name="Calculation 12 7 2 3" xfId="5226"/>
    <cellStyle name="Calculation 12 7 2 3 2" xfId="5227"/>
    <cellStyle name="Calculation 12 7 2 4" xfId="5228"/>
    <cellStyle name="Calculation 12 7 2 5" xfId="41000"/>
    <cellStyle name="Calculation 12 7 20" xfId="5229"/>
    <cellStyle name="Calculation 12 7 20 2" xfId="5230"/>
    <cellStyle name="Calculation 12 7 20 2 2" xfId="41001"/>
    <cellStyle name="Calculation 12 7 20 2 3" xfId="41002"/>
    <cellStyle name="Calculation 12 7 20 3" xfId="41003"/>
    <cellStyle name="Calculation 12 7 20 4" xfId="41004"/>
    <cellStyle name="Calculation 12 7 20 5" xfId="41005"/>
    <cellStyle name="Calculation 12 7 21" xfId="5231"/>
    <cellStyle name="Calculation 12 7 21 2" xfId="5232"/>
    <cellStyle name="Calculation 12 7 22" xfId="5233"/>
    <cellStyle name="Calculation 12 7 22 2" xfId="5234"/>
    <cellStyle name="Calculation 12 7 3" xfId="5235"/>
    <cellStyle name="Calculation 12 7 3 2" xfId="5236"/>
    <cellStyle name="Calculation 12 7 3 2 2" xfId="5237"/>
    <cellStyle name="Calculation 12 7 3 2 3" xfId="41006"/>
    <cellStyle name="Calculation 12 7 3 3" xfId="5238"/>
    <cellStyle name="Calculation 12 7 3 3 2" xfId="5239"/>
    <cellStyle name="Calculation 12 7 3 4" xfId="5240"/>
    <cellStyle name="Calculation 12 7 3 5" xfId="41007"/>
    <cellStyle name="Calculation 12 7 4" xfId="5241"/>
    <cellStyle name="Calculation 12 7 4 2" xfId="5242"/>
    <cellStyle name="Calculation 12 7 4 2 2" xfId="5243"/>
    <cellStyle name="Calculation 12 7 4 2 3" xfId="41008"/>
    <cellStyle name="Calculation 12 7 4 3" xfId="5244"/>
    <cellStyle name="Calculation 12 7 4 3 2" xfId="5245"/>
    <cellStyle name="Calculation 12 7 4 4" xfId="5246"/>
    <cellStyle name="Calculation 12 7 4 5" xfId="41009"/>
    <cellStyle name="Calculation 12 7 5" xfId="5247"/>
    <cellStyle name="Calculation 12 7 5 2" xfId="5248"/>
    <cellStyle name="Calculation 12 7 5 2 2" xfId="5249"/>
    <cellStyle name="Calculation 12 7 5 2 3" xfId="41010"/>
    <cellStyle name="Calculation 12 7 5 3" xfId="5250"/>
    <cellStyle name="Calculation 12 7 5 3 2" xfId="5251"/>
    <cellStyle name="Calculation 12 7 5 4" xfId="5252"/>
    <cellStyle name="Calculation 12 7 5 5" xfId="41011"/>
    <cellStyle name="Calculation 12 7 6" xfId="5253"/>
    <cellStyle name="Calculation 12 7 6 2" xfId="5254"/>
    <cellStyle name="Calculation 12 7 6 2 2" xfId="5255"/>
    <cellStyle name="Calculation 12 7 6 2 3" xfId="41012"/>
    <cellStyle name="Calculation 12 7 6 3" xfId="5256"/>
    <cellStyle name="Calculation 12 7 6 3 2" xfId="5257"/>
    <cellStyle name="Calculation 12 7 6 4" xfId="5258"/>
    <cellStyle name="Calculation 12 7 6 5" xfId="41013"/>
    <cellStyle name="Calculation 12 7 7" xfId="5259"/>
    <cellStyle name="Calculation 12 7 7 2" xfId="5260"/>
    <cellStyle name="Calculation 12 7 7 2 2" xfId="5261"/>
    <cellStyle name="Calculation 12 7 7 2 3" xfId="41014"/>
    <cellStyle name="Calculation 12 7 7 3" xfId="5262"/>
    <cellStyle name="Calculation 12 7 7 3 2" xfId="5263"/>
    <cellStyle name="Calculation 12 7 7 4" xfId="5264"/>
    <cellStyle name="Calculation 12 7 7 5" xfId="41015"/>
    <cellStyle name="Calculation 12 7 8" xfId="5265"/>
    <cellStyle name="Calculation 12 7 8 2" xfId="5266"/>
    <cellStyle name="Calculation 12 7 8 2 2" xfId="5267"/>
    <cellStyle name="Calculation 12 7 8 2 3" xfId="41016"/>
    <cellStyle name="Calculation 12 7 8 3" xfId="5268"/>
    <cellStyle name="Calculation 12 7 8 3 2" xfId="5269"/>
    <cellStyle name="Calculation 12 7 8 4" xfId="5270"/>
    <cellStyle name="Calculation 12 7 8 5" xfId="41017"/>
    <cellStyle name="Calculation 12 7 9" xfId="5271"/>
    <cellStyle name="Calculation 12 7 9 2" xfId="5272"/>
    <cellStyle name="Calculation 12 7 9 2 2" xfId="5273"/>
    <cellStyle name="Calculation 12 7 9 2 3" xfId="41018"/>
    <cellStyle name="Calculation 12 7 9 3" xfId="5274"/>
    <cellStyle name="Calculation 12 7 9 3 2" xfId="5275"/>
    <cellStyle name="Calculation 12 7 9 4" xfId="5276"/>
    <cellStyle name="Calculation 12 7 9 5" xfId="41019"/>
    <cellStyle name="Calculation 12 8" xfId="5277"/>
    <cellStyle name="Calculation 12 8 10" xfId="5278"/>
    <cellStyle name="Calculation 12 8 10 2" xfId="5279"/>
    <cellStyle name="Calculation 12 8 10 2 2" xfId="5280"/>
    <cellStyle name="Calculation 12 8 10 2 3" xfId="41020"/>
    <cellStyle name="Calculation 12 8 10 3" xfId="5281"/>
    <cellStyle name="Calculation 12 8 10 3 2" xfId="5282"/>
    <cellStyle name="Calculation 12 8 10 4" xfId="5283"/>
    <cellStyle name="Calculation 12 8 10 5" xfId="41021"/>
    <cellStyle name="Calculation 12 8 11" xfId="5284"/>
    <cellStyle name="Calculation 12 8 11 2" xfId="5285"/>
    <cellStyle name="Calculation 12 8 11 2 2" xfId="5286"/>
    <cellStyle name="Calculation 12 8 11 2 3" xfId="41022"/>
    <cellStyle name="Calculation 12 8 11 3" xfId="5287"/>
    <cellStyle name="Calculation 12 8 11 3 2" xfId="5288"/>
    <cellStyle name="Calculation 12 8 11 4" xfId="5289"/>
    <cellStyle name="Calculation 12 8 11 5" xfId="41023"/>
    <cellStyle name="Calculation 12 8 12" xfId="5290"/>
    <cellStyle name="Calculation 12 8 12 2" xfId="5291"/>
    <cellStyle name="Calculation 12 8 12 2 2" xfId="5292"/>
    <cellStyle name="Calculation 12 8 12 2 3" xfId="41024"/>
    <cellStyle name="Calculation 12 8 12 3" xfId="5293"/>
    <cellStyle name="Calculation 12 8 12 3 2" xfId="5294"/>
    <cellStyle name="Calculation 12 8 12 4" xfId="5295"/>
    <cellStyle name="Calculation 12 8 12 5" xfId="41025"/>
    <cellStyle name="Calculation 12 8 13" xfId="5296"/>
    <cellStyle name="Calculation 12 8 13 2" xfId="5297"/>
    <cellStyle name="Calculation 12 8 13 2 2" xfId="5298"/>
    <cellStyle name="Calculation 12 8 13 2 3" xfId="41026"/>
    <cellStyle name="Calculation 12 8 13 3" xfId="5299"/>
    <cellStyle name="Calculation 12 8 13 3 2" xfId="5300"/>
    <cellStyle name="Calculation 12 8 13 4" xfId="5301"/>
    <cellStyle name="Calculation 12 8 13 5" xfId="41027"/>
    <cellStyle name="Calculation 12 8 14" xfId="5302"/>
    <cellStyle name="Calculation 12 8 14 2" xfId="5303"/>
    <cellStyle name="Calculation 12 8 14 2 2" xfId="5304"/>
    <cellStyle name="Calculation 12 8 14 2 3" xfId="41028"/>
    <cellStyle name="Calculation 12 8 14 3" xfId="5305"/>
    <cellStyle name="Calculation 12 8 14 3 2" xfId="5306"/>
    <cellStyle name="Calculation 12 8 14 4" xfId="5307"/>
    <cellStyle name="Calculation 12 8 14 5" xfId="41029"/>
    <cellStyle name="Calculation 12 8 15" xfId="5308"/>
    <cellStyle name="Calculation 12 8 15 2" xfId="5309"/>
    <cellStyle name="Calculation 12 8 15 2 2" xfId="5310"/>
    <cellStyle name="Calculation 12 8 15 2 3" xfId="41030"/>
    <cellStyle name="Calculation 12 8 15 3" xfId="5311"/>
    <cellStyle name="Calculation 12 8 15 3 2" xfId="5312"/>
    <cellStyle name="Calculation 12 8 15 4" xfId="5313"/>
    <cellStyle name="Calculation 12 8 15 5" xfId="41031"/>
    <cellStyle name="Calculation 12 8 16" xfId="5314"/>
    <cellStyle name="Calculation 12 8 16 2" xfId="5315"/>
    <cellStyle name="Calculation 12 8 16 2 2" xfId="5316"/>
    <cellStyle name="Calculation 12 8 16 2 3" xfId="41032"/>
    <cellStyle name="Calculation 12 8 16 3" xfId="5317"/>
    <cellStyle name="Calculation 12 8 16 3 2" xfId="5318"/>
    <cellStyle name="Calculation 12 8 16 4" xfId="5319"/>
    <cellStyle name="Calculation 12 8 16 5" xfId="41033"/>
    <cellStyle name="Calculation 12 8 17" xfId="5320"/>
    <cellStyle name="Calculation 12 8 17 2" xfId="5321"/>
    <cellStyle name="Calculation 12 8 17 2 2" xfId="5322"/>
    <cellStyle name="Calculation 12 8 17 2 3" xfId="41034"/>
    <cellStyle name="Calculation 12 8 17 3" xfId="5323"/>
    <cellStyle name="Calculation 12 8 17 3 2" xfId="5324"/>
    <cellStyle name="Calculation 12 8 17 4" xfId="5325"/>
    <cellStyle name="Calculation 12 8 17 5" xfId="41035"/>
    <cellStyle name="Calculation 12 8 18" xfId="5326"/>
    <cellStyle name="Calculation 12 8 18 2" xfId="5327"/>
    <cellStyle name="Calculation 12 8 18 2 2" xfId="5328"/>
    <cellStyle name="Calculation 12 8 18 2 3" xfId="41036"/>
    <cellStyle name="Calculation 12 8 18 3" xfId="5329"/>
    <cellStyle name="Calculation 12 8 18 3 2" xfId="5330"/>
    <cellStyle name="Calculation 12 8 18 4" xfId="5331"/>
    <cellStyle name="Calculation 12 8 18 5" xfId="41037"/>
    <cellStyle name="Calculation 12 8 19" xfId="5332"/>
    <cellStyle name="Calculation 12 8 19 2" xfId="5333"/>
    <cellStyle name="Calculation 12 8 19 2 2" xfId="5334"/>
    <cellStyle name="Calculation 12 8 19 2 3" xfId="41038"/>
    <cellStyle name="Calculation 12 8 19 3" xfId="5335"/>
    <cellStyle name="Calculation 12 8 19 3 2" xfId="5336"/>
    <cellStyle name="Calculation 12 8 19 4" xfId="5337"/>
    <cellStyle name="Calculation 12 8 19 5" xfId="41039"/>
    <cellStyle name="Calculation 12 8 2" xfId="5338"/>
    <cellStyle name="Calculation 12 8 2 2" xfId="5339"/>
    <cellStyle name="Calculation 12 8 2 2 2" xfId="5340"/>
    <cellStyle name="Calculation 12 8 2 2 3" xfId="41040"/>
    <cellStyle name="Calculation 12 8 2 3" xfId="5341"/>
    <cellStyle name="Calculation 12 8 2 3 2" xfId="5342"/>
    <cellStyle name="Calculation 12 8 2 4" xfId="5343"/>
    <cellStyle name="Calculation 12 8 2 5" xfId="41041"/>
    <cellStyle name="Calculation 12 8 20" xfId="5344"/>
    <cellStyle name="Calculation 12 8 20 2" xfId="5345"/>
    <cellStyle name="Calculation 12 8 20 2 2" xfId="41042"/>
    <cellStyle name="Calculation 12 8 20 2 3" xfId="41043"/>
    <cellStyle name="Calculation 12 8 20 3" xfId="41044"/>
    <cellStyle name="Calculation 12 8 20 4" xfId="41045"/>
    <cellStyle name="Calculation 12 8 20 5" xfId="41046"/>
    <cellStyle name="Calculation 12 8 21" xfId="5346"/>
    <cellStyle name="Calculation 12 8 21 2" xfId="5347"/>
    <cellStyle name="Calculation 12 8 22" xfId="5348"/>
    <cellStyle name="Calculation 12 8 22 2" xfId="5349"/>
    <cellStyle name="Calculation 12 8 3" xfId="5350"/>
    <cellStyle name="Calculation 12 8 3 2" xfId="5351"/>
    <cellStyle name="Calculation 12 8 3 2 2" xfId="5352"/>
    <cellStyle name="Calculation 12 8 3 2 3" xfId="41047"/>
    <cellStyle name="Calculation 12 8 3 3" xfId="5353"/>
    <cellStyle name="Calculation 12 8 3 3 2" xfId="5354"/>
    <cellStyle name="Calculation 12 8 3 4" xfId="5355"/>
    <cellStyle name="Calculation 12 8 3 5" xfId="41048"/>
    <cellStyle name="Calculation 12 8 4" xfId="5356"/>
    <cellStyle name="Calculation 12 8 4 2" xfId="5357"/>
    <cellStyle name="Calculation 12 8 4 2 2" xfId="5358"/>
    <cellStyle name="Calculation 12 8 4 2 3" xfId="41049"/>
    <cellStyle name="Calculation 12 8 4 3" xfId="5359"/>
    <cellStyle name="Calculation 12 8 4 3 2" xfId="5360"/>
    <cellStyle name="Calculation 12 8 4 4" xfId="5361"/>
    <cellStyle name="Calculation 12 8 4 5" xfId="41050"/>
    <cellStyle name="Calculation 12 8 5" xfId="5362"/>
    <cellStyle name="Calculation 12 8 5 2" xfId="5363"/>
    <cellStyle name="Calculation 12 8 5 2 2" xfId="5364"/>
    <cellStyle name="Calculation 12 8 5 2 3" xfId="41051"/>
    <cellStyle name="Calculation 12 8 5 3" xfId="5365"/>
    <cellStyle name="Calculation 12 8 5 3 2" xfId="5366"/>
    <cellStyle name="Calculation 12 8 5 4" xfId="5367"/>
    <cellStyle name="Calculation 12 8 5 5" xfId="41052"/>
    <cellStyle name="Calculation 12 8 6" xfId="5368"/>
    <cellStyle name="Calculation 12 8 6 2" xfId="5369"/>
    <cellStyle name="Calculation 12 8 6 2 2" xfId="5370"/>
    <cellStyle name="Calculation 12 8 6 2 3" xfId="41053"/>
    <cellStyle name="Calculation 12 8 6 3" xfId="5371"/>
    <cellStyle name="Calculation 12 8 6 3 2" xfId="5372"/>
    <cellStyle name="Calculation 12 8 6 4" xfId="5373"/>
    <cellStyle name="Calculation 12 8 6 5" xfId="41054"/>
    <cellStyle name="Calculation 12 8 7" xfId="5374"/>
    <cellStyle name="Calculation 12 8 7 2" xfId="5375"/>
    <cellStyle name="Calculation 12 8 7 2 2" xfId="5376"/>
    <cellStyle name="Calculation 12 8 7 2 3" xfId="41055"/>
    <cellStyle name="Calculation 12 8 7 3" xfId="5377"/>
    <cellStyle name="Calculation 12 8 7 3 2" xfId="5378"/>
    <cellStyle name="Calculation 12 8 7 4" xfId="5379"/>
    <cellStyle name="Calculation 12 8 7 5" xfId="41056"/>
    <cellStyle name="Calculation 12 8 8" xfId="5380"/>
    <cellStyle name="Calculation 12 8 8 2" xfId="5381"/>
    <cellStyle name="Calculation 12 8 8 2 2" xfId="5382"/>
    <cellStyle name="Calculation 12 8 8 2 3" xfId="41057"/>
    <cellStyle name="Calculation 12 8 8 3" xfId="5383"/>
    <cellStyle name="Calculation 12 8 8 3 2" xfId="5384"/>
    <cellStyle name="Calculation 12 8 8 4" xfId="5385"/>
    <cellStyle name="Calculation 12 8 8 5" xfId="41058"/>
    <cellStyle name="Calculation 12 8 9" xfId="5386"/>
    <cellStyle name="Calculation 12 8 9 2" xfId="5387"/>
    <cellStyle name="Calculation 12 8 9 2 2" xfId="5388"/>
    <cellStyle name="Calculation 12 8 9 2 3" xfId="41059"/>
    <cellStyle name="Calculation 12 8 9 3" xfId="5389"/>
    <cellStyle name="Calculation 12 8 9 3 2" xfId="5390"/>
    <cellStyle name="Calculation 12 8 9 4" xfId="5391"/>
    <cellStyle name="Calculation 12 8 9 5" xfId="41060"/>
    <cellStyle name="Calculation 12 9" xfId="5392"/>
    <cellStyle name="Calculation 12 9 10" xfId="5393"/>
    <cellStyle name="Calculation 12 9 10 2" xfId="5394"/>
    <cellStyle name="Calculation 12 9 10 2 2" xfId="5395"/>
    <cellStyle name="Calculation 12 9 10 2 3" xfId="41061"/>
    <cellStyle name="Calculation 12 9 10 3" xfId="5396"/>
    <cellStyle name="Calculation 12 9 10 3 2" xfId="5397"/>
    <cellStyle name="Calculation 12 9 10 4" xfId="5398"/>
    <cellStyle name="Calculation 12 9 10 5" xfId="41062"/>
    <cellStyle name="Calculation 12 9 11" xfId="5399"/>
    <cellStyle name="Calculation 12 9 11 2" xfId="5400"/>
    <cellStyle name="Calculation 12 9 11 2 2" xfId="5401"/>
    <cellStyle name="Calculation 12 9 11 2 3" xfId="41063"/>
    <cellStyle name="Calculation 12 9 11 3" xfId="5402"/>
    <cellStyle name="Calculation 12 9 11 3 2" xfId="5403"/>
    <cellStyle name="Calculation 12 9 11 4" xfId="5404"/>
    <cellStyle name="Calculation 12 9 11 5" xfId="41064"/>
    <cellStyle name="Calculation 12 9 12" xfId="5405"/>
    <cellStyle name="Calculation 12 9 12 2" xfId="5406"/>
    <cellStyle name="Calculation 12 9 12 2 2" xfId="5407"/>
    <cellStyle name="Calculation 12 9 12 2 3" xfId="41065"/>
    <cellStyle name="Calculation 12 9 12 3" xfId="5408"/>
    <cellStyle name="Calculation 12 9 12 3 2" xfId="5409"/>
    <cellStyle name="Calculation 12 9 12 4" xfId="5410"/>
    <cellStyle name="Calculation 12 9 12 5" xfId="41066"/>
    <cellStyle name="Calculation 12 9 13" xfId="5411"/>
    <cellStyle name="Calculation 12 9 13 2" xfId="5412"/>
    <cellStyle name="Calculation 12 9 13 2 2" xfId="5413"/>
    <cellStyle name="Calculation 12 9 13 2 3" xfId="41067"/>
    <cellStyle name="Calculation 12 9 13 3" xfId="5414"/>
    <cellStyle name="Calculation 12 9 13 3 2" xfId="5415"/>
    <cellStyle name="Calculation 12 9 13 4" xfId="5416"/>
    <cellStyle name="Calculation 12 9 13 5" xfId="41068"/>
    <cellStyle name="Calculation 12 9 14" xfId="5417"/>
    <cellStyle name="Calculation 12 9 14 2" xfId="5418"/>
    <cellStyle name="Calculation 12 9 14 2 2" xfId="5419"/>
    <cellStyle name="Calculation 12 9 14 2 3" xfId="41069"/>
    <cellStyle name="Calculation 12 9 14 3" xfId="5420"/>
    <cellStyle name="Calculation 12 9 14 3 2" xfId="5421"/>
    <cellStyle name="Calculation 12 9 14 4" xfId="5422"/>
    <cellStyle name="Calculation 12 9 14 5" xfId="41070"/>
    <cellStyle name="Calculation 12 9 15" xfId="5423"/>
    <cellStyle name="Calculation 12 9 15 2" xfId="5424"/>
    <cellStyle name="Calculation 12 9 15 2 2" xfId="5425"/>
    <cellStyle name="Calculation 12 9 15 2 3" xfId="41071"/>
    <cellStyle name="Calculation 12 9 15 3" xfId="5426"/>
    <cellStyle name="Calculation 12 9 15 3 2" xfId="5427"/>
    <cellStyle name="Calculation 12 9 15 4" xfId="5428"/>
    <cellStyle name="Calculation 12 9 15 5" xfId="41072"/>
    <cellStyle name="Calculation 12 9 16" xfId="5429"/>
    <cellStyle name="Calculation 12 9 16 2" xfId="5430"/>
    <cellStyle name="Calculation 12 9 16 2 2" xfId="5431"/>
    <cellStyle name="Calculation 12 9 16 2 3" xfId="41073"/>
    <cellStyle name="Calculation 12 9 16 3" xfId="5432"/>
    <cellStyle name="Calculation 12 9 16 3 2" xfId="5433"/>
    <cellStyle name="Calculation 12 9 16 4" xfId="5434"/>
    <cellStyle name="Calculation 12 9 16 5" xfId="41074"/>
    <cellStyle name="Calculation 12 9 17" xfId="5435"/>
    <cellStyle name="Calculation 12 9 17 2" xfId="5436"/>
    <cellStyle name="Calculation 12 9 17 2 2" xfId="5437"/>
    <cellStyle name="Calculation 12 9 17 2 3" xfId="41075"/>
    <cellStyle name="Calculation 12 9 17 3" xfId="5438"/>
    <cellStyle name="Calculation 12 9 17 3 2" xfId="5439"/>
    <cellStyle name="Calculation 12 9 17 4" xfId="5440"/>
    <cellStyle name="Calculation 12 9 17 5" xfId="41076"/>
    <cellStyle name="Calculation 12 9 18" xfId="5441"/>
    <cellStyle name="Calculation 12 9 18 2" xfId="5442"/>
    <cellStyle name="Calculation 12 9 18 2 2" xfId="5443"/>
    <cellStyle name="Calculation 12 9 18 2 3" xfId="41077"/>
    <cellStyle name="Calculation 12 9 18 3" xfId="5444"/>
    <cellStyle name="Calculation 12 9 18 3 2" xfId="5445"/>
    <cellStyle name="Calculation 12 9 18 4" xfId="5446"/>
    <cellStyle name="Calculation 12 9 18 5" xfId="41078"/>
    <cellStyle name="Calculation 12 9 19" xfId="5447"/>
    <cellStyle name="Calculation 12 9 19 2" xfId="5448"/>
    <cellStyle name="Calculation 12 9 19 2 2" xfId="5449"/>
    <cellStyle name="Calculation 12 9 19 2 3" xfId="41079"/>
    <cellStyle name="Calculation 12 9 19 3" xfId="5450"/>
    <cellStyle name="Calculation 12 9 19 3 2" xfId="5451"/>
    <cellStyle name="Calculation 12 9 19 4" xfId="5452"/>
    <cellStyle name="Calculation 12 9 19 5" xfId="41080"/>
    <cellStyle name="Calculation 12 9 2" xfId="5453"/>
    <cellStyle name="Calculation 12 9 2 2" xfId="5454"/>
    <cellStyle name="Calculation 12 9 2 2 2" xfId="5455"/>
    <cellStyle name="Calculation 12 9 2 2 3" xfId="41081"/>
    <cellStyle name="Calculation 12 9 2 3" xfId="5456"/>
    <cellStyle name="Calculation 12 9 2 3 2" xfId="5457"/>
    <cellStyle name="Calculation 12 9 2 4" xfId="5458"/>
    <cellStyle name="Calculation 12 9 2 5" xfId="41082"/>
    <cellStyle name="Calculation 12 9 20" xfId="5459"/>
    <cellStyle name="Calculation 12 9 20 2" xfId="5460"/>
    <cellStyle name="Calculation 12 9 20 2 2" xfId="41083"/>
    <cellStyle name="Calculation 12 9 20 2 3" xfId="41084"/>
    <cellStyle name="Calculation 12 9 20 3" xfId="41085"/>
    <cellStyle name="Calculation 12 9 20 4" xfId="41086"/>
    <cellStyle name="Calculation 12 9 20 5" xfId="41087"/>
    <cellStyle name="Calculation 12 9 21" xfId="5461"/>
    <cellStyle name="Calculation 12 9 21 2" xfId="5462"/>
    <cellStyle name="Calculation 12 9 22" xfId="5463"/>
    <cellStyle name="Calculation 12 9 22 2" xfId="5464"/>
    <cellStyle name="Calculation 12 9 3" xfId="5465"/>
    <cellStyle name="Calculation 12 9 3 2" xfId="5466"/>
    <cellStyle name="Calculation 12 9 3 2 2" xfId="5467"/>
    <cellStyle name="Calculation 12 9 3 2 3" xfId="41088"/>
    <cellStyle name="Calculation 12 9 3 3" xfId="5468"/>
    <cellStyle name="Calculation 12 9 3 3 2" xfId="5469"/>
    <cellStyle name="Calculation 12 9 3 4" xfId="5470"/>
    <cellStyle name="Calculation 12 9 3 5" xfId="41089"/>
    <cellStyle name="Calculation 12 9 4" xfId="5471"/>
    <cellStyle name="Calculation 12 9 4 2" xfId="5472"/>
    <cellStyle name="Calculation 12 9 4 2 2" xfId="5473"/>
    <cellStyle name="Calculation 12 9 4 2 3" xfId="41090"/>
    <cellStyle name="Calculation 12 9 4 3" xfId="5474"/>
    <cellStyle name="Calculation 12 9 4 3 2" xfId="5475"/>
    <cellStyle name="Calculation 12 9 4 4" xfId="5476"/>
    <cellStyle name="Calculation 12 9 4 5" xfId="41091"/>
    <cellStyle name="Calculation 12 9 5" xfId="5477"/>
    <cellStyle name="Calculation 12 9 5 2" xfId="5478"/>
    <cellStyle name="Calculation 12 9 5 2 2" xfId="5479"/>
    <cellStyle name="Calculation 12 9 5 2 3" xfId="41092"/>
    <cellStyle name="Calculation 12 9 5 3" xfId="5480"/>
    <cellStyle name="Calculation 12 9 5 3 2" xfId="5481"/>
    <cellStyle name="Calculation 12 9 5 4" xfId="5482"/>
    <cellStyle name="Calculation 12 9 5 5" xfId="41093"/>
    <cellStyle name="Calculation 12 9 6" xfId="5483"/>
    <cellStyle name="Calculation 12 9 6 2" xfId="5484"/>
    <cellStyle name="Calculation 12 9 6 2 2" xfId="5485"/>
    <cellStyle name="Calculation 12 9 6 2 3" xfId="41094"/>
    <cellStyle name="Calculation 12 9 6 3" xfId="5486"/>
    <cellStyle name="Calculation 12 9 6 3 2" xfId="5487"/>
    <cellStyle name="Calculation 12 9 6 4" xfId="5488"/>
    <cellStyle name="Calculation 12 9 6 5" xfId="41095"/>
    <cellStyle name="Calculation 12 9 7" xfId="5489"/>
    <cellStyle name="Calculation 12 9 7 2" xfId="5490"/>
    <cellStyle name="Calculation 12 9 7 2 2" xfId="5491"/>
    <cellStyle name="Calculation 12 9 7 2 3" xfId="41096"/>
    <cellStyle name="Calculation 12 9 7 3" xfId="5492"/>
    <cellStyle name="Calculation 12 9 7 3 2" xfId="5493"/>
    <cellStyle name="Calculation 12 9 7 4" xfId="5494"/>
    <cellStyle name="Calculation 12 9 7 5" xfId="41097"/>
    <cellStyle name="Calculation 12 9 8" xfId="5495"/>
    <cellStyle name="Calculation 12 9 8 2" xfId="5496"/>
    <cellStyle name="Calculation 12 9 8 2 2" xfId="5497"/>
    <cellStyle name="Calculation 12 9 8 2 3" xfId="41098"/>
    <cellStyle name="Calculation 12 9 8 3" xfId="5498"/>
    <cellStyle name="Calculation 12 9 8 3 2" xfId="5499"/>
    <cellStyle name="Calculation 12 9 8 4" xfId="5500"/>
    <cellStyle name="Calculation 12 9 8 5" xfId="41099"/>
    <cellStyle name="Calculation 12 9 9" xfId="5501"/>
    <cellStyle name="Calculation 12 9 9 2" xfId="5502"/>
    <cellStyle name="Calculation 12 9 9 2 2" xfId="5503"/>
    <cellStyle name="Calculation 12 9 9 2 3" xfId="41100"/>
    <cellStyle name="Calculation 12 9 9 3" xfId="5504"/>
    <cellStyle name="Calculation 12 9 9 3 2" xfId="5505"/>
    <cellStyle name="Calculation 12 9 9 4" xfId="5506"/>
    <cellStyle name="Calculation 12 9 9 5" xfId="41101"/>
    <cellStyle name="Calculation 13" xfId="5507"/>
    <cellStyle name="Calculation 13 10" xfId="5508"/>
    <cellStyle name="Calculation 13 10 2" xfId="5509"/>
    <cellStyle name="Calculation 13 10 2 2" xfId="5510"/>
    <cellStyle name="Calculation 13 10 2 3" xfId="41102"/>
    <cellStyle name="Calculation 13 10 3" xfId="5511"/>
    <cellStyle name="Calculation 13 10 3 2" xfId="5512"/>
    <cellStyle name="Calculation 13 10 4" xfId="5513"/>
    <cellStyle name="Calculation 13 10 5" xfId="41103"/>
    <cellStyle name="Calculation 13 11" xfId="5514"/>
    <cellStyle name="Calculation 13 11 2" xfId="5515"/>
    <cellStyle name="Calculation 13 11 2 2" xfId="5516"/>
    <cellStyle name="Calculation 13 11 2 3" xfId="41104"/>
    <cellStyle name="Calculation 13 11 3" xfId="5517"/>
    <cellStyle name="Calculation 13 11 3 2" xfId="5518"/>
    <cellStyle name="Calculation 13 11 4" xfId="5519"/>
    <cellStyle name="Calculation 13 11 5" xfId="41105"/>
    <cellStyle name="Calculation 13 12" xfId="5520"/>
    <cellStyle name="Calculation 13 12 2" xfId="5521"/>
    <cellStyle name="Calculation 13 12 2 2" xfId="5522"/>
    <cellStyle name="Calculation 13 12 2 3" xfId="41106"/>
    <cellStyle name="Calculation 13 12 3" xfId="5523"/>
    <cellStyle name="Calculation 13 12 3 2" xfId="5524"/>
    <cellStyle name="Calculation 13 12 4" xfId="5525"/>
    <cellStyle name="Calculation 13 12 5" xfId="41107"/>
    <cellStyle name="Calculation 13 13" xfId="5526"/>
    <cellStyle name="Calculation 13 13 2" xfId="5527"/>
    <cellStyle name="Calculation 13 13 2 2" xfId="5528"/>
    <cellStyle name="Calculation 13 13 2 3" xfId="41108"/>
    <cellStyle name="Calculation 13 13 3" xfId="5529"/>
    <cellStyle name="Calculation 13 13 3 2" xfId="5530"/>
    <cellStyle name="Calculation 13 13 4" xfId="5531"/>
    <cellStyle name="Calculation 13 13 5" xfId="41109"/>
    <cellStyle name="Calculation 13 14" xfId="5532"/>
    <cellStyle name="Calculation 13 14 2" xfId="5533"/>
    <cellStyle name="Calculation 13 14 2 2" xfId="5534"/>
    <cellStyle name="Calculation 13 14 2 3" xfId="41110"/>
    <cellStyle name="Calculation 13 14 3" xfId="5535"/>
    <cellStyle name="Calculation 13 14 3 2" xfId="5536"/>
    <cellStyle name="Calculation 13 14 4" xfId="5537"/>
    <cellStyle name="Calculation 13 14 5" xfId="41111"/>
    <cellStyle name="Calculation 13 15" xfId="5538"/>
    <cellStyle name="Calculation 13 15 2" xfId="5539"/>
    <cellStyle name="Calculation 13 15 2 2" xfId="5540"/>
    <cellStyle name="Calculation 13 15 2 3" xfId="41112"/>
    <cellStyle name="Calculation 13 15 3" xfId="5541"/>
    <cellStyle name="Calculation 13 15 3 2" xfId="5542"/>
    <cellStyle name="Calculation 13 15 4" xfId="5543"/>
    <cellStyle name="Calculation 13 15 5" xfId="41113"/>
    <cellStyle name="Calculation 13 16" xfId="5544"/>
    <cellStyle name="Calculation 13 16 2" xfId="5545"/>
    <cellStyle name="Calculation 13 16 2 2" xfId="5546"/>
    <cellStyle name="Calculation 13 16 2 3" xfId="41114"/>
    <cellStyle name="Calculation 13 16 3" xfId="5547"/>
    <cellStyle name="Calculation 13 16 3 2" xfId="5548"/>
    <cellStyle name="Calculation 13 16 4" xfId="5549"/>
    <cellStyle name="Calculation 13 16 5" xfId="41115"/>
    <cellStyle name="Calculation 13 17" xfId="5550"/>
    <cellStyle name="Calculation 13 17 2" xfId="5551"/>
    <cellStyle name="Calculation 13 17 2 2" xfId="5552"/>
    <cellStyle name="Calculation 13 17 2 3" xfId="41116"/>
    <cellStyle name="Calculation 13 17 3" xfId="5553"/>
    <cellStyle name="Calculation 13 17 3 2" xfId="5554"/>
    <cellStyle name="Calculation 13 17 4" xfId="5555"/>
    <cellStyle name="Calculation 13 17 5" xfId="41117"/>
    <cellStyle name="Calculation 13 18" xfId="5556"/>
    <cellStyle name="Calculation 13 18 2" xfId="5557"/>
    <cellStyle name="Calculation 13 18 2 2" xfId="5558"/>
    <cellStyle name="Calculation 13 18 2 3" xfId="41118"/>
    <cellStyle name="Calculation 13 18 3" xfId="5559"/>
    <cellStyle name="Calculation 13 18 3 2" xfId="5560"/>
    <cellStyle name="Calculation 13 18 4" xfId="5561"/>
    <cellStyle name="Calculation 13 18 5" xfId="41119"/>
    <cellStyle name="Calculation 13 19" xfId="5562"/>
    <cellStyle name="Calculation 13 19 2" xfId="5563"/>
    <cellStyle name="Calculation 13 19 2 2" xfId="5564"/>
    <cellStyle name="Calculation 13 19 2 3" xfId="41120"/>
    <cellStyle name="Calculation 13 19 3" xfId="5565"/>
    <cellStyle name="Calculation 13 19 3 2" xfId="5566"/>
    <cellStyle name="Calculation 13 19 4" xfId="5567"/>
    <cellStyle name="Calculation 13 19 5" xfId="41121"/>
    <cellStyle name="Calculation 13 2" xfId="5568"/>
    <cellStyle name="Calculation 13 2 2" xfId="5569"/>
    <cellStyle name="Calculation 13 2 2 2" xfId="5570"/>
    <cellStyle name="Calculation 13 2 2 3" xfId="41122"/>
    <cellStyle name="Calculation 13 2 3" xfId="5571"/>
    <cellStyle name="Calculation 13 2 3 2" xfId="5572"/>
    <cellStyle name="Calculation 13 2 4" xfId="5573"/>
    <cellStyle name="Calculation 13 2 5" xfId="41123"/>
    <cellStyle name="Calculation 13 20" xfId="5574"/>
    <cellStyle name="Calculation 13 20 2" xfId="5575"/>
    <cellStyle name="Calculation 13 20 2 2" xfId="41124"/>
    <cellStyle name="Calculation 13 20 2 3" xfId="41125"/>
    <cellStyle name="Calculation 13 20 3" xfId="41126"/>
    <cellStyle name="Calculation 13 20 4" xfId="41127"/>
    <cellStyle name="Calculation 13 20 5" xfId="41128"/>
    <cellStyle name="Calculation 13 21" xfId="5576"/>
    <cellStyle name="Calculation 13 21 2" xfId="5577"/>
    <cellStyle name="Calculation 13 22" xfId="5578"/>
    <cellStyle name="Calculation 13 22 2" xfId="5579"/>
    <cellStyle name="Calculation 13 3" xfId="5580"/>
    <cellStyle name="Calculation 13 3 2" xfId="5581"/>
    <cellStyle name="Calculation 13 3 2 2" xfId="5582"/>
    <cellStyle name="Calculation 13 3 2 3" xfId="41129"/>
    <cellStyle name="Calculation 13 3 3" xfId="5583"/>
    <cellStyle name="Calculation 13 3 3 2" xfId="5584"/>
    <cellStyle name="Calculation 13 3 4" xfId="5585"/>
    <cellStyle name="Calculation 13 3 5" xfId="41130"/>
    <cellStyle name="Calculation 13 4" xfId="5586"/>
    <cellStyle name="Calculation 13 4 2" xfId="5587"/>
    <cellStyle name="Calculation 13 4 2 2" xfId="5588"/>
    <cellStyle name="Calculation 13 4 2 3" xfId="41131"/>
    <cellStyle name="Calculation 13 4 3" xfId="5589"/>
    <cellStyle name="Calculation 13 4 3 2" xfId="5590"/>
    <cellStyle name="Calculation 13 4 4" xfId="5591"/>
    <cellStyle name="Calculation 13 4 5" xfId="41132"/>
    <cellStyle name="Calculation 13 5" xfId="5592"/>
    <cellStyle name="Calculation 13 5 2" xfId="5593"/>
    <cellStyle name="Calculation 13 5 2 2" xfId="5594"/>
    <cellStyle name="Calculation 13 5 2 3" xfId="41133"/>
    <cellStyle name="Calculation 13 5 3" xfId="5595"/>
    <cellStyle name="Calculation 13 5 3 2" xfId="5596"/>
    <cellStyle name="Calculation 13 5 4" xfId="5597"/>
    <cellStyle name="Calculation 13 5 5" xfId="41134"/>
    <cellStyle name="Calculation 13 6" xfId="5598"/>
    <cellStyle name="Calculation 13 6 2" xfId="5599"/>
    <cellStyle name="Calculation 13 6 2 2" xfId="5600"/>
    <cellStyle name="Calculation 13 6 2 3" xfId="41135"/>
    <cellStyle name="Calculation 13 6 3" xfId="5601"/>
    <cellStyle name="Calculation 13 6 3 2" xfId="5602"/>
    <cellStyle name="Calculation 13 6 4" xfId="5603"/>
    <cellStyle name="Calculation 13 6 5" xfId="41136"/>
    <cellStyle name="Calculation 13 7" xfId="5604"/>
    <cellStyle name="Calculation 13 7 2" xfId="5605"/>
    <cellStyle name="Calculation 13 7 2 2" xfId="5606"/>
    <cellStyle name="Calculation 13 7 2 3" xfId="41137"/>
    <cellStyle name="Calculation 13 7 3" xfId="5607"/>
    <cellStyle name="Calculation 13 7 3 2" xfId="5608"/>
    <cellStyle name="Calculation 13 7 4" xfId="5609"/>
    <cellStyle name="Calculation 13 7 5" xfId="41138"/>
    <cellStyle name="Calculation 13 8" xfId="5610"/>
    <cellStyle name="Calculation 13 8 2" xfId="5611"/>
    <cellStyle name="Calculation 13 8 2 2" xfId="5612"/>
    <cellStyle name="Calculation 13 8 2 3" xfId="41139"/>
    <cellStyle name="Calculation 13 8 3" xfId="5613"/>
    <cellStyle name="Calculation 13 8 3 2" xfId="5614"/>
    <cellStyle name="Calculation 13 8 4" xfId="5615"/>
    <cellStyle name="Calculation 13 8 5" xfId="41140"/>
    <cellStyle name="Calculation 13 9" xfId="5616"/>
    <cellStyle name="Calculation 13 9 2" xfId="5617"/>
    <cellStyle name="Calculation 13 9 2 2" xfId="5618"/>
    <cellStyle name="Calculation 13 9 2 3" xfId="41141"/>
    <cellStyle name="Calculation 13 9 3" xfId="5619"/>
    <cellStyle name="Calculation 13 9 3 2" xfId="5620"/>
    <cellStyle name="Calculation 13 9 4" xfId="5621"/>
    <cellStyle name="Calculation 13 9 5" xfId="41142"/>
    <cellStyle name="Calculation 14" xfId="5622"/>
    <cellStyle name="Calculation 14 10" xfId="5623"/>
    <cellStyle name="Calculation 14 10 2" xfId="5624"/>
    <cellStyle name="Calculation 14 10 2 2" xfId="5625"/>
    <cellStyle name="Calculation 14 10 2 3" xfId="41143"/>
    <cellStyle name="Calculation 14 10 3" xfId="5626"/>
    <cellStyle name="Calculation 14 10 3 2" xfId="5627"/>
    <cellStyle name="Calculation 14 10 4" xfId="5628"/>
    <cellStyle name="Calculation 14 10 5" xfId="41144"/>
    <cellStyle name="Calculation 14 11" xfId="5629"/>
    <cellStyle name="Calculation 14 11 2" xfId="5630"/>
    <cellStyle name="Calculation 14 11 2 2" xfId="5631"/>
    <cellStyle name="Calculation 14 11 2 3" xfId="41145"/>
    <cellStyle name="Calculation 14 11 3" xfId="5632"/>
    <cellStyle name="Calculation 14 11 3 2" xfId="5633"/>
    <cellStyle name="Calculation 14 11 4" xfId="5634"/>
    <cellStyle name="Calculation 14 11 5" xfId="41146"/>
    <cellStyle name="Calculation 14 12" xfId="5635"/>
    <cellStyle name="Calculation 14 12 2" xfId="5636"/>
    <cellStyle name="Calculation 14 12 2 2" xfId="5637"/>
    <cellStyle name="Calculation 14 12 2 3" xfId="41147"/>
    <cellStyle name="Calculation 14 12 3" xfId="5638"/>
    <cellStyle name="Calculation 14 12 3 2" xfId="5639"/>
    <cellStyle name="Calculation 14 12 4" xfId="5640"/>
    <cellStyle name="Calculation 14 12 5" xfId="41148"/>
    <cellStyle name="Calculation 14 13" xfId="5641"/>
    <cellStyle name="Calculation 14 13 2" xfId="5642"/>
    <cellStyle name="Calculation 14 13 2 2" xfId="5643"/>
    <cellStyle name="Calculation 14 13 2 3" xfId="41149"/>
    <cellStyle name="Calculation 14 13 3" xfId="5644"/>
    <cellStyle name="Calculation 14 13 3 2" xfId="5645"/>
    <cellStyle name="Calculation 14 13 4" xfId="5646"/>
    <cellStyle name="Calculation 14 13 5" xfId="41150"/>
    <cellStyle name="Calculation 14 14" xfId="5647"/>
    <cellStyle name="Calculation 14 14 2" xfId="5648"/>
    <cellStyle name="Calculation 14 14 2 2" xfId="5649"/>
    <cellStyle name="Calculation 14 14 2 3" xfId="41151"/>
    <cellStyle name="Calculation 14 14 3" xfId="5650"/>
    <cellStyle name="Calculation 14 14 3 2" xfId="5651"/>
    <cellStyle name="Calculation 14 14 4" xfId="5652"/>
    <cellStyle name="Calculation 14 14 5" xfId="41152"/>
    <cellStyle name="Calculation 14 15" xfId="5653"/>
    <cellStyle name="Calculation 14 15 2" xfId="5654"/>
    <cellStyle name="Calculation 14 15 2 2" xfId="5655"/>
    <cellStyle name="Calculation 14 15 2 3" xfId="41153"/>
    <cellStyle name="Calculation 14 15 3" xfId="5656"/>
    <cellStyle name="Calculation 14 15 3 2" xfId="5657"/>
    <cellStyle name="Calculation 14 15 4" xfId="5658"/>
    <cellStyle name="Calculation 14 15 5" xfId="41154"/>
    <cellStyle name="Calculation 14 16" xfId="5659"/>
    <cellStyle name="Calculation 14 16 2" xfId="5660"/>
    <cellStyle name="Calculation 14 16 2 2" xfId="5661"/>
    <cellStyle name="Calculation 14 16 2 3" xfId="41155"/>
    <cellStyle name="Calculation 14 16 3" xfId="5662"/>
    <cellStyle name="Calculation 14 16 3 2" xfId="5663"/>
    <cellStyle name="Calculation 14 16 4" xfId="5664"/>
    <cellStyle name="Calculation 14 16 5" xfId="41156"/>
    <cellStyle name="Calculation 14 17" xfId="5665"/>
    <cellStyle name="Calculation 14 17 2" xfId="5666"/>
    <cellStyle name="Calculation 14 17 2 2" xfId="5667"/>
    <cellStyle name="Calculation 14 17 2 3" xfId="41157"/>
    <cellStyle name="Calculation 14 17 3" xfId="5668"/>
    <cellStyle name="Calculation 14 17 3 2" xfId="5669"/>
    <cellStyle name="Calculation 14 17 4" xfId="5670"/>
    <cellStyle name="Calculation 14 17 5" xfId="41158"/>
    <cellStyle name="Calculation 14 18" xfId="5671"/>
    <cellStyle name="Calculation 14 18 2" xfId="5672"/>
    <cellStyle name="Calculation 14 18 2 2" xfId="5673"/>
    <cellStyle name="Calculation 14 18 2 3" xfId="41159"/>
    <cellStyle name="Calculation 14 18 3" xfId="5674"/>
    <cellStyle name="Calculation 14 18 3 2" xfId="5675"/>
    <cellStyle name="Calculation 14 18 4" xfId="5676"/>
    <cellStyle name="Calculation 14 18 5" xfId="41160"/>
    <cellStyle name="Calculation 14 19" xfId="5677"/>
    <cellStyle name="Calculation 14 19 2" xfId="5678"/>
    <cellStyle name="Calculation 14 19 2 2" xfId="5679"/>
    <cellStyle name="Calculation 14 19 2 3" xfId="41161"/>
    <cellStyle name="Calculation 14 19 3" xfId="5680"/>
    <cellStyle name="Calculation 14 19 3 2" xfId="5681"/>
    <cellStyle name="Calculation 14 19 4" xfId="5682"/>
    <cellStyle name="Calculation 14 19 5" xfId="41162"/>
    <cellStyle name="Calculation 14 2" xfId="5683"/>
    <cellStyle name="Calculation 14 2 2" xfId="5684"/>
    <cellStyle name="Calculation 14 2 2 2" xfId="5685"/>
    <cellStyle name="Calculation 14 2 2 3" xfId="41163"/>
    <cellStyle name="Calculation 14 2 3" xfId="5686"/>
    <cellStyle name="Calculation 14 2 3 2" xfId="5687"/>
    <cellStyle name="Calculation 14 2 4" xfId="5688"/>
    <cellStyle name="Calculation 14 2 5" xfId="41164"/>
    <cellStyle name="Calculation 14 20" xfId="5689"/>
    <cellStyle name="Calculation 14 20 2" xfId="5690"/>
    <cellStyle name="Calculation 14 20 2 2" xfId="41165"/>
    <cellStyle name="Calculation 14 20 2 3" xfId="41166"/>
    <cellStyle name="Calculation 14 20 3" xfId="41167"/>
    <cellStyle name="Calculation 14 20 4" xfId="41168"/>
    <cellStyle name="Calculation 14 20 5" xfId="41169"/>
    <cellStyle name="Calculation 14 21" xfId="5691"/>
    <cellStyle name="Calculation 14 21 2" xfId="5692"/>
    <cellStyle name="Calculation 14 22" xfId="5693"/>
    <cellStyle name="Calculation 14 22 2" xfId="5694"/>
    <cellStyle name="Calculation 14 3" xfId="5695"/>
    <cellStyle name="Calculation 14 3 2" xfId="5696"/>
    <cellStyle name="Calculation 14 3 2 2" xfId="5697"/>
    <cellStyle name="Calculation 14 3 2 3" xfId="41170"/>
    <cellStyle name="Calculation 14 3 3" xfId="5698"/>
    <cellStyle name="Calculation 14 3 3 2" xfId="5699"/>
    <cellStyle name="Calculation 14 3 4" xfId="5700"/>
    <cellStyle name="Calculation 14 3 5" xfId="41171"/>
    <cellStyle name="Calculation 14 4" xfId="5701"/>
    <cellStyle name="Calculation 14 4 2" xfId="5702"/>
    <cellStyle name="Calculation 14 4 2 2" xfId="5703"/>
    <cellStyle name="Calculation 14 4 2 3" xfId="41172"/>
    <cellStyle name="Calculation 14 4 3" xfId="5704"/>
    <cellStyle name="Calculation 14 4 3 2" xfId="5705"/>
    <cellStyle name="Calculation 14 4 4" xfId="5706"/>
    <cellStyle name="Calculation 14 4 5" xfId="41173"/>
    <cellStyle name="Calculation 14 5" xfId="5707"/>
    <cellStyle name="Calculation 14 5 2" xfId="5708"/>
    <cellStyle name="Calculation 14 5 2 2" xfId="5709"/>
    <cellStyle name="Calculation 14 5 2 3" xfId="41174"/>
    <cellStyle name="Calculation 14 5 3" xfId="5710"/>
    <cellStyle name="Calculation 14 5 3 2" xfId="5711"/>
    <cellStyle name="Calculation 14 5 4" xfId="5712"/>
    <cellStyle name="Calculation 14 5 5" xfId="41175"/>
    <cellStyle name="Calculation 14 6" xfId="5713"/>
    <cellStyle name="Calculation 14 6 2" xfId="5714"/>
    <cellStyle name="Calculation 14 6 2 2" xfId="5715"/>
    <cellStyle name="Calculation 14 6 2 3" xfId="41176"/>
    <cellStyle name="Calculation 14 6 3" xfId="5716"/>
    <cellStyle name="Calculation 14 6 3 2" xfId="5717"/>
    <cellStyle name="Calculation 14 6 4" xfId="5718"/>
    <cellStyle name="Calculation 14 6 5" xfId="41177"/>
    <cellStyle name="Calculation 14 7" xfId="5719"/>
    <cellStyle name="Calculation 14 7 2" xfId="5720"/>
    <cellStyle name="Calculation 14 7 2 2" xfId="5721"/>
    <cellStyle name="Calculation 14 7 2 3" xfId="41178"/>
    <cellStyle name="Calculation 14 7 3" xfId="5722"/>
    <cellStyle name="Calculation 14 7 3 2" xfId="5723"/>
    <cellStyle name="Calculation 14 7 4" xfId="5724"/>
    <cellStyle name="Calculation 14 7 5" xfId="41179"/>
    <cellStyle name="Calculation 14 8" xfId="5725"/>
    <cellStyle name="Calculation 14 8 2" xfId="5726"/>
    <cellStyle name="Calculation 14 8 2 2" xfId="5727"/>
    <cellStyle name="Calculation 14 8 2 3" xfId="41180"/>
    <cellStyle name="Calculation 14 8 3" xfId="5728"/>
    <cellStyle name="Calculation 14 8 3 2" xfId="5729"/>
    <cellStyle name="Calculation 14 8 4" xfId="5730"/>
    <cellStyle name="Calculation 14 8 5" xfId="41181"/>
    <cellStyle name="Calculation 14 9" xfId="5731"/>
    <cellStyle name="Calculation 14 9 2" xfId="5732"/>
    <cellStyle name="Calculation 14 9 2 2" xfId="5733"/>
    <cellStyle name="Calculation 14 9 2 3" xfId="41182"/>
    <cellStyle name="Calculation 14 9 3" xfId="5734"/>
    <cellStyle name="Calculation 14 9 3 2" xfId="5735"/>
    <cellStyle name="Calculation 14 9 4" xfId="5736"/>
    <cellStyle name="Calculation 14 9 5" xfId="41183"/>
    <cellStyle name="Calculation 15" xfId="5737"/>
    <cellStyle name="Calculation 15 10" xfId="5738"/>
    <cellStyle name="Calculation 15 10 2" xfId="5739"/>
    <cellStyle name="Calculation 15 10 2 2" xfId="5740"/>
    <cellStyle name="Calculation 15 10 2 3" xfId="41184"/>
    <cellStyle name="Calculation 15 10 3" xfId="5741"/>
    <cellStyle name="Calculation 15 10 3 2" xfId="5742"/>
    <cellStyle name="Calculation 15 10 4" xfId="5743"/>
    <cellStyle name="Calculation 15 10 5" xfId="41185"/>
    <cellStyle name="Calculation 15 11" xfId="5744"/>
    <cellStyle name="Calculation 15 11 2" xfId="5745"/>
    <cellStyle name="Calculation 15 11 2 2" xfId="5746"/>
    <cellStyle name="Calculation 15 11 2 3" xfId="41186"/>
    <cellStyle name="Calculation 15 11 3" xfId="5747"/>
    <cellStyle name="Calculation 15 11 3 2" xfId="5748"/>
    <cellStyle name="Calculation 15 11 4" xfId="5749"/>
    <cellStyle name="Calculation 15 11 5" xfId="41187"/>
    <cellStyle name="Calculation 15 12" xfId="5750"/>
    <cellStyle name="Calculation 15 12 2" xfId="5751"/>
    <cellStyle name="Calculation 15 12 2 2" xfId="5752"/>
    <cellStyle name="Calculation 15 12 2 3" xfId="41188"/>
    <cellStyle name="Calculation 15 12 3" xfId="5753"/>
    <cellStyle name="Calculation 15 12 3 2" xfId="5754"/>
    <cellStyle name="Calculation 15 12 4" xfId="5755"/>
    <cellStyle name="Calculation 15 12 5" xfId="41189"/>
    <cellStyle name="Calculation 15 13" xfId="5756"/>
    <cellStyle name="Calculation 15 13 2" xfId="5757"/>
    <cellStyle name="Calculation 15 13 2 2" xfId="5758"/>
    <cellStyle name="Calculation 15 13 2 3" xfId="41190"/>
    <cellStyle name="Calculation 15 13 3" xfId="5759"/>
    <cellStyle name="Calculation 15 13 3 2" xfId="5760"/>
    <cellStyle name="Calculation 15 13 4" xfId="5761"/>
    <cellStyle name="Calculation 15 13 5" xfId="41191"/>
    <cellStyle name="Calculation 15 14" xfId="5762"/>
    <cellStyle name="Calculation 15 14 2" xfId="5763"/>
    <cellStyle name="Calculation 15 14 2 2" xfId="5764"/>
    <cellStyle name="Calculation 15 14 2 3" xfId="41192"/>
    <cellStyle name="Calculation 15 14 3" xfId="5765"/>
    <cellStyle name="Calculation 15 14 3 2" xfId="5766"/>
    <cellStyle name="Calculation 15 14 4" xfId="5767"/>
    <cellStyle name="Calculation 15 14 5" xfId="41193"/>
    <cellStyle name="Calculation 15 15" xfId="5768"/>
    <cellStyle name="Calculation 15 15 2" xfId="5769"/>
    <cellStyle name="Calculation 15 15 2 2" xfId="5770"/>
    <cellStyle name="Calculation 15 15 2 3" xfId="41194"/>
    <cellStyle name="Calculation 15 15 3" xfId="5771"/>
    <cellStyle name="Calculation 15 15 3 2" xfId="5772"/>
    <cellStyle name="Calculation 15 15 4" xfId="5773"/>
    <cellStyle name="Calculation 15 15 5" xfId="41195"/>
    <cellStyle name="Calculation 15 16" xfId="5774"/>
    <cellStyle name="Calculation 15 16 2" xfId="5775"/>
    <cellStyle name="Calculation 15 16 2 2" xfId="5776"/>
    <cellStyle name="Calculation 15 16 2 3" xfId="41196"/>
    <cellStyle name="Calculation 15 16 3" xfId="5777"/>
    <cellStyle name="Calculation 15 16 3 2" xfId="5778"/>
    <cellStyle name="Calculation 15 16 4" xfId="5779"/>
    <cellStyle name="Calculation 15 16 5" xfId="41197"/>
    <cellStyle name="Calculation 15 17" xfId="5780"/>
    <cellStyle name="Calculation 15 17 2" xfId="5781"/>
    <cellStyle name="Calculation 15 17 2 2" xfId="5782"/>
    <cellStyle name="Calculation 15 17 2 3" xfId="41198"/>
    <cellStyle name="Calculation 15 17 3" xfId="5783"/>
    <cellStyle name="Calculation 15 17 3 2" xfId="5784"/>
    <cellStyle name="Calculation 15 17 4" xfId="5785"/>
    <cellStyle name="Calculation 15 17 5" xfId="41199"/>
    <cellStyle name="Calculation 15 18" xfId="5786"/>
    <cellStyle name="Calculation 15 18 2" xfId="5787"/>
    <cellStyle name="Calculation 15 18 2 2" xfId="5788"/>
    <cellStyle name="Calculation 15 18 2 3" xfId="41200"/>
    <cellStyle name="Calculation 15 18 3" xfId="5789"/>
    <cellStyle name="Calculation 15 18 3 2" xfId="5790"/>
    <cellStyle name="Calculation 15 18 4" xfId="5791"/>
    <cellStyle name="Calculation 15 18 5" xfId="41201"/>
    <cellStyle name="Calculation 15 19" xfId="5792"/>
    <cellStyle name="Calculation 15 19 2" xfId="5793"/>
    <cellStyle name="Calculation 15 19 2 2" xfId="5794"/>
    <cellStyle name="Calculation 15 19 2 3" xfId="41202"/>
    <cellStyle name="Calculation 15 19 3" xfId="5795"/>
    <cellStyle name="Calculation 15 19 3 2" xfId="5796"/>
    <cellStyle name="Calculation 15 19 4" xfId="5797"/>
    <cellStyle name="Calculation 15 19 5" xfId="41203"/>
    <cellStyle name="Calculation 15 2" xfId="5798"/>
    <cellStyle name="Calculation 15 2 2" xfId="5799"/>
    <cellStyle name="Calculation 15 2 2 2" xfId="5800"/>
    <cellStyle name="Calculation 15 2 2 3" xfId="41204"/>
    <cellStyle name="Calculation 15 2 3" xfId="5801"/>
    <cellStyle name="Calculation 15 2 3 2" xfId="5802"/>
    <cellStyle name="Calculation 15 2 4" xfId="5803"/>
    <cellStyle name="Calculation 15 2 5" xfId="41205"/>
    <cellStyle name="Calculation 15 20" xfId="5804"/>
    <cellStyle name="Calculation 15 20 2" xfId="5805"/>
    <cellStyle name="Calculation 15 20 2 2" xfId="41206"/>
    <cellStyle name="Calculation 15 20 2 3" xfId="41207"/>
    <cellStyle name="Calculation 15 20 3" xfId="41208"/>
    <cellStyle name="Calculation 15 20 4" xfId="41209"/>
    <cellStyle name="Calculation 15 20 5" xfId="41210"/>
    <cellStyle name="Calculation 15 21" xfId="5806"/>
    <cellStyle name="Calculation 15 21 2" xfId="5807"/>
    <cellStyle name="Calculation 15 22" xfId="5808"/>
    <cellStyle name="Calculation 15 22 2" xfId="5809"/>
    <cellStyle name="Calculation 15 3" xfId="5810"/>
    <cellStyle name="Calculation 15 3 2" xfId="5811"/>
    <cellStyle name="Calculation 15 3 2 2" xfId="5812"/>
    <cellStyle name="Calculation 15 3 2 3" xfId="41211"/>
    <cellStyle name="Calculation 15 3 3" xfId="5813"/>
    <cellStyle name="Calculation 15 3 3 2" xfId="5814"/>
    <cellStyle name="Calculation 15 3 4" xfId="5815"/>
    <cellStyle name="Calculation 15 3 5" xfId="41212"/>
    <cellStyle name="Calculation 15 4" xfId="5816"/>
    <cellStyle name="Calculation 15 4 2" xfId="5817"/>
    <cellStyle name="Calculation 15 4 2 2" xfId="5818"/>
    <cellStyle name="Calculation 15 4 2 3" xfId="41213"/>
    <cellStyle name="Calculation 15 4 3" xfId="5819"/>
    <cellStyle name="Calculation 15 4 3 2" xfId="5820"/>
    <cellStyle name="Calculation 15 4 4" xfId="5821"/>
    <cellStyle name="Calculation 15 4 5" xfId="41214"/>
    <cellStyle name="Calculation 15 5" xfId="5822"/>
    <cellStyle name="Calculation 15 5 2" xfId="5823"/>
    <cellStyle name="Calculation 15 5 2 2" xfId="5824"/>
    <cellStyle name="Calculation 15 5 2 3" xfId="41215"/>
    <cellStyle name="Calculation 15 5 3" xfId="5825"/>
    <cellStyle name="Calculation 15 5 3 2" xfId="5826"/>
    <cellStyle name="Calculation 15 5 4" xfId="5827"/>
    <cellStyle name="Calculation 15 5 5" xfId="41216"/>
    <cellStyle name="Calculation 15 6" xfId="5828"/>
    <cellStyle name="Calculation 15 6 2" xfId="5829"/>
    <cellStyle name="Calculation 15 6 2 2" xfId="5830"/>
    <cellStyle name="Calculation 15 6 2 3" xfId="41217"/>
    <cellStyle name="Calculation 15 6 3" xfId="5831"/>
    <cellStyle name="Calculation 15 6 3 2" xfId="5832"/>
    <cellStyle name="Calculation 15 6 4" xfId="5833"/>
    <cellStyle name="Calculation 15 6 5" xfId="41218"/>
    <cellStyle name="Calculation 15 7" xfId="5834"/>
    <cellStyle name="Calculation 15 7 2" xfId="5835"/>
    <cellStyle name="Calculation 15 7 2 2" xfId="5836"/>
    <cellStyle name="Calculation 15 7 2 3" xfId="41219"/>
    <cellStyle name="Calculation 15 7 3" xfId="5837"/>
    <cellStyle name="Calculation 15 7 3 2" xfId="5838"/>
    <cellStyle name="Calculation 15 7 4" xfId="5839"/>
    <cellStyle name="Calculation 15 7 5" xfId="41220"/>
    <cellStyle name="Calculation 15 8" xfId="5840"/>
    <cellStyle name="Calculation 15 8 2" xfId="5841"/>
    <cellStyle name="Calculation 15 8 2 2" xfId="5842"/>
    <cellStyle name="Calculation 15 8 2 3" xfId="41221"/>
    <cellStyle name="Calculation 15 8 3" xfId="5843"/>
    <cellStyle name="Calculation 15 8 3 2" xfId="5844"/>
    <cellStyle name="Calculation 15 8 4" xfId="5845"/>
    <cellStyle name="Calculation 15 8 5" xfId="41222"/>
    <cellStyle name="Calculation 15 9" xfId="5846"/>
    <cellStyle name="Calculation 15 9 2" xfId="5847"/>
    <cellStyle name="Calculation 15 9 2 2" xfId="5848"/>
    <cellStyle name="Calculation 15 9 2 3" xfId="41223"/>
    <cellStyle name="Calculation 15 9 3" xfId="5849"/>
    <cellStyle name="Calculation 15 9 3 2" xfId="5850"/>
    <cellStyle name="Calculation 15 9 4" xfId="5851"/>
    <cellStyle name="Calculation 15 9 5" xfId="41224"/>
    <cellStyle name="Calculation 16" xfId="5852"/>
    <cellStyle name="Calculation 16 2" xfId="5853"/>
    <cellStyle name="Calculation 16 2 2" xfId="5854"/>
    <cellStyle name="Calculation 16 3" xfId="5855"/>
    <cellStyle name="Calculation 16 3 2" xfId="5856"/>
    <cellStyle name="Calculation 17" xfId="5857"/>
    <cellStyle name="Calculation 17 2" xfId="5858"/>
    <cellStyle name="Calculation 17 2 2" xfId="5859"/>
    <cellStyle name="Calculation 17 2 3" xfId="41225"/>
    <cellStyle name="Calculation 17 3" xfId="5860"/>
    <cellStyle name="Calculation 17 3 2" xfId="5861"/>
    <cellStyle name="Calculation 17 4" xfId="5862"/>
    <cellStyle name="Calculation 17 5" xfId="41226"/>
    <cellStyle name="Calculation 18" xfId="5863"/>
    <cellStyle name="Calculation 18 2" xfId="5864"/>
    <cellStyle name="Calculation 18 2 2" xfId="5865"/>
    <cellStyle name="Calculation 18 2 3" xfId="41227"/>
    <cellStyle name="Calculation 18 3" xfId="5866"/>
    <cellStyle name="Calculation 18 3 2" xfId="5867"/>
    <cellStyle name="Calculation 18 4" xfId="5868"/>
    <cellStyle name="Calculation 18 5" xfId="41228"/>
    <cellStyle name="Calculation 19" xfId="5869"/>
    <cellStyle name="Calculation 19 2" xfId="5870"/>
    <cellStyle name="Calculation 19 2 2" xfId="5871"/>
    <cellStyle name="Calculation 19 2 3" xfId="41229"/>
    <cellStyle name="Calculation 19 3" xfId="5872"/>
    <cellStyle name="Calculation 19 3 2" xfId="5873"/>
    <cellStyle name="Calculation 19 4" xfId="5874"/>
    <cellStyle name="Calculation 19 5" xfId="41230"/>
    <cellStyle name="Calculation 2" xfId="5875"/>
    <cellStyle name="Calculation 2 10" xfId="5876"/>
    <cellStyle name="Calculation 2 10 2" xfId="5877"/>
    <cellStyle name="Calculation 2 10 2 2" xfId="5878"/>
    <cellStyle name="Calculation 2 10 2 3" xfId="41231"/>
    <cellStyle name="Calculation 2 10 3" xfId="5879"/>
    <cellStyle name="Calculation 2 10 3 2" xfId="5880"/>
    <cellStyle name="Calculation 2 10 4" xfId="5881"/>
    <cellStyle name="Calculation 2 10 5" xfId="41232"/>
    <cellStyle name="Calculation 2 11" xfId="5882"/>
    <cellStyle name="Calculation 2 11 2" xfId="5883"/>
    <cellStyle name="Calculation 2 11 2 2" xfId="5884"/>
    <cellStyle name="Calculation 2 11 2 3" xfId="41233"/>
    <cellStyle name="Calculation 2 11 3" xfId="5885"/>
    <cellStyle name="Calculation 2 11 3 2" xfId="5886"/>
    <cellStyle name="Calculation 2 11 4" xfId="5887"/>
    <cellStyle name="Calculation 2 11 5" xfId="41234"/>
    <cellStyle name="Calculation 2 12" xfId="5888"/>
    <cellStyle name="Calculation 2 12 2" xfId="5889"/>
    <cellStyle name="Calculation 2 12 2 2" xfId="5890"/>
    <cellStyle name="Calculation 2 12 2 3" xfId="41235"/>
    <cellStyle name="Calculation 2 12 3" xfId="5891"/>
    <cellStyle name="Calculation 2 12 3 2" xfId="5892"/>
    <cellStyle name="Calculation 2 12 4" xfId="5893"/>
    <cellStyle name="Calculation 2 12 5" xfId="41236"/>
    <cellStyle name="Calculation 2 13" xfId="5894"/>
    <cellStyle name="Calculation 2 13 2" xfId="5895"/>
    <cellStyle name="Calculation 2 13 2 2" xfId="5896"/>
    <cellStyle name="Calculation 2 13 2 3" xfId="41237"/>
    <cellStyle name="Calculation 2 13 3" xfId="5897"/>
    <cellStyle name="Calculation 2 13 3 2" xfId="5898"/>
    <cellStyle name="Calculation 2 13 4" xfId="5899"/>
    <cellStyle name="Calculation 2 13 5" xfId="41238"/>
    <cellStyle name="Calculation 2 14" xfId="5900"/>
    <cellStyle name="Calculation 2 14 2" xfId="5901"/>
    <cellStyle name="Calculation 2 14 2 2" xfId="5902"/>
    <cellStyle name="Calculation 2 14 2 3" xfId="41239"/>
    <cellStyle name="Calculation 2 14 3" xfId="5903"/>
    <cellStyle name="Calculation 2 14 3 2" xfId="5904"/>
    <cellStyle name="Calculation 2 14 4" xfId="5905"/>
    <cellStyle name="Calculation 2 14 5" xfId="41240"/>
    <cellStyle name="Calculation 2 15" xfId="5906"/>
    <cellStyle name="Calculation 2 15 2" xfId="5907"/>
    <cellStyle name="Calculation 2 15 2 2" xfId="5908"/>
    <cellStyle name="Calculation 2 15 2 3" xfId="41241"/>
    <cellStyle name="Calculation 2 15 3" xfId="5909"/>
    <cellStyle name="Calculation 2 15 3 2" xfId="5910"/>
    <cellStyle name="Calculation 2 15 4" xfId="5911"/>
    <cellStyle name="Calculation 2 15 5" xfId="41242"/>
    <cellStyle name="Calculation 2 16" xfId="5912"/>
    <cellStyle name="Calculation 2 16 2" xfId="5913"/>
    <cellStyle name="Calculation 2 16 2 2" xfId="5914"/>
    <cellStyle name="Calculation 2 16 2 3" xfId="41243"/>
    <cellStyle name="Calculation 2 16 3" xfId="5915"/>
    <cellStyle name="Calculation 2 16 3 2" xfId="5916"/>
    <cellStyle name="Calculation 2 16 4" xfId="5917"/>
    <cellStyle name="Calculation 2 16 5" xfId="41244"/>
    <cellStyle name="Calculation 2 17" xfId="5918"/>
    <cellStyle name="Calculation 2 17 2" xfId="5919"/>
    <cellStyle name="Calculation 2 17 2 2" xfId="5920"/>
    <cellStyle name="Calculation 2 17 2 3" xfId="41245"/>
    <cellStyle name="Calculation 2 17 3" xfId="5921"/>
    <cellStyle name="Calculation 2 17 3 2" xfId="5922"/>
    <cellStyle name="Calculation 2 17 4" xfId="5923"/>
    <cellStyle name="Calculation 2 17 5" xfId="41246"/>
    <cellStyle name="Calculation 2 18" xfId="5924"/>
    <cellStyle name="Calculation 2 18 2" xfId="5925"/>
    <cellStyle name="Calculation 2 18 2 2" xfId="5926"/>
    <cellStyle name="Calculation 2 18 2 3" xfId="41247"/>
    <cellStyle name="Calculation 2 18 3" xfId="5927"/>
    <cellStyle name="Calculation 2 18 3 2" xfId="5928"/>
    <cellStyle name="Calculation 2 18 4" xfId="5929"/>
    <cellStyle name="Calculation 2 18 5" xfId="41248"/>
    <cellStyle name="Calculation 2 19" xfId="5930"/>
    <cellStyle name="Calculation 2 19 2" xfId="5931"/>
    <cellStyle name="Calculation 2 19 2 2" xfId="5932"/>
    <cellStyle name="Calculation 2 19 2 3" xfId="41249"/>
    <cellStyle name="Calculation 2 19 3" xfId="5933"/>
    <cellStyle name="Calculation 2 19 3 2" xfId="5934"/>
    <cellStyle name="Calculation 2 19 4" xfId="5935"/>
    <cellStyle name="Calculation 2 19 5" xfId="41250"/>
    <cellStyle name="Calculation 2 2" xfId="5936"/>
    <cellStyle name="Calculation 2 2 10" xfId="5937"/>
    <cellStyle name="Calculation 2 2 10 2" xfId="5938"/>
    <cellStyle name="Calculation 2 2 10 2 2" xfId="5939"/>
    <cellStyle name="Calculation 2 2 10 2 3" xfId="41251"/>
    <cellStyle name="Calculation 2 2 10 3" xfId="5940"/>
    <cellStyle name="Calculation 2 2 10 3 2" xfId="5941"/>
    <cellStyle name="Calculation 2 2 10 4" xfId="5942"/>
    <cellStyle name="Calculation 2 2 10 5" xfId="41252"/>
    <cellStyle name="Calculation 2 2 11" xfId="5943"/>
    <cellStyle name="Calculation 2 2 11 2" xfId="5944"/>
    <cellStyle name="Calculation 2 2 11 2 2" xfId="5945"/>
    <cellStyle name="Calculation 2 2 11 2 3" xfId="41253"/>
    <cellStyle name="Calculation 2 2 11 3" xfId="5946"/>
    <cellStyle name="Calculation 2 2 11 3 2" xfId="5947"/>
    <cellStyle name="Calculation 2 2 11 4" xfId="5948"/>
    <cellStyle name="Calculation 2 2 11 5" xfId="41254"/>
    <cellStyle name="Calculation 2 2 12" xfId="5949"/>
    <cellStyle name="Calculation 2 2 12 2" xfId="5950"/>
    <cellStyle name="Calculation 2 2 12 2 2" xfId="5951"/>
    <cellStyle name="Calculation 2 2 12 2 3" xfId="41255"/>
    <cellStyle name="Calculation 2 2 12 3" xfId="5952"/>
    <cellStyle name="Calculation 2 2 12 3 2" xfId="5953"/>
    <cellStyle name="Calculation 2 2 12 4" xfId="5954"/>
    <cellStyle name="Calculation 2 2 12 5" xfId="41256"/>
    <cellStyle name="Calculation 2 2 13" xfId="5955"/>
    <cellStyle name="Calculation 2 2 13 2" xfId="5956"/>
    <cellStyle name="Calculation 2 2 13 2 2" xfId="5957"/>
    <cellStyle name="Calculation 2 2 13 2 3" xfId="41257"/>
    <cellStyle name="Calculation 2 2 13 3" xfId="5958"/>
    <cellStyle name="Calculation 2 2 13 3 2" xfId="5959"/>
    <cellStyle name="Calculation 2 2 13 4" xfId="5960"/>
    <cellStyle name="Calculation 2 2 13 5" xfId="41258"/>
    <cellStyle name="Calculation 2 2 14" xfId="5961"/>
    <cellStyle name="Calculation 2 2 14 2" xfId="5962"/>
    <cellStyle name="Calculation 2 2 14 2 2" xfId="5963"/>
    <cellStyle name="Calculation 2 2 14 2 3" xfId="41259"/>
    <cellStyle name="Calculation 2 2 14 3" xfId="5964"/>
    <cellStyle name="Calculation 2 2 14 3 2" xfId="5965"/>
    <cellStyle name="Calculation 2 2 14 4" xfId="5966"/>
    <cellStyle name="Calculation 2 2 14 5" xfId="41260"/>
    <cellStyle name="Calculation 2 2 15" xfId="5967"/>
    <cellStyle name="Calculation 2 2 15 2" xfId="5968"/>
    <cellStyle name="Calculation 2 2 15 2 2" xfId="5969"/>
    <cellStyle name="Calculation 2 2 15 2 3" xfId="41261"/>
    <cellStyle name="Calculation 2 2 15 3" xfId="5970"/>
    <cellStyle name="Calculation 2 2 15 3 2" xfId="5971"/>
    <cellStyle name="Calculation 2 2 15 4" xfId="5972"/>
    <cellStyle name="Calculation 2 2 15 5" xfId="41262"/>
    <cellStyle name="Calculation 2 2 16" xfId="5973"/>
    <cellStyle name="Calculation 2 2 16 2" xfId="5974"/>
    <cellStyle name="Calculation 2 2 16 2 2" xfId="5975"/>
    <cellStyle name="Calculation 2 2 16 2 3" xfId="41263"/>
    <cellStyle name="Calculation 2 2 16 3" xfId="5976"/>
    <cellStyle name="Calculation 2 2 16 3 2" xfId="5977"/>
    <cellStyle name="Calculation 2 2 16 4" xfId="5978"/>
    <cellStyle name="Calculation 2 2 16 5" xfId="41264"/>
    <cellStyle name="Calculation 2 2 17" xfId="5979"/>
    <cellStyle name="Calculation 2 2 17 2" xfId="5980"/>
    <cellStyle name="Calculation 2 2 17 2 2" xfId="5981"/>
    <cellStyle name="Calculation 2 2 17 2 3" xfId="41265"/>
    <cellStyle name="Calculation 2 2 17 3" xfId="5982"/>
    <cellStyle name="Calculation 2 2 17 3 2" xfId="5983"/>
    <cellStyle name="Calculation 2 2 17 4" xfId="5984"/>
    <cellStyle name="Calculation 2 2 17 5" xfId="41266"/>
    <cellStyle name="Calculation 2 2 18" xfId="5985"/>
    <cellStyle name="Calculation 2 2 18 2" xfId="5986"/>
    <cellStyle name="Calculation 2 2 18 2 2" xfId="5987"/>
    <cellStyle name="Calculation 2 2 18 2 3" xfId="41267"/>
    <cellStyle name="Calculation 2 2 18 3" xfId="5988"/>
    <cellStyle name="Calculation 2 2 18 3 2" xfId="5989"/>
    <cellStyle name="Calculation 2 2 18 4" xfId="5990"/>
    <cellStyle name="Calculation 2 2 18 5" xfId="41268"/>
    <cellStyle name="Calculation 2 2 19" xfId="5991"/>
    <cellStyle name="Calculation 2 2 19 2" xfId="5992"/>
    <cellStyle name="Calculation 2 2 19 2 2" xfId="5993"/>
    <cellStyle name="Calculation 2 2 19 2 3" xfId="41269"/>
    <cellStyle name="Calculation 2 2 19 3" xfId="5994"/>
    <cellStyle name="Calculation 2 2 19 3 2" xfId="5995"/>
    <cellStyle name="Calculation 2 2 19 4" xfId="5996"/>
    <cellStyle name="Calculation 2 2 19 5" xfId="41270"/>
    <cellStyle name="Calculation 2 2 2" xfId="5997"/>
    <cellStyle name="Calculation 2 2 2 2" xfId="5998"/>
    <cellStyle name="Calculation 2 2 2 2 2" xfId="5999"/>
    <cellStyle name="Calculation 2 2 2 2 3" xfId="41271"/>
    <cellStyle name="Calculation 2 2 2 3" xfId="6000"/>
    <cellStyle name="Calculation 2 2 2 3 2" xfId="6001"/>
    <cellStyle name="Calculation 2 2 2 4" xfId="6002"/>
    <cellStyle name="Calculation 2 2 2 5" xfId="41272"/>
    <cellStyle name="Calculation 2 2 20" xfId="6003"/>
    <cellStyle name="Calculation 2 2 20 2" xfId="6004"/>
    <cellStyle name="Calculation 2 2 20 2 2" xfId="41273"/>
    <cellStyle name="Calculation 2 2 20 2 3" xfId="41274"/>
    <cellStyle name="Calculation 2 2 20 3" xfId="41275"/>
    <cellStyle name="Calculation 2 2 20 4" xfId="41276"/>
    <cellStyle name="Calculation 2 2 20 5" xfId="41277"/>
    <cellStyle name="Calculation 2 2 21" xfId="6005"/>
    <cellStyle name="Calculation 2 2 21 2" xfId="6006"/>
    <cellStyle name="Calculation 2 2 22" xfId="6007"/>
    <cellStyle name="Calculation 2 2 22 2" xfId="6008"/>
    <cellStyle name="Calculation 2 2 3" xfId="6009"/>
    <cellStyle name="Calculation 2 2 3 2" xfId="6010"/>
    <cellStyle name="Calculation 2 2 3 2 2" xfId="6011"/>
    <cellStyle name="Calculation 2 2 3 2 3" xfId="41278"/>
    <cellStyle name="Calculation 2 2 3 3" xfId="6012"/>
    <cellStyle name="Calculation 2 2 3 3 2" xfId="6013"/>
    <cellStyle name="Calculation 2 2 3 4" xfId="6014"/>
    <cellStyle name="Calculation 2 2 3 5" xfId="41279"/>
    <cellStyle name="Calculation 2 2 4" xfId="6015"/>
    <cellStyle name="Calculation 2 2 4 2" xfId="6016"/>
    <cellStyle name="Calculation 2 2 4 2 2" xfId="6017"/>
    <cellStyle name="Calculation 2 2 4 2 3" xfId="41280"/>
    <cellStyle name="Calculation 2 2 4 3" xfId="6018"/>
    <cellStyle name="Calculation 2 2 4 3 2" xfId="6019"/>
    <cellStyle name="Calculation 2 2 4 4" xfId="6020"/>
    <cellStyle name="Calculation 2 2 4 5" xfId="41281"/>
    <cellStyle name="Calculation 2 2 5" xfId="6021"/>
    <cellStyle name="Calculation 2 2 5 2" xfId="6022"/>
    <cellStyle name="Calculation 2 2 5 2 2" xfId="6023"/>
    <cellStyle name="Calculation 2 2 5 2 3" xfId="41282"/>
    <cellStyle name="Calculation 2 2 5 3" xfId="6024"/>
    <cellStyle name="Calculation 2 2 5 3 2" xfId="6025"/>
    <cellStyle name="Calculation 2 2 5 4" xfId="6026"/>
    <cellStyle name="Calculation 2 2 5 5" xfId="41283"/>
    <cellStyle name="Calculation 2 2 6" xfId="6027"/>
    <cellStyle name="Calculation 2 2 6 2" xfId="6028"/>
    <cellStyle name="Calculation 2 2 6 2 2" xfId="6029"/>
    <cellStyle name="Calculation 2 2 6 2 3" xfId="41284"/>
    <cellStyle name="Calculation 2 2 6 3" xfId="6030"/>
    <cellStyle name="Calculation 2 2 6 3 2" xfId="6031"/>
    <cellStyle name="Calculation 2 2 6 4" xfId="6032"/>
    <cellStyle name="Calculation 2 2 6 5" xfId="41285"/>
    <cellStyle name="Calculation 2 2 7" xfId="6033"/>
    <cellStyle name="Calculation 2 2 7 2" xfId="6034"/>
    <cellStyle name="Calculation 2 2 7 2 2" xfId="6035"/>
    <cellStyle name="Calculation 2 2 7 2 3" xfId="41286"/>
    <cellStyle name="Calculation 2 2 7 3" xfId="6036"/>
    <cellStyle name="Calculation 2 2 7 3 2" xfId="6037"/>
    <cellStyle name="Calculation 2 2 7 4" xfId="6038"/>
    <cellStyle name="Calculation 2 2 7 5" xfId="41287"/>
    <cellStyle name="Calculation 2 2 8" xfId="6039"/>
    <cellStyle name="Calculation 2 2 8 2" xfId="6040"/>
    <cellStyle name="Calculation 2 2 8 2 2" xfId="6041"/>
    <cellStyle name="Calculation 2 2 8 2 3" xfId="41288"/>
    <cellStyle name="Calculation 2 2 8 3" xfId="6042"/>
    <cellStyle name="Calculation 2 2 8 3 2" xfId="6043"/>
    <cellStyle name="Calculation 2 2 8 4" xfId="6044"/>
    <cellStyle name="Calculation 2 2 8 5" xfId="41289"/>
    <cellStyle name="Calculation 2 2 9" xfId="6045"/>
    <cellStyle name="Calculation 2 2 9 2" xfId="6046"/>
    <cellStyle name="Calculation 2 2 9 2 2" xfId="6047"/>
    <cellStyle name="Calculation 2 2 9 2 3" xfId="41290"/>
    <cellStyle name="Calculation 2 2 9 3" xfId="6048"/>
    <cellStyle name="Calculation 2 2 9 3 2" xfId="6049"/>
    <cellStyle name="Calculation 2 2 9 4" xfId="6050"/>
    <cellStyle name="Calculation 2 2 9 5" xfId="41291"/>
    <cellStyle name="Calculation 2 20" xfId="6051"/>
    <cellStyle name="Calculation 2 20 2" xfId="6052"/>
    <cellStyle name="Calculation 2 20 2 2" xfId="6053"/>
    <cellStyle name="Calculation 2 20 2 3" xfId="41292"/>
    <cellStyle name="Calculation 2 20 3" xfId="6054"/>
    <cellStyle name="Calculation 2 20 3 2" xfId="6055"/>
    <cellStyle name="Calculation 2 20 4" xfId="6056"/>
    <cellStyle name="Calculation 2 20 5" xfId="41293"/>
    <cellStyle name="Calculation 2 21" xfId="6057"/>
    <cellStyle name="Calculation 2 21 2" xfId="6058"/>
    <cellStyle name="Calculation 2 21 2 2" xfId="6059"/>
    <cellStyle name="Calculation 2 21 2 3" xfId="41294"/>
    <cellStyle name="Calculation 2 21 3" xfId="6060"/>
    <cellStyle name="Calculation 2 21 3 2" xfId="6061"/>
    <cellStyle name="Calculation 2 21 4" xfId="6062"/>
    <cellStyle name="Calculation 2 21 5" xfId="41295"/>
    <cellStyle name="Calculation 2 22" xfId="6063"/>
    <cellStyle name="Calculation 2 22 2" xfId="6064"/>
    <cellStyle name="Calculation 2 22 2 2" xfId="6065"/>
    <cellStyle name="Calculation 2 22 2 3" xfId="41296"/>
    <cellStyle name="Calculation 2 22 3" xfId="6066"/>
    <cellStyle name="Calculation 2 22 3 2" xfId="6067"/>
    <cellStyle name="Calculation 2 22 4" xfId="6068"/>
    <cellStyle name="Calculation 2 22 5" xfId="41297"/>
    <cellStyle name="Calculation 2 23" xfId="6069"/>
    <cellStyle name="Calculation 2 23 2" xfId="6070"/>
    <cellStyle name="Calculation 2 23 2 2" xfId="6071"/>
    <cellStyle name="Calculation 2 23 2 3" xfId="41298"/>
    <cellStyle name="Calculation 2 23 3" xfId="6072"/>
    <cellStyle name="Calculation 2 23 3 2" xfId="6073"/>
    <cellStyle name="Calculation 2 23 4" xfId="6074"/>
    <cellStyle name="Calculation 2 23 5" xfId="41299"/>
    <cellStyle name="Calculation 2 24" xfId="6075"/>
    <cellStyle name="Calculation 2 24 2" xfId="6076"/>
    <cellStyle name="Calculation 2 24 2 2" xfId="6077"/>
    <cellStyle name="Calculation 2 24 2 3" xfId="41300"/>
    <cellStyle name="Calculation 2 24 3" xfId="6078"/>
    <cellStyle name="Calculation 2 24 3 2" xfId="6079"/>
    <cellStyle name="Calculation 2 24 4" xfId="6080"/>
    <cellStyle name="Calculation 2 24 5" xfId="41301"/>
    <cellStyle name="Calculation 2 25" xfId="6081"/>
    <cellStyle name="Calculation 2 25 2" xfId="6082"/>
    <cellStyle name="Calculation 2 25 2 2" xfId="6083"/>
    <cellStyle name="Calculation 2 25 2 3" xfId="41302"/>
    <cellStyle name="Calculation 2 25 3" xfId="6084"/>
    <cellStyle name="Calculation 2 25 3 2" xfId="6085"/>
    <cellStyle name="Calculation 2 25 4" xfId="6086"/>
    <cellStyle name="Calculation 2 25 5" xfId="41303"/>
    <cellStyle name="Calculation 2 26" xfId="6087"/>
    <cellStyle name="Calculation 2 26 2" xfId="6088"/>
    <cellStyle name="Calculation 2 26 2 2" xfId="6089"/>
    <cellStyle name="Calculation 2 26 2 3" xfId="41304"/>
    <cellStyle name="Calculation 2 26 3" xfId="6090"/>
    <cellStyle name="Calculation 2 26 3 2" xfId="6091"/>
    <cellStyle name="Calculation 2 26 4" xfId="6092"/>
    <cellStyle name="Calculation 2 26 5" xfId="41305"/>
    <cellStyle name="Calculation 2 27" xfId="6093"/>
    <cellStyle name="Calculation 2 27 2" xfId="6094"/>
    <cellStyle name="Calculation 2 27 2 2" xfId="6095"/>
    <cellStyle name="Calculation 2 27 2 3" xfId="41306"/>
    <cellStyle name="Calculation 2 27 3" xfId="6096"/>
    <cellStyle name="Calculation 2 27 3 2" xfId="6097"/>
    <cellStyle name="Calculation 2 27 4" xfId="6098"/>
    <cellStyle name="Calculation 2 27 5" xfId="41307"/>
    <cellStyle name="Calculation 2 28" xfId="6099"/>
    <cellStyle name="Calculation 2 28 2" xfId="6100"/>
    <cellStyle name="Calculation 2 29" xfId="6101"/>
    <cellStyle name="Calculation 2 29 2" xfId="6102"/>
    <cellStyle name="Calculation 2 3" xfId="6103"/>
    <cellStyle name="Calculation 2 3 10" xfId="6104"/>
    <cellStyle name="Calculation 2 3 10 2" xfId="6105"/>
    <cellStyle name="Calculation 2 3 10 2 2" xfId="6106"/>
    <cellStyle name="Calculation 2 3 10 2 3" xfId="41308"/>
    <cellStyle name="Calculation 2 3 10 3" xfId="6107"/>
    <cellStyle name="Calculation 2 3 10 3 2" xfId="6108"/>
    <cellStyle name="Calculation 2 3 10 4" xfId="6109"/>
    <cellStyle name="Calculation 2 3 10 5" xfId="41309"/>
    <cellStyle name="Calculation 2 3 11" xfId="6110"/>
    <cellStyle name="Calculation 2 3 11 2" xfId="6111"/>
    <cellStyle name="Calculation 2 3 11 2 2" xfId="6112"/>
    <cellStyle name="Calculation 2 3 11 2 3" xfId="41310"/>
    <cellStyle name="Calculation 2 3 11 3" xfId="6113"/>
    <cellStyle name="Calculation 2 3 11 3 2" xfId="6114"/>
    <cellStyle name="Calculation 2 3 11 4" xfId="6115"/>
    <cellStyle name="Calculation 2 3 11 5" xfId="41311"/>
    <cellStyle name="Calculation 2 3 12" xfId="6116"/>
    <cellStyle name="Calculation 2 3 12 2" xfId="6117"/>
    <cellStyle name="Calculation 2 3 12 2 2" xfId="6118"/>
    <cellStyle name="Calculation 2 3 12 2 3" xfId="41312"/>
    <cellStyle name="Calculation 2 3 12 3" xfId="6119"/>
    <cellStyle name="Calculation 2 3 12 3 2" xfId="6120"/>
    <cellStyle name="Calculation 2 3 12 4" xfId="6121"/>
    <cellStyle name="Calculation 2 3 12 5" xfId="41313"/>
    <cellStyle name="Calculation 2 3 13" xfId="6122"/>
    <cellStyle name="Calculation 2 3 13 2" xfId="6123"/>
    <cellStyle name="Calculation 2 3 13 2 2" xfId="6124"/>
    <cellStyle name="Calculation 2 3 13 2 3" xfId="41314"/>
    <cellStyle name="Calculation 2 3 13 3" xfId="6125"/>
    <cellStyle name="Calculation 2 3 13 3 2" xfId="6126"/>
    <cellStyle name="Calculation 2 3 13 4" xfId="6127"/>
    <cellStyle name="Calculation 2 3 13 5" xfId="41315"/>
    <cellStyle name="Calculation 2 3 14" xfId="6128"/>
    <cellStyle name="Calculation 2 3 14 2" xfId="6129"/>
    <cellStyle name="Calculation 2 3 14 2 2" xfId="6130"/>
    <cellStyle name="Calculation 2 3 14 2 3" xfId="41316"/>
    <cellStyle name="Calculation 2 3 14 3" xfId="6131"/>
    <cellStyle name="Calculation 2 3 14 3 2" xfId="6132"/>
    <cellStyle name="Calculation 2 3 14 4" xfId="6133"/>
    <cellStyle name="Calculation 2 3 14 5" xfId="41317"/>
    <cellStyle name="Calculation 2 3 15" xfId="6134"/>
    <cellStyle name="Calculation 2 3 15 2" xfId="6135"/>
    <cellStyle name="Calculation 2 3 15 2 2" xfId="6136"/>
    <cellStyle name="Calculation 2 3 15 2 3" xfId="41318"/>
    <cellStyle name="Calculation 2 3 15 3" xfId="6137"/>
    <cellStyle name="Calculation 2 3 15 3 2" xfId="6138"/>
    <cellStyle name="Calculation 2 3 15 4" xfId="6139"/>
    <cellStyle name="Calculation 2 3 15 5" xfId="41319"/>
    <cellStyle name="Calculation 2 3 16" xfId="6140"/>
    <cellStyle name="Calculation 2 3 16 2" xfId="6141"/>
    <cellStyle name="Calculation 2 3 16 2 2" xfId="6142"/>
    <cellStyle name="Calculation 2 3 16 2 3" xfId="41320"/>
    <cellStyle name="Calculation 2 3 16 3" xfId="6143"/>
    <cellStyle name="Calculation 2 3 16 3 2" xfId="6144"/>
    <cellStyle name="Calculation 2 3 16 4" xfId="6145"/>
    <cellStyle name="Calculation 2 3 16 5" xfId="41321"/>
    <cellStyle name="Calculation 2 3 17" xfId="6146"/>
    <cellStyle name="Calculation 2 3 17 2" xfId="6147"/>
    <cellStyle name="Calculation 2 3 17 2 2" xfId="6148"/>
    <cellStyle name="Calculation 2 3 17 2 3" xfId="41322"/>
    <cellStyle name="Calculation 2 3 17 3" xfId="6149"/>
    <cellStyle name="Calculation 2 3 17 3 2" xfId="6150"/>
    <cellStyle name="Calculation 2 3 17 4" xfId="6151"/>
    <cellStyle name="Calculation 2 3 17 5" xfId="41323"/>
    <cellStyle name="Calculation 2 3 18" xfId="6152"/>
    <cellStyle name="Calculation 2 3 18 2" xfId="6153"/>
    <cellStyle name="Calculation 2 3 18 2 2" xfId="6154"/>
    <cellStyle name="Calculation 2 3 18 2 3" xfId="41324"/>
    <cellStyle name="Calculation 2 3 18 3" xfId="6155"/>
    <cellStyle name="Calculation 2 3 18 3 2" xfId="6156"/>
    <cellStyle name="Calculation 2 3 18 4" xfId="6157"/>
    <cellStyle name="Calculation 2 3 18 5" xfId="41325"/>
    <cellStyle name="Calculation 2 3 19" xfId="6158"/>
    <cellStyle name="Calculation 2 3 19 2" xfId="6159"/>
    <cellStyle name="Calculation 2 3 19 2 2" xfId="6160"/>
    <cellStyle name="Calculation 2 3 19 2 3" xfId="41326"/>
    <cellStyle name="Calculation 2 3 19 3" xfId="6161"/>
    <cellStyle name="Calculation 2 3 19 3 2" xfId="6162"/>
    <cellStyle name="Calculation 2 3 19 4" xfId="6163"/>
    <cellStyle name="Calculation 2 3 19 5" xfId="41327"/>
    <cellStyle name="Calculation 2 3 2" xfId="6164"/>
    <cellStyle name="Calculation 2 3 2 2" xfId="6165"/>
    <cellStyle name="Calculation 2 3 2 2 2" xfId="6166"/>
    <cellStyle name="Calculation 2 3 2 2 3" xfId="41328"/>
    <cellStyle name="Calculation 2 3 2 3" xfId="6167"/>
    <cellStyle name="Calculation 2 3 2 3 2" xfId="6168"/>
    <cellStyle name="Calculation 2 3 2 4" xfId="6169"/>
    <cellStyle name="Calculation 2 3 2 5" xfId="41329"/>
    <cellStyle name="Calculation 2 3 20" xfId="6170"/>
    <cellStyle name="Calculation 2 3 20 2" xfId="6171"/>
    <cellStyle name="Calculation 2 3 20 2 2" xfId="41330"/>
    <cellStyle name="Calculation 2 3 20 2 3" xfId="41331"/>
    <cellStyle name="Calculation 2 3 20 3" xfId="41332"/>
    <cellStyle name="Calculation 2 3 20 4" xfId="41333"/>
    <cellStyle name="Calculation 2 3 20 5" xfId="41334"/>
    <cellStyle name="Calculation 2 3 21" xfId="6172"/>
    <cellStyle name="Calculation 2 3 21 2" xfId="6173"/>
    <cellStyle name="Calculation 2 3 22" xfId="6174"/>
    <cellStyle name="Calculation 2 3 22 2" xfId="6175"/>
    <cellStyle name="Calculation 2 3 3" xfId="6176"/>
    <cellStyle name="Calculation 2 3 3 2" xfId="6177"/>
    <cellStyle name="Calculation 2 3 3 2 2" xfId="6178"/>
    <cellStyle name="Calculation 2 3 3 2 3" xfId="41335"/>
    <cellStyle name="Calculation 2 3 3 3" xfId="6179"/>
    <cellStyle name="Calculation 2 3 3 3 2" xfId="6180"/>
    <cellStyle name="Calculation 2 3 3 4" xfId="6181"/>
    <cellStyle name="Calculation 2 3 3 5" xfId="41336"/>
    <cellStyle name="Calculation 2 3 4" xfId="6182"/>
    <cellStyle name="Calculation 2 3 4 2" xfId="6183"/>
    <cellStyle name="Calculation 2 3 4 2 2" xfId="6184"/>
    <cellStyle name="Calculation 2 3 4 2 3" xfId="41337"/>
    <cellStyle name="Calculation 2 3 4 3" xfId="6185"/>
    <cellStyle name="Calculation 2 3 4 3 2" xfId="6186"/>
    <cellStyle name="Calculation 2 3 4 4" xfId="6187"/>
    <cellStyle name="Calculation 2 3 4 5" xfId="41338"/>
    <cellStyle name="Calculation 2 3 5" xfId="6188"/>
    <cellStyle name="Calculation 2 3 5 2" xfId="6189"/>
    <cellStyle name="Calculation 2 3 5 2 2" xfId="6190"/>
    <cellStyle name="Calculation 2 3 5 2 3" xfId="41339"/>
    <cellStyle name="Calculation 2 3 5 3" xfId="6191"/>
    <cellStyle name="Calculation 2 3 5 3 2" xfId="6192"/>
    <cellStyle name="Calculation 2 3 5 4" xfId="6193"/>
    <cellStyle name="Calculation 2 3 5 5" xfId="41340"/>
    <cellStyle name="Calculation 2 3 6" xfId="6194"/>
    <cellStyle name="Calculation 2 3 6 2" xfId="6195"/>
    <cellStyle name="Calculation 2 3 6 2 2" xfId="6196"/>
    <cellStyle name="Calculation 2 3 6 2 3" xfId="41341"/>
    <cellStyle name="Calculation 2 3 6 3" xfId="6197"/>
    <cellStyle name="Calculation 2 3 6 3 2" xfId="6198"/>
    <cellStyle name="Calculation 2 3 6 4" xfId="6199"/>
    <cellStyle name="Calculation 2 3 6 5" xfId="41342"/>
    <cellStyle name="Calculation 2 3 7" xfId="6200"/>
    <cellStyle name="Calculation 2 3 7 2" xfId="6201"/>
    <cellStyle name="Calculation 2 3 7 2 2" xfId="6202"/>
    <cellStyle name="Calculation 2 3 7 2 3" xfId="41343"/>
    <cellStyle name="Calculation 2 3 7 3" xfId="6203"/>
    <cellStyle name="Calculation 2 3 7 3 2" xfId="6204"/>
    <cellStyle name="Calculation 2 3 7 4" xfId="6205"/>
    <cellStyle name="Calculation 2 3 7 5" xfId="41344"/>
    <cellStyle name="Calculation 2 3 8" xfId="6206"/>
    <cellStyle name="Calculation 2 3 8 2" xfId="6207"/>
    <cellStyle name="Calculation 2 3 8 2 2" xfId="6208"/>
    <cellStyle name="Calculation 2 3 8 2 3" xfId="41345"/>
    <cellStyle name="Calculation 2 3 8 3" xfId="6209"/>
    <cellStyle name="Calculation 2 3 8 3 2" xfId="6210"/>
    <cellStyle name="Calculation 2 3 8 4" xfId="6211"/>
    <cellStyle name="Calculation 2 3 8 5" xfId="41346"/>
    <cellStyle name="Calculation 2 3 9" xfId="6212"/>
    <cellStyle name="Calculation 2 3 9 2" xfId="6213"/>
    <cellStyle name="Calculation 2 3 9 2 2" xfId="6214"/>
    <cellStyle name="Calculation 2 3 9 2 3" xfId="41347"/>
    <cellStyle name="Calculation 2 3 9 3" xfId="6215"/>
    <cellStyle name="Calculation 2 3 9 3 2" xfId="6216"/>
    <cellStyle name="Calculation 2 3 9 4" xfId="6217"/>
    <cellStyle name="Calculation 2 3 9 5" xfId="41348"/>
    <cellStyle name="Calculation 2 30" xfId="6218"/>
    <cellStyle name="Calculation 2 31" xfId="6219"/>
    <cellStyle name="Calculation 2 32" xfId="6220"/>
    <cellStyle name="Calculation 2 33" xfId="41349"/>
    <cellStyle name="Calculation 2 34" xfId="41350"/>
    <cellStyle name="Calculation 2 35" xfId="41351"/>
    <cellStyle name="Calculation 2 36" xfId="41352"/>
    <cellStyle name="Calculation 2 37" xfId="41353"/>
    <cellStyle name="Calculation 2 38" xfId="41354"/>
    <cellStyle name="Calculation 2 39" xfId="41355"/>
    <cellStyle name="Calculation 2 4" xfId="6221"/>
    <cellStyle name="Calculation 2 4 10" xfId="6222"/>
    <cellStyle name="Calculation 2 4 10 2" xfId="6223"/>
    <cellStyle name="Calculation 2 4 10 2 2" xfId="6224"/>
    <cellStyle name="Calculation 2 4 10 2 3" xfId="41356"/>
    <cellStyle name="Calculation 2 4 10 3" xfId="6225"/>
    <cellStyle name="Calculation 2 4 10 3 2" xfId="6226"/>
    <cellStyle name="Calculation 2 4 10 4" xfId="6227"/>
    <cellStyle name="Calculation 2 4 10 5" xfId="41357"/>
    <cellStyle name="Calculation 2 4 11" xfId="6228"/>
    <cellStyle name="Calculation 2 4 11 2" xfId="6229"/>
    <cellStyle name="Calculation 2 4 11 2 2" xfId="6230"/>
    <cellStyle name="Calculation 2 4 11 2 3" xfId="41358"/>
    <cellStyle name="Calculation 2 4 11 3" xfId="6231"/>
    <cellStyle name="Calculation 2 4 11 3 2" xfId="6232"/>
    <cellStyle name="Calculation 2 4 11 4" xfId="6233"/>
    <cellStyle name="Calculation 2 4 11 5" xfId="41359"/>
    <cellStyle name="Calculation 2 4 12" xfId="6234"/>
    <cellStyle name="Calculation 2 4 12 2" xfId="6235"/>
    <cellStyle name="Calculation 2 4 12 2 2" xfId="6236"/>
    <cellStyle name="Calculation 2 4 12 2 3" xfId="41360"/>
    <cellStyle name="Calculation 2 4 12 3" xfId="6237"/>
    <cellStyle name="Calculation 2 4 12 3 2" xfId="6238"/>
    <cellStyle name="Calculation 2 4 12 4" xfId="6239"/>
    <cellStyle name="Calculation 2 4 12 5" xfId="41361"/>
    <cellStyle name="Calculation 2 4 13" xfId="6240"/>
    <cellStyle name="Calculation 2 4 13 2" xfId="6241"/>
    <cellStyle name="Calculation 2 4 13 2 2" xfId="6242"/>
    <cellStyle name="Calculation 2 4 13 2 3" xfId="41362"/>
    <cellStyle name="Calculation 2 4 13 3" xfId="6243"/>
    <cellStyle name="Calculation 2 4 13 3 2" xfId="6244"/>
    <cellStyle name="Calculation 2 4 13 4" xfId="6245"/>
    <cellStyle name="Calculation 2 4 13 5" xfId="41363"/>
    <cellStyle name="Calculation 2 4 14" xfId="6246"/>
    <cellStyle name="Calculation 2 4 14 2" xfId="6247"/>
    <cellStyle name="Calculation 2 4 14 2 2" xfId="6248"/>
    <cellStyle name="Calculation 2 4 14 2 3" xfId="41364"/>
    <cellStyle name="Calculation 2 4 14 3" xfId="6249"/>
    <cellStyle name="Calculation 2 4 14 3 2" xfId="6250"/>
    <cellStyle name="Calculation 2 4 14 4" xfId="6251"/>
    <cellStyle name="Calculation 2 4 14 5" xfId="41365"/>
    <cellStyle name="Calculation 2 4 15" xfId="6252"/>
    <cellStyle name="Calculation 2 4 15 2" xfId="6253"/>
    <cellStyle name="Calculation 2 4 15 2 2" xfId="6254"/>
    <cellStyle name="Calculation 2 4 15 2 3" xfId="41366"/>
    <cellStyle name="Calculation 2 4 15 3" xfId="6255"/>
    <cellStyle name="Calculation 2 4 15 3 2" xfId="6256"/>
    <cellStyle name="Calculation 2 4 15 4" xfId="6257"/>
    <cellStyle name="Calculation 2 4 15 5" xfId="41367"/>
    <cellStyle name="Calculation 2 4 16" xfId="6258"/>
    <cellStyle name="Calculation 2 4 16 2" xfId="6259"/>
    <cellStyle name="Calculation 2 4 16 2 2" xfId="6260"/>
    <cellStyle name="Calculation 2 4 16 2 3" xfId="41368"/>
    <cellStyle name="Calculation 2 4 16 3" xfId="6261"/>
    <cellStyle name="Calculation 2 4 16 3 2" xfId="6262"/>
    <cellStyle name="Calculation 2 4 16 4" xfId="6263"/>
    <cellStyle name="Calculation 2 4 16 5" xfId="41369"/>
    <cellStyle name="Calculation 2 4 17" xfId="6264"/>
    <cellStyle name="Calculation 2 4 17 2" xfId="6265"/>
    <cellStyle name="Calculation 2 4 17 2 2" xfId="6266"/>
    <cellStyle name="Calculation 2 4 17 2 3" xfId="41370"/>
    <cellStyle name="Calculation 2 4 17 3" xfId="6267"/>
    <cellStyle name="Calculation 2 4 17 3 2" xfId="6268"/>
    <cellStyle name="Calculation 2 4 17 4" xfId="6269"/>
    <cellStyle name="Calculation 2 4 17 5" xfId="41371"/>
    <cellStyle name="Calculation 2 4 18" xfId="6270"/>
    <cellStyle name="Calculation 2 4 18 2" xfId="6271"/>
    <cellStyle name="Calculation 2 4 18 2 2" xfId="6272"/>
    <cellStyle name="Calculation 2 4 18 2 3" xfId="41372"/>
    <cellStyle name="Calculation 2 4 18 3" xfId="6273"/>
    <cellStyle name="Calculation 2 4 18 3 2" xfId="6274"/>
    <cellStyle name="Calculation 2 4 18 4" xfId="6275"/>
    <cellStyle name="Calculation 2 4 18 5" xfId="41373"/>
    <cellStyle name="Calculation 2 4 19" xfId="6276"/>
    <cellStyle name="Calculation 2 4 19 2" xfId="6277"/>
    <cellStyle name="Calculation 2 4 19 2 2" xfId="6278"/>
    <cellStyle name="Calculation 2 4 19 2 3" xfId="41374"/>
    <cellStyle name="Calculation 2 4 19 3" xfId="6279"/>
    <cellStyle name="Calculation 2 4 19 3 2" xfId="6280"/>
    <cellStyle name="Calculation 2 4 19 4" xfId="6281"/>
    <cellStyle name="Calculation 2 4 19 5" xfId="41375"/>
    <cellStyle name="Calculation 2 4 2" xfId="6282"/>
    <cellStyle name="Calculation 2 4 2 2" xfId="6283"/>
    <cellStyle name="Calculation 2 4 2 2 2" xfId="6284"/>
    <cellStyle name="Calculation 2 4 2 2 3" xfId="41376"/>
    <cellStyle name="Calculation 2 4 2 3" xfId="6285"/>
    <cellStyle name="Calculation 2 4 2 3 2" xfId="6286"/>
    <cellStyle name="Calculation 2 4 2 4" xfId="6287"/>
    <cellStyle name="Calculation 2 4 2 5" xfId="41377"/>
    <cellStyle name="Calculation 2 4 20" xfId="6288"/>
    <cellStyle name="Calculation 2 4 20 2" xfId="6289"/>
    <cellStyle name="Calculation 2 4 20 2 2" xfId="41378"/>
    <cellStyle name="Calculation 2 4 20 2 3" xfId="41379"/>
    <cellStyle name="Calculation 2 4 20 3" xfId="41380"/>
    <cellStyle name="Calculation 2 4 20 4" xfId="41381"/>
    <cellStyle name="Calculation 2 4 20 5" xfId="41382"/>
    <cellStyle name="Calculation 2 4 21" xfId="6290"/>
    <cellStyle name="Calculation 2 4 21 2" xfId="6291"/>
    <cellStyle name="Calculation 2 4 22" xfId="6292"/>
    <cellStyle name="Calculation 2 4 22 2" xfId="6293"/>
    <cellStyle name="Calculation 2 4 3" xfId="6294"/>
    <cellStyle name="Calculation 2 4 3 2" xfId="6295"/>
    <cellStyle name="Calculation 2 4 3 2 2" xfId="6296"/>
    <cellStyle name="Calculation 2 4 3 2 3" xfId="41383"/>
    <cellStyle name="Calculation 2 4 3 3" xfId="6297"/>
    <cellStyle name="Calculation 2 4 3 3 2" xfId="6298"/>
    <cellStyle name="Calculation 2 4 3 4" xfId="6299"/>
    <cellStyle name="Calculation 2 4 3 5" xfId="41384"/>
    <cellStyle name="Calculation 2 4 4" xfId="6300"/>
    <cellStyle name="Calculation 2 4 4 2" xfId="6301"/>
    <cellStyle name="Calculation 2 4 4 2 2" xfId="6302"/>
    <cellStyle name="Calculation 2 4 4 2 3" xfId="41385"/>
    <cellStyle name="Calculation 2 4 4 3" xfId="6303"/>
    <cellStyle name="Calculation 2 4 4 3 2" xfId="6304"/>
    <cellStyle name="Calculation 2 4 4 4" xfId="6305"/>
    <cellStyle name="Calculation 2 4 4 5" xfId="41386"/>
    <cellStyle name="Calculation 2 4 5" xfId="6306"/>
    <cellStyle name="Calculation 2 4 5 2" xfId="6307"/>
    <cellStyle name="Calculation 2 4 5 2 2" xfId="6308"/>
    <cellStyle name="Calculation 2 4 5 2 3" xfId="41387"/>
    <cellStyle name="Calculation 2 4 5 3" xfId="6309"/>
    <cellStyle name="Calculation 2 4 5 3 2" xfId="6310"/>
    <cellStyle name="Calculation 2 4 5 4" xfId="6311"/>
    <cellStyle name="Calculation 2 4 5 5" xfId="41388"/>
    <cellStyle name="Calculation 2 4 6" xfId="6312"/>
    <cellStyle name="Calculation 2 4 6 2" xfId="6313"/>
    <cellStyle name="Calculation 2 4 6 2 2" xfId="6314"/>
    <cellStyle name="Calculation 2 4 6 2 3" xfId="41389"/>
    <cellStyle name="Calculation 2 4 6 3" xfId="6315"/>
    <cellStyle name="Calculation 2 4 6 3 2" xfId="6316"/>
    <cellStyle name="Calculation 2 4 6 4" xfId="6317"/>
    <cellStyle name="Calculation 2 4 6 5" xfId="41390"/>
    <cellStyle name="Calculation 2 4 7" xfId="6318"/>
    <cellStyle name="Calculation 2 4 7 2" xfId="6319"/>
    <cellStyle name="Calculation 2 4 7 2 2" xfId="6320"/>
    <cellStyle name="Calculation 2 4 7 2 3" xfId="41391"/>
    <cellStyle name="Calculation 2 4 7 3" xfId="6321"/>
    <cellStyle name="Calculation 2 4 7 3 2" xfId="6322"/>
    <cellStyle name="Calculation 2 4 7 4" xfId="6323"/>
    <cellStyle name="Calculation 2 4 7 5" xfId="41392"/>
    <cellStyle name="Calculation 2 4 8" xfId="6324"/>
    <cellStyle name="Calculation 2 4 8 2" xfId="6325"/>
    <cellStyle name="Calculation 2 4 8 2 2" xfId="6326"/>
    <cellStyle name="Calculation 2 4 8 2 3" xfId="41393"/>
    <cellStyle name="Calculation 2 4 8 3" xfId="6327"/>
    <cellStyle name="Calculation 2 4 8 3 2" xfId="6328"/>
    <cellStyle name="Calculation 2 4 8 4" xfId="6329"/>
    <cellStyle name="Calculation 2 4 8 5" xfId="41394"/>
    <cellStyle name="Calculation 2 4 9" xfId="6330"/>
    <cellStyle name="Calculation 2 4 9 2" xfId="6331"/>
    <cellStyle name="Calculation 2 4 9 2 2" xfId="6332"/>
    <cellStyle name="Calculation 2 4 9 2 3" xfId="41395"/>
    <cellStyle name="Calculation 2 4 9 3" xfId="6333"/>
    <cellStyle name="Calculation 2 4 9 3 2" xfId="6334"/>
    <cellStyle name="Calculation 2 4 9 4" xfId="6335"/>
    <cellStyle name="Calculation 2 4 9 5" xfId="41396"/>
    <cellStyle name="Calculation 2 40" xfId="41397"/>
    <cellStyle name="Calculation 2 41" xfId="41398"/>
    <cellStyle name="Calculation 2 42" xfId="41399"/>
    <cellStyle name="Calculation 2 43" xfId="41400"/>
    <cellStyle name="Calculation 2 5" xfId="6336"/>
    <cellStyle name="Calculation 2 5 10" xfId="6337"/>
    <cellStyle name="Calculation 2 5 10 2" xfId="6338"/>
    <cellStyle name="Calculation 2 5 10 2 2" xfId="6339"/>
    <cellStyle name="Calculation 2 5 10 2 3" xfId="41401"/>
    <cellStyle name="Calculation 2 5 10 3" xfId="6340"/>
    <cellStyle name="Calculation 2 5 10 3 2" xfId="6341"/>
    <cellStyle name="Calculation 2 5 10 4" xfId="6342"/>
    <cellStyle name="Calculation 2 5 10 5" xfId="41402"/>
    <cellStyle name="Calculation 2 5 11" xfId="6343"/>
    <cellStyle name="Calculation 2 5 11 2" xfId="6344"/>
    <cellStyle name="Calculation 2 5 11 2 2" xfId="6345"/>
    <cellStyle name="Calculation 2 5 11 2 3" xfId="41403"/>
    <cellStyle name="Calculation 2 5 11 3" xfId="6346"/>
    <cellStyle name="Calculation 2 5 11 3 2" xfId="6347"/>
    <cellStyle name="Calculation 2 5 11 4" xfId="6348"/>
    <cellStyle name="Calculation 2 5 11 5" xfId="41404"/>
    <cellStyle name="Calculation 2 5 12" xfId="6349"/>
    <cellStyle name="Calculation 2 5 12 2" xfId="6350"/>
    <cellStyle name="Calculation 2 5 12 2 2" xfId="6351"/>
    <cellStyle name="Calculation 2 5 12 2 3" xfId="41405"/>
    <cellStyle name="Calculation 2 5 12 3" xfId="6352"/>
    <cellStyle name="Calculation 2 5 12 3 2" xfId="6353"/>
    <cellStyle name="Calculation 2 5 12 4" xfId="6354"/>
    <cellStyle name="Calculation 2 5 12 5" xfId="41406"/>
    <cellStyle name="Calculation 2 5 13" xfId="6355"/>
    <cellStyle name="Calculation 2 5 13 2" xfId="6356"/>
    <cellStyle name="Calculation 2 5 13 2 2" xfId="6357"/>
    <cellStyle name="Calculation 2 5 13 2 3" xfId="41407"/>
    <cellStyle name="Calculation 2 5 13 3" xfId="6358"/>
    <cellStyle name="Calculation 2 5 13 3 2" xfId="6359"/>
    <cellStyle name="Calculation 2 5 13 4" xfId="6360"/>
    <cellStyle name="Calculation 2 5 13 5" xfId="41408"/>
    <cellStyle name="Calculation 2 5 14" xfId="6361"/>
    <cellStyle name="Calculation 2 5 14 2" xfId="6362"/>
    <cellStyle name="Calculation 2 5 14 2 2" xfId="6363"/>
    <cellStyle name="Calculation 2 5 14 2 3" xfId="41409"/>
    <cellStyle name="Calculation 2 5 14 3" xfId="6364"/>
    <cellStyle name="Calculation 2 5 14 3 2" xfId="6365"/>
    <cellStyle name="Calculation 2 5 14 4" xfId="6366"/>
    <cellStyle name="Calculation 2 5 14 5" xfId="41410"/>
    <cellStyle name="Calculation 2 5 15" xfId="6367"/>
    <cellStyle name="Calculation 2 5 15 2" xfId="6368"/>
    <cellStyle name="Calculation 2 5 15 2 2" xfId="6369"/>
    <cellStyle name="Calculation 2 5 15 2 3" xfId="41411"/>
    <cellStyle name="Calculation 2 5 15 3" xfId="6370"/>
    <cellStyle name="Calculation 2 5 15 3 2" xfId="6371"/>
    <cellStyle name="Calculation 2 5 15 4" xfId="6372"/>
    <cellStyle name="Calculation 2 5 15 5" xfId="41412"/>
    <cellStyle name="Calculation 2 5 16" xfId="6373"/>
    <cellStyle name="Calculation 2 5 16 2" xfId="6374"/>
    <cellStyle name="Calculation 2 5 16 2 2" xfId="6375"/>
    <cellStyle name="Calculation 2 5 16 2 3" xfId="41413"/>
    <cellStyle name="Calculation 2 5 16 3" xfId="6376"/>
    <cellStyle name="Calculation 2 5 16 3 2" xfId="6377"/>
    <cellStyle name="Calculation 2 5 16 4" xfId="6378"/>
    <cellStyle name="Calculation 2 5 16 5" xfId="41414"/>
    <cellStyle name="Calculation 2 5 17" xfId="6379"/>
    <cellStyle name="Calculation 2 5 17 2" xfId="6380"/>
    <cellStyle name="Calculation 2 5 17 2 2" xfId="6381"/>
    <cellStyle name="Calculation 2 5 17 2 3" xfId="41415"/>
    <cellStyle name="Calculation 2 5 17 3" xfId="6382"/>
    <cellStyle name="Calculation 2 5 17 3 2" xfId="6383"/>
    <cellStyle name="Calculation 2 5 17 4" xfId="6384"/>
    <cellStyle name="Calculation 2 5 17 5" xfId="41416"/>
    <cellStyle name="Calculation 2 5 18" xfId="6385"/>
    <cellStyle name="Calculation 2 5 18 2" xfId="6386"/>
    <cellStyle name="Calculation 2 5 18 2 2" xfId="6387"/>
    <cellStyle name="Calculation 2 5 18 2 3" xfId="41417"/>
    <cellStyle name="Calculation 2 5 18 3" xfId="6388"/>
    <cellStyle name="Calculation 2 5 18 3 2" xfId="6389"/>
    <cellStyle name="Calculation 2 5 18 4" xfId="6390"/>
    <cellStyle name="Calculation 2 5 18 5" xfId="41418"/>
    <cellStyle name="Calculation 2 5 19" xfId="6391"/>
    <cellStyle name="Calculation 2 5 19 2" xfId="6392"/>
    <cellStyle name="Calculation 2 5 19 2 2" xfId="6393"/>
    <cellStyle name="Calculation 2 5 19 2 3" xfId="41419"/>
    <cellStyle name="Calculation 2 5 19 3" xfId="6394"/>
    <cellStyle name="Calculation 2 5 19 3 2" xfId="6395"/>
    <cellStyle name="Calculation 2 5 19 4" xfId="6396"/>
    <cellStyle name="Calculation 2 5 19 5" xfId="41420"/>
    <cellStyle name="Calculation 2 5 2" xfId="6397"/>
    <cellStyle name="Calculation 2 5 2 2" xfId="6398"/>
    <cellStyle name="Calculation 2 5 2 2 2" xfId="6399"/>
    <cellStyle name="Calculation 2 5 2 2 3" xfId="41421"/>
    <cellStyle name="Calculation 2 5 2 3" xfId="6400"/>
    <cellStyle name="Calculation 2 5 2 3 2" xfId="6401"/>
    <cellStyle name="Calculation 2 5 2 4" xfId="6402"/>
    <cellStyle name="Calculation 2 5 2 5" xfId="41422"/>
    <cellStyle name="Calculation 2 5 20" xfId="6403"/>
    <cellStyle name="Calculation 2 5 20 2" xfId="6404"/>
    <cellStyle name="Calculation 2 5 20 2 2" xfId="41423"/>
    <cellStyle name="Calculation 2 5 20 2 3" xfId="41424"/>
    <cellStyle name="Calculation 2 5 20 3" xfId="41425"/>
    <cellStyle name="Calculation 2 5 20 4" xfId="41426"/>
    <cellStyle name="Calculation 2 5 20 5" xfId="41427"/>
    <cellStyle name="Calculation 2 5 21" xfId="6405"/>
    <cellStyle name="Calculation 2 5 21 2" xfId="6406"/>
    <cellStyle name="Calculation 2 5 22" xfId="6407"/>
    <cellStyle name="Calculation 2 5 22 2" xfId="6408"/>
    <cellStyle name="Calculation 2 5 3" xfId="6409"/>
    <cellStyle name="Calculation 2 5 3 2" xfId="6410"/>
    <cellStyle name="Calculation 2 5 3 2 2" xfId="6411"/>
    <cellStyle name="Calculation 2 5 3 2 3" xfId="41428"/>
    <cellStyle name="Calculation 2 5 3 3" xfId="6412"/>
    <cellStyle name="Calculation 2 5 3 3 2" xfId="6413"/>
    <cellStyle name="Calculation 2 5 3 4" xfId="6414"/>
    <cellStyle name="Calculation 2 5 3 5" xfId="41429"/>
    <cellStyle name="Calculation 2 5 4" xfId="6415"/>
    <cellStyle name="Calculation 2 5 4 2" xfId="6416"/>
    <cellStyle name="Calculation 2 5 4 2 2" xfId="6417"/>
    <cellStyle name="Calculation 2 5 4 2 3" xfId="41430"/>
    <cellStyle name="Calculation 2 5 4 3" xfId="6418"/>
    <cellStyle name="Calculation 2 5 4 3 2" xfId="6419"/>
    <cellStyle name="Calculation 2 5 4 4" xfId="6420"/>
    <cellStyle name="Calculation 2 5 4 5" xfId="41431"/>
    <cellStyle name="Calculation 2 5 5" xfId="6421"/>
    <cellStyle name="Calculation 2 5 5 2" xfId="6422"/>
    <cellStyle name="Calculation 2 5 5 2 2" xfId="6423"/>
    <cellStyle name="Calculation 2 5 5 2 3" xfId="41432"/>
    <cellStyle name="Calculation 2 5 5 3" xfId="6424"/>
    <cellStyle name="Calculation 2 5 5 3 2" xfId="6425"/>
    <cellStyle name="Calculation 2 5 5 4" xfId="6426"/>
    <cellStyle name="Calculation 2 5 5 5" xfId="41433"/>
    <cellStyle name="Calculation 2 5 6" xfId="6427"/>
    <cellStyle name="Calculation 2 5 6 2" xfId="6428"/>
    <cellStyle name="Calculation 2 5 6 2 2" xfId="6429"/>
    <cellStyle name="Calculation 2 5 6 2 3" xfId="41434"/>
    <cellStyle name="Calculation 2 5 6 3" xfId="6430"/>
    <cellStyle name="Calculation 2 5 6 3 2" xfId="6431"/>
    <cellStyle name="Calculation 2 5 6 4" xfId="6432"/>
    <cellStyle name="Calculation 2 5 6 5" xfId="41435"/>
    <cellStyle name="Calculation 2 5 7" xfId="6433"/>
    <cellStyle name="Calculation 2 5 7 2" xfId="6434"/>
    <cellStyle name="Calculation 2 5 7 2 2" xfId="6435"/>
    <cellStyle name="Calculation 2 5 7 2 3" xfId="41436"/>
    <cellStyle name="Calculation 2 5 7 3" xfId="6436"/>
    <cellStyle name="Calculation 2 5 7 3 2" xfId="6437"/>
    <cellStyle name="Calculation 2 5 7 4" xfId="6438"/>
    <cellStyle name="Calculation 2 5 7 5" xfId="41437"/>
    <cellStyle name="Calculation 2 5 8" xfId="6439"/>
    <cellStyle name="Calculation 2 5 8 2" xfId="6440"/>
    <cellStyle name="Calculation 2 5 8 2 2" xfId="6441"/>
    <cellStyle name="Calculation 2 5 8 2 3" xfId="41438"/>
    <cellStyle name="Calculation 2 5 8 3" xfId="6442"/>
    <cellStyle name="Calculation 2 5 8 3 2" xfId="6443"/>
    <cellStyle name="Calculation 2 5 8 4" xfId="6444"/>
    <cellStyle name="Calculation 2 5 8 5" xfId="41439"/>
    <cellStyle name="Calculation 2 5 9" xfId="6445"/>
    <cellStyle name="Calculation 2 5 9 2" xfId="6446"/>
    <cellStyle name="Calculation 2 5 9 2 2" xfId="6447"/>
    <cellStyle name="Calculation 2 5 9 2 3" xfId="41440"/>
    <cellStyle name="Calculation 2 5 9 3" xfId="6448"/>
    <cellStyle name="Calculation 2 5 9 3 2" xfId="6449"/>
    <cellStyle name="Calculation 2 5 9 4" xfId="6450"/>
    <cellStyle name="Calculation 2 5 9 5" xfId="41441"/>
    <cellStyle name="Calculation 2 6" xfId="6451"/>
    <cellStyle name="Calculation 2 6 10" xfId="6452"/>
    <cellStyle name="Calculation 2 6 10 2" xfId="6453"/>
    <cellStyle name="Calculation 2 6 10 2 2" xfId="6454"/>
    <cellStyle name="Calculation 2 6 10 2 3" xfId="41442"/>
    <cellStyle name="Calculation 2 6 10 3" xfId="6455"/>
    <cellStyle name="Calculation 2 6 10 3 2" xfId="6456"/>
    <cellStyle name="Calculation 2 6 10 4" xfId="6457"/>
    <cellStyle name="Calculation 2 6 10 5" xfId="41443"/>
    <cellStyle name="Calculation 2 6 11" xfId="6458"/>
    <cellStyle name="Calculation 2 6 11 2" xfId="6459"/>
    <cellStyle name="Calculation 2 6 11 2 2" xfId="6460"/>
    <cellStyle name="Calculation 2 6 11 2 3" xfId="41444"/>
    <cellStyle name="Calculation 2 6 11 3" xfId="6461"/>
    <cellStyle name="Calculation 2 6 11 3 2" xfId="6462"/>
    <cellStyle name="Calculation 2 6 11 4" xfId="6463"/>
    <cellStyle name="Calculation 2 6 11 5" xfId="41445"/>
    <cellStyle name="Calculation 2 6 12" xfId="6464"/>
    <cellStyle name="Calculation 2 6 12 2" xfId="6465"/>
    <cellStyle name="Calculation 2 6 12 2 2" xfId="6466"/>
    <cellStyle name="Calculation 2 6 12 2 3" xfId="41446"/>
    <cellStyle name="Calculation 2 6 12 3" xfId="6467"/>
    <cellStyle name="Calculation 2 6 12 3 2" xfId="6468"/>
    <cellStyle name="Calculation 2 6 12 4" xfId="6469"/>
    <cellStyle name="Calculation 2 6 12 5" xfId="41447"/>
    <cellStyle name="Calculation 2 6 13" xfId="6470"/>
    <cellStyle name="Calculation 2 6 13 2" xfId="6471"/>
    <cellStyle name="Calculation 2 6 13 2 2" xfId="6472"/>
    <cellStyle name="Calculation 2 6 13 2 3" xfId="41448"/>
    <cellStyle name="Calculation 2 6 13 3" xfId="6473"/>
    <cellStyle name="Calculation 2 6 13 3 2" xfId="6474"/>
    <cellStyle name="Calculation 2 6 13 4" xfId="6475"/>
    <cellStyle name="Calculation 2 6 13 5" xfId="41449"/>
    <cellStyle name="Calculation 2 6 14" xfId="6476"/>
    <cellStyle name="Calculation 2 6 14 2" xfId="6477"/>
    <cellStyle name="Calculation 2 6 14 2 2" xfId="6478"/>
    <cellStyle name="Calculation 2 6 14 2 3" xfId="41450"/>
    <cellStyle name="Calculation 2 6 14 3" xfId="6479"/>
    <cellStyle name="Calculation 2 6 14 3 2" xfId="6480"/>
    <cellStyle name="Calculation 2 6 14 4" xfId="6481"/>
    <cellStyle name="Calculation 2 6 14 5" xfId="41451"/>
    <cellStyle name="Calculation 2 6 15" xfId="6482"/>
    <cellStyle name="Calculation 2 6 15 2" xfId="6483"/>
    <cellStyle name="Calculation 2 6 15 2 2" xfId="6484"/>
    <cellStyle name="Calculation 2 6 15 2 3" xfId="41452"/>
    <cellStyle name="Calculation 2 6 15 3" xfId="6485"/>
    <cellStyle name="Calculation 2 6 15 3 2" xfId="6486"/>
    <cellStyle name="Calculation 2 6 15 4" xfId="6487"/>
    <cellStyle name="Calculation 2 6 15 5" xfId="41453"/>
    <cellStyle name="Calculation 2 6 16" xfId="6488"/>
    <cellStyle name="Calculation 2 6 16 2" xfId="6489"/>
    <cellStyle name="Calculation 2 6 16 2 2" xfId="6490"/>
    <cellStyle name="Calculation 2 6 16 2 3" xfId="41454"/>
    <cellStyle name="Calculation 2 6 16 3" xfId="6491"/>
    <cellStyle name="Calculation 2 6 16 3 2" xfId="6492"/>
    <cellStyle name="Calculation 2 6 16 4" xfId="6493"/>
    <cellStyle name="Calculation 2 6 16 5" xfId="41455"/>
    <cellStyle name="Calculation 2 6 17" xfId="6494"/>
    <cellStyle name="Calculation 2 6 17 2" xfId="6495"/>
    <cellStyle name="Calculation 2 6 17 2 2" xfId="6496"/>
    <cellStyle name="Calculation 2 6 17 2 3" xfId="41456"/>
    <cellStyle name="Calculation 2 6 17 3" xfId="6497"/>
    <cellStyle name="Calculation 2 6 17 3 2" xfId="6498"/>
    <cellStyle name="Calculation 2 6 17 4" xfId="6499"/>
    <cellStyle name="Calculation 2 6 17 5" xfId="41457"/>
    <cellStyle name="Calculation 2 6 18" xfId="6500"/>
    <cellStyle name="Calculation 2 6 18 2" xfId="6501"/>
    <cellStyle name="Calculation 2 6 18 2 2" xfId="6502"/>
    <cellStyle name="Calculation 2 6 18 2 3" xfId="41458"/>
    <cellStyle name="Calculation 2 6 18 3" xfId="6503"/>
    <cellStyle name="Calculation 2 6 18 3 2" xfId="6504"/>
    <cellStyle name="Calculation 2 6 18 4" xfId="6505"/>
    <cellStyle name="Calculation 2 6 18 5" xfId="41459"/>
    <cellStyle name="Calculation 2 6 19" xfId="6506"/>
    <cellStyle name="Calculation 2 6 19 2" xfId="6507"/>
    <cellStyle name="Calculation 2 6 19 2 2" xfId="6508"/>
    <cellStyle name="Calculation 2 6 19 2 3" xfId="41460"/>
    <cellStyle name="Calculation 2 6 19 3" xfId="6509"/>
    <cellStyle name="Calculation 2 6 19 3 2" xfId="6510"/>
    <cellStyle name="Calculation 2 6 19 4" xfId="6511"/>
    <cellStyle name="Calculation 2 6 19 5" xfId="41461"/>
    <cellStyle name="Calculation 2 6 2" xfId="6512"/>
    <cellStyle name="Calculation 2 6 2 2" xfId="6513"/>
    <cellStyle name="Calculation 2 6 2 2 2" xfId="6514"/>
    <cellStyle name="Calculation 2 6 2 2 3" xfId="41462"/>
    <cellStyle name="Calculation 2 6 2 3" xfId="6515"/>
    <cellStyle name="Calculation 2 6 2 3 2" xfId="6516"/>
    <cellStyle name="Calculation 2 6 2 4" xfId="6517"/>
    <cellStyle name="Calculation 2 6 2 5" xfId="41463"/>
    <cellStyle name="Calculation 2 6 20" xfId="6518"/>
    <cellStyle name="Calculation 2 6 20 2" xfId="6519"/>
    <cellStyle name="Calculation 2 6 20 2 2" xfId="41464"/>
    <cellStyle name="Calculation 2 6 20 2 3" xfId="41465"/>
    <cellStyle name="Calculation 2 6 20 3" xfId="41466"/>
    <cellStyle name="Calculation 2 6 20 4" xfId="41467"/>
    <cellStyle name="Calculation 2 6 20 5" xfId="41468"/>
    <cellStyle name="Calculation 2 6 21" xfId="6520"/>
    <cellStyle name="Calculation 2 6 21 2" xfId="6521"/>
    <cellStyle name="Calculation 2 6 22" xfId="6522"/>
    <cellStyle name="Calculation 2 6 22 2" xfId="6523"/>
    <cellStyle name="Calculation 2 6 3" xfId="6524"/>
    <cellStyle name="Calculation 2 6 3 2" xfId="6525"/>
    <cellStyle name="Calculation 2 6 3 2 2" xfId="6526"/>
    <cellStyle name="Calculation 2 6 3 2 3" xfId="41469"/>
    <cellStyle name="Calculation 2 6 3 3" xfId="6527"/>
    <cellStyle name="Calculation 2 6 3 3 2" xfId="6528"/>
    <cellStyle name="Calculation 2 6 3 4" xfId="6529"/>
    <cellStyle name="Calculation 2 6 3 5" xfId="41470"/>
    <cellStyle name="Calculation 2 6 4" xfId="6530"/>
    <cellStyle name="Calculation 2 6 4 2" xfId="6531"/>
    <cellStyle name="Calculation 2 6 4 2 2" xfId="6532"/>
    <cellStyle name="Calculation 2 6 4 2 3" xfId="41471"/>
    <cellStyle name="Calculation 2 6 4 3" xfId="6533"/>
    <cellStyle name="Calculation 2 6 4 3 2" xfId="6534"/>
    <cellStyle name="Calculation 2 6 4 4" xfId="6535"/>
    <cellStyle name="Calculation 2 6 4 5" xfId="41472"/>
    <cellStyle name="Calculation 2 6 5" xfId="6536"/>
    <cellStyle name="Calculation 2 6 5 2" xfId="6537"/>
    <cellStyle name="Calculation 2 6 5 2 2" xfId="6538"/>
    <cellStyle name="Calculation 2 6 5 2 3" xfId="41473"/>
    <cellStyle name="Calculation 2 6 5 3" xfId="6539"/>
    <cellStyle name="Calculation 2 6 5 3 2" xfId="6540"/>
    <cellStyle name="Calculation 2 6 5 4" xfId="6541"/>
    <cellStyle name="Calculation 2 6 5 5" xfId="41474"/>
    <cellStyle name="Calculation 2 6 6" xfId="6542"/>
    <cellStyle name="Calculation 2 6 6 2" xfId="6543"/>
    <cellStyle name="Calculation 2 6 6 2 2" xfId="6544"/>
    <cellStyle name="Calculation 2 6 6 2 3" xfId="41475"/>
    <cellStyle name="Calculation 2 6 6 3" xfId="6545"/>
    <cellStyle name="Calculation 2 6 6 3 2" xfId="6546"/>
    <cellStyle name="Calculation 2 6 6 4" xfId="6547"/>
    <cellStyle name="Calculation 2 6 6 5" xfId="41476"/>
    <cellStyle name="Calculation 2 6 7" xfId="6548"/>
    <cellStyle name="Calculation 2 6 7 2" xfId="6549"/>
    <cellStyle name="Calculation 2 6 7 2 2" xfId="6550"/>
    <cellStyle name="Calculation 2 6 7 2 3" xfId="41477"/>
    <cellStyle name="Calculation 2 6 7 3" xfId="6551"/>
    <cellStyle name="Calculation 2 6 7 3 2" xfId="6552"/>
    <cellStyle name="Calculation 2 6 7 4" xfId="6553"/>
    <cellStyle name="Calculation 2 6 7 5" xfId="41478"/>
    <cellStyle name="Calculation 2 6 8" xfId="6554"/>
    <cellStyle name="Calculation 2 6 8 2" xfId="6555"/>
    <cellStyle name="Calculation 2 6 8 2 2" xfId="6556"/>
    <cellStyle name="Calculation 2 6 8 2 3" xfId="41479"/>
    <cellStyle name="Calculation 2 6 8 3" xfId="6557"/>
    <cellStyle name="Calculation 2 6 8 3 2" xfId="6558"/>
    <cellStyle name="Calculation 2 6 8 4" xfId="6559"/>
    <cellStyle name="Calculation 2 6 8 5" xfId="41480"/>
    <cellStyle name="Calculation 2 6 9" xfId="6560"/>
    <cellStyle name="Calculation 2 6 9 2" xfId="6561"/>
    <cellStyle name="Calculation 2 6 9 2 2" xfId="6562"/>
    <cellStyle name="Calculation 2 6 9 2 3" xfId="41481"/>
    <cellStyle name="Calculation 2 6 9 3" xfId="6563"/>
    <cellStyle name="Calculation 2 6 9 3 2" xfId="6564"/>
    <cellStyle name="Calculation 2 6 9 4" xfId="6565"/>
    <cellStyle name="Calculation 2 6 9 5" xfId="41482"/>
    <cellStyle name="Calculation 2 7" xfId="6566"/>
    <cellStyle name="Calculation 2 7 10" xfId="6567"/>
    <cellStyle name="Calculation 2 7 10 2" xfId="6568"/>
    <cellStyle name="Calculation 2 7 10 2 2" xfId="6569"/>
    <cellStyle name="Calculation 2 7 10 2 3" xfId="41483"/>
    <cellStyle name="Calculation 2 7 10 3" xfId="6570"/>
    <cellStyle name="Calculation 2 7 10 3 2" xfId="6571"/>
    <cellStyle name="Calculation 2 7 10 4" xfId="6572"/>
    <cellStyle name="Calculation 2 7 10 5" xfId="41484"/>
    <cellStyle name="Calculation 2 7 11" xfId="6573"/>
    <cellStyle name="Calculation 2 7 11 2" xfId="6574"/>
    <cellStyle name="Calculation 2 7 11 2 2" xfId="6575"/>
    <cellStyle name="Calculation 2 7 11 2 3" xfId="41485"/>
    <cellStyle name="Calculation 2 7 11 3" xfId="6576"/>
    <cellStyle name="Calculation 2 7 11 3 2" xfId="6577"/>
    <cellStyle name="Calculation 2 7 11 4" xfId="6578"/>
    <cellStyle name="Calculation 2 7 11 5" xfId="41486"/>
    <cellStyle name="Calculation 2 7 12" xfId="6579"/>
    <cellStyle name="Calculation 2 7 12 2" xfId="6580"/>
    <cellStyle name="Calculation 2 7 12 2 2" xfId="6581"/>
    <cellStyle name="Calculation 2 7 12 2 3" xfId="41487"/>
    <cellStyle name="Calculation 2 7 12 3" xfId="6582"/>
    <cellStyle name="Calculation 2 7 12 3 2" xfId="6583"/>
    <cellStyle name="Calculation 2 7 12 4" xfId="6584"/>
    <cellStyle name="Calculation 2 7 12 5" xfId="41488"/>
    <cellStyle name="Calculation 2 7 13" xfId="6585"/>
    <cellStyle name="Calculation 2 7 13 2" xfId="6586"/>
    <cellStyle name="Calculation 2 7 13 2 2" xfId="6587"/>
    <cellStyle name="Calculation 2 7 13 2 3" xfId="41489"/>
    <cellStyle name="Calculation 2 7 13 3" xfId="6588"/>
    <cellStyle name="Calculation 2 7 13 3 2" xfId="6589"/>
    <cellStyle name="Calculation 2 7 13 4" xfId="6590"/>
    <cellStyle name="Calculation 2 7 13 5" xfId="41490"/>
    <cellStyle name="Calculation 2 7 14" xfId="6591"/>
    <cellStyle name="Calculation 2 7 14 2" xfId="6592"/>
    <cellStyle name="Calculation 2 7 14 2 2" xfId="6593"/>
    <cellStyle name="Calculation 2 7 14 2 3" xfId="41491"/>
    <cellStyle name="Calculation 2 7 14 3" xfId="6594"/>
    <cellStyle name="Calculation 2 7 14 3 2" xfId="6595"/>
    <cellStyle name="Calculation 2 7 14 4" xfId="6596"/>
    <cellStyle name="Calculation 2 7 14 5" xfId="41492"/>
    <cellStyle name="Calculation 2 7 15" xfId="6597"/>
    <cellStyle name="Calculation 2 7 15 2" xfId="6598"/>
    <cellStyle name="Calculation 2 7 15 2 2" xfId="6599"/>
    <cellStyle name="Calculation 2 7 15 2 3" xfId="41493"/>
    <cellStyle name="Calculation 2 7 15 3" xfId="6600"/>
    <cellStyle name="Calculation 2 7 15 3 2" xfId="6601"/>
    <cellStyle name="Calculation 2 7 15 4" xfId="6602"/>
    <cellStyle name="Calculation 2 7 15 5" xfId="41494"/>
    <cellStyle name="Calculation 2 7 16" xfId="6603"/>
    <cellStyle name="Calculation 2 7 16 2" xfId="6604"/>
    <cellStyle name="Calculation 2 7 16 2 2" xfId="6605"/>
    <cellStyle name="Calculation 2 7 16 2 3" xfId="41495"/>
    <cellStyle name="Calculation 2 7 16 3" xfId="6606"/>
    <cellStyle name="Calculation 2 7 16 3 2" xfId="6607"/>
    <cellStyle name="Calculation 2 7 16 4" xfId="6608"/>
    <cellStyle name="Calculation 2 7 16 5" xfId="41496"/>
    <cellStyle name="Calculation 2 7 17" xfId="6609"/>
    <cellStyle name="Calculation 2 7 17 2" xfId="6610"/>
    <cellStyle name="Calculation 2 7 17 2 2" xfId="6611"/>
    <cellStyle name="Calculation 2 7 17 2 3" xfId="41497"/>
    <cellStyle name="Calculation 2 7 17 3" xfId="6612"/>
    <cellStyle name="Calculation 2 7 17 3 2" xfId="6613"/>
    <cellStyle name="Calculation 2 7 17 4" xfId="6614"/>
    <cellStyle name="Calculation 2 7 17 5" xfId="41498"/>
    <cellStyle name="Calculation 2 7 18" xfId="6615"/>
    <cellStyle name="Calculation 2 7 18 2" xfId="6616"/>
    <cellStyle name="Calculation 2 7 18 2 2" xfId="6617"/>
    <cellStyle name="Calculation 2 7 18 2 3" xfId="41499"/>
    <cellStyle name="Calculation 2 7 18 3" xfId="6618"/>
    <cellStyle name="Calculation 2 7 18 3 2" xfId="6619"/>
    <cellStyle name="Calculation 2 7 18 4" xfId="6620"/>
    <cellStyle name="Calculation 2 7 18 5" xfId="41500"/>
    <cellStyle name="Calculation 2 7 19" xfId="6621"/>
    <cellStyle name="Calculation 2 7 19 2" xfId="6622"/>
    <cellStyle name="Calculation 2 7 19 2 2" xfId="6623"/>
    <cellStyle name="Calculation 2 7 19 2 3" xfId="41501"/>
    <cellStyle name="Calculation 2 7 19 3" xfId="6624"/>
    <cellStyle name="Calculation 2 7 19 3 2" xfId="6625"/>
    <cellStyle name="Calculation 2 7 19 4" xfId="6626"/>
    <cellStyle name="Calculation 2 7 19 5" xfId="41502"/>
    <cellStyle name="Calculation 2 7 2" xfId="6627"/>
    <cellStyle name="Calculation 2 7 2 2" xfId="6628"/>
    <cellStyle name="Calculation 2 7 2 2 2" xfId="6629"/>
    <cellStyle name="Calculation 2 7 2 2 3" xfId="41503"/>
    <cellStyle name="Calculation 2 7 2 3" xfId="6630"/>
    <cellStyle name="Calculation 2 7 2 3 2" xfId="6631"/>
    <cellStyle name="Calculation 2 7 2 4" xfId="6632"/>
    <cellStyle name="Calculation 2 7 2 5" xfId="41504"/>
    <cellStyle name="Calculation 2 7 20" xfId="6633"/>
    <cellStyle name="Calculation 2 7 20 2" xfId="6634"/>
    <cellStyle name="Calculation 2 7 20 2 2" xfId="41505"/>
    <cellStyle name="Calculation 2 7 20 2 3" xfId="41506"/>
    <cellStyle name="Calculation 2 7 20 3" xfId="41507"/>
    <cellStyle name="Calculation 2 7 20 4" xfId="41508"/>
    <cellStyle name="Calculation 2 7 20 5" xfId="41509"/>
    <cellStyle name="Calculation 2 7 21" xfId="6635"/>
    <cellStyle name="Calculation 2 7 21 2" xfId="6636"/>
    <cellStyle name="Calculation 2 7 22" xfId="6637"/>
    <cellStyle name="Calculation 2 7 22 2" xfId="6638"/>
    <cellStyle name="Calculation 2 7 3" xfId="6639"/>
    <cellStyle name="Calculation 2 7 3 2" xfId="6640"/>
    <cellStyle name="Calculation 2 7 3 2 2" xfId="6641"/>
    <cellStyle name="Calculation 2 7 3 2 3" xfId="41510"/>
    <cellStyle name="Calculation 2 7 3 3" xfId="6642"/>
    <cellStyle name="Calculation 2 7 3 3 2" xfId="6643"/>
    <cellStyle name="Calculation 2 7 3 4" xfId="6644"/>
    <cellStyle name="Calculation 2 7 3 5" xfId="41511"/>
    <cellStyle name="Calculation 2 7 4" xfId="6645"/>
    <cellStyle name="Calculation 2 7 4 2" xfId="6646"/>
    <cellStyle name="Calculation 2 7 4 2 2" xfId="6647"/>
    <cellStyle name="Calculation 2 7 4 2 3" xfId="41512"/>
    <cellStyle name="Calculation 2 7 4 3" xfId="6648"/>
    <cellStyle name="Calculation 2 7 4 3 2" xfId="6649"/>
    <cellStyle name="Calculation 2 7 4 4" xfId="6650"/>
    <cellStyle name="Calculation 2 7 4 5" xfId="41513"/>
    <cellStyle name="Calculation 2 7 5" xfId="6651"/>
    <cellStyle name="Calculation 2 7 5 2" xfId="6652"/>
    <cellStyle name="Calculation 2 7 5 2 2" xfId="6653"/>
    <cellStyle name="Calculation 2 7 5 2 3" xfId="41514"/>
    <cellStyle name="Calculation 2 7 5 3" xfId="6654"/>
    <cellStyle name="Calculation 2 7 5 3 2" xfId="6655"/>
    <cellStyle name="Calculation 2 7 5 4" xfId="6656"/>
    <cellStyle name="Calculation 2 7 5 5" xfId="41515"/>
    <cellStyle name="Calculation 2 7 6" xfId="6657"/>
    <cellStyle name="Calculation 2 7 6 2" xfId="6658"/>
    <cellStyle name="Calculation 2 7 6 2 2" xfId="6659"/>
    <cellStyle name="Calculation 2 7 6 2 3" xfId="41516"/>
    <cellStyle name="Calculation 2 7 6 3" xfId="6660"/>
    <cellStyle name="Calculation 2 7 6 3 2" xfId="6661"/>
    <cellStyle name="Calculation 2 7 6 4" xfId="6662"/>
    <cellStyle name="Calculation 2 7 6 5" xfId="41517"/>
    <cellStyle name="Calculation 2 7 7" xfId="6663"/>
    <cellStyle name="Calculation 2 7 7 2" xfId="6664"/>
    <cellStyle name="Calculation 2 7 7 2 2" xfId="6665"/>
    <cellStyle name="Calculation 2 7 7 2 3" xfId="41518"/>
    <cellStyle name="Calculation 2 7 7 3" xfId="6666"/>
    <cellStyle name="Calculation 2 7 7 3 2" xfId="6667"/>
    <cellStyle name="Calculation 2 7 7 4" xfId="6668"/>
    <cellStyle name="Calculation 2 7 7 5" xfId="41519"/>
    <cellStyle name="Calculation 2 7 8" xfId="6669"/>
    <cellStyle name="Calculation 2 7 8 2" xfId="6670"/>
    <cellStyle name="Calculation 2 7 8 2 2" xfId="6671"/>
    <cellStyle name="Calculation 2 7 8 2 3" xfId="41520"/>
    <cellStyle name="Calculation 2 7 8 3" xfId="6672"/>
    <cellStyle name="Calculation 2 7 8 3 2" xfId="6673"/>
    <cellStyle name="Calculation 2 7 8 4" xfId="6674"/>
    <cellStyle name="Calculation 2 7 8 5" xfId="41521"/>
    <cellStyle name="Calculation 2 7 9" xfId="6675"/>
    <cellStyle name="Calculation 2 7 9 2" xfId="6676"/>
    <cellStyle name="Calculation 2 7 9 2 2" xfId="6677"/>
    <cellStyle name="Calculation 2 7 9 2 3" xfId="41522"/>
    <cellStyle name="Calculation 2 7 9 3" xfId="6678"/>
    <cellStyle name="Calculation 2 7 9 3 2" xfId="6679"/>
    <cellStyle name="Calculation 2 7 9 4" xfId="6680"/>
    <cellStyle name="Calculation 2 7 9 5" xfId="41523"/>
    <cellStyle name="Calculation 2 8" xfId="6681"/>
    <cellStyle name="Calculation 2 8 10" xfId="6682"/>
    <cellStyle name="Calculation 2 8 10 2" xfId="6683"/>
    <cellStyle name="Calculation 2 8 10 2 2" xfId="6684"/>
    <cellStyle name="Calculation 2 8 10 2 3" xfId="41524"/>
    <cellStyle name="Calculation 2 8 10 3" xfId="6685"/>
    <cellStyle name="Calculation 2 8 10 3 2" xfId="6686"/>
    <cellStyle name="Calculation 2 8 10 4" xfId="6687"/>
    <cellStyle name="Calculation 2 8 10 5" xfId="41525"/>
    <cellStyle name="Calculation 2 8 11" xfId="6688"/>
    <cellStyle name="Calculation 2 8 11 2" xfId="6689"/>
    <cellStyle name="Calculation 2 8 11 2 2" xfId="6690"/>
    <cellStyle name="Calculation 2 8 11 2 3" xfId="41526"/>
    <cellStyle name="Calculation 2 8 11 3" xfId="6691"/>
    <cellStyle name="Calculation 2 8 11 3 2" xfId="6692"/>
    <cellStyle name="Calculation 2 8 11 4" xfId="6693"/>
    <cellStyle name="Calculation 2 8 11 5" xfId="41527"/>
    <cellStyle name="Calculation 2 8 12" xfId="6694"/>
    <cellStyle name="Calculation 2 8 12 2" xfId="6695"/>
    <cellStyle name="Calculation 2 8 12 2 2" xfId="6696"/>
    <cellStyle name="Calculation 2 8 12 2 3" xfId="41528"/>
    <cellStyle name="Calculation 2 8 12 3" xfId="6697"/>
    <cellStyle name="Calculation 2 8 12 3 2" xfId="6698"/>
    <cellStyle name="Calculation 2 8 12 4" xfId="6699"/>
    <cellStyle name="Calculation 2 8 12 5" xfId="41529"/>
    <cellStyle name="Calculation 2 8 13" xfId="6700"/>
    <cellStyle name="Calculation 2 8 13 2" xfId="6701"/>
    <cellStyle name="Calculation 2 8 13 2 2" xfId="6702"/>
    <cellStyle name="Calculation 2 8 13 2 3" xfId="41530"/>
    <cellStyle name="Calculation 2 8 13 3" xfId="6703"/>
    <cellStyle name="Calculation 2 8 13 3 2" xfId="6704"/>
    <cellStyle name="Calculation 2 8 13 4" xfId="6705"/>
    <cellStyle name="Calculation 2 8 13 5" xfId="41531"/>
    <cellStyle name="Calculation 2 8 14" xfId="6706"/>
    <cellStyle name="Calculation 2 8 14 2" xfId="6707"/>
    <cellStyle name="Calculation 2 8 14 2 2" xfId="6708"/>
    <cellStyle name="Calculation 2 8 14 2 3" xfId="41532"/>
    <cellStyle name="Calculation 2 8 14 3" xfId="6709"/>
    <cellStyle name="Calculation 2 8 14 3 2" xfId="6710"/>
    <cellStyle name="Calculation 2 8 14 4" xfId="6711"/>
    <cellStyle name="Calculation 2 8 14 5" xfId="41533"/>
    <cellStyle name="Calculation 2 8 15" xfId="6712"/>
    <cellStyle name="Calculation 2 8 15 2" xfId="6713"/>
    <cellStyle name="Calculation 2 8 15 2 2" xfId="6714"/>
    <cellStyle name="Calculation 2 8 15 2 3" xfId="41534"/>
    <cellStyle name="Calculation 2 8 15 3" xfId="6715"/>
    <cellStyle name="Calculation 2 8 15 3 2" xfId="6716"/>
    <cellStyle name="Calculation 2 8 15 4" xfId="6717"/>
    <cellStyle name="Calculation 2 8 15 5" xfId="41535"/>
    <cellStyle name="Calculation 2 8 16" xfId="6718"/>
    <cellStyle name="Calculation 2 8 16 2" xfId="6719"/>
    <cellStyle name="Calculation 2 8 16 2 2" xfId="6720"/>
    <cellStyle name="Calculation 2 8 16 2 3" xfId="41536"/>
    <cellStyle name="Calculation 2 8 16 3" xfId="6721"/>
    <cellStyle name="Calculation 2 8 16 3 2" xfId="6722"/>
    <cellStyle name="Calculation 2 8 16 4" xfId="6723"/>
    <cellStyle name="Calculation 2 8 16 5" xfId="41537"/>
    <cellStyle name="Calculation 2 8 17" xfId="6724"/>
    <cellStyle name="Calculation 2 8 17 2" xfId="6725"/>
    <cellStyle name="Calculation 2 8 17 2 2" xfId="6726"/>
    <cellStyle name="Calculation 2 8 17 2 3" xfId="41538"/>
    <cellStyle name="Calculation 2 8 17 3" xfId="6727"/>
    <cellStyle name="Calculation 2 8 17 3 2" xfId="6728"/>
    <cellStyle name="Calculation 2 8 17 4" xfId="6729"/>
    <cellStyle name="Calculation 2 8 17 5" xfId="41539"/>
    <cellStyle name="Calculation 2 8 18" xfId="6730"/>
    <cellStyle name="Calculation 2 8 18 2" xfId="6731"/>
    <cellStyle name="Calculation 2 8 18 2 2" xfId="6732"/>
    <cellStyle name="Calculation 2 8 18 2 3" xfId="41540"/>
    <cellStyle name="Calculation 2 8 18 3" xfId="6733"/>
    <cellStyle name="Calculation 2 8 18 3 2" xfId="6734"/>
    <cellStyle name="Calculation 2 8 18 4" xfId="6735"/>
    <cellStyle name="Calculation 2 8 18 5" xfId="41541"/>
    <cellStyle name="Calculation 2 8 19" xfId="6736"/>
    <cellStyle name="Calculation 2 8 19 2" xfId="6737"/>
    <cellStyle name="Calculation 2 8 19 2 2" xfId="6738"/>
    <cellStyle name="Calculation 2 8 19 2 3" xfId="41542"/>
    <cellStyle name="Calculation 2 8 19 3" xfId="6739"/>
    <cellStyle name="Calculation 2 8 19 3 2" xfId="6740"/>
    <cellStyle name="Calculation 2 8 19 4" xfId="6741"/>
    <cellStyle name="Calculation 2 8 19 5" xfId="41543"/>
    <cellStyle name="Calculation 2 8 2" xfId="6742"/>
    <cellStyle name="Calculation 2 8 2 2" xfId="6743"/>
    <cellStyle name="Calculation 2 8 2 2 2" xfId="6744"/>
    <cellStyle name="Calculation 2 8 2 2 3" xfId="41544"/>
    <cellStyle name="Calculation 2 8 2 3" xfId="6745"/>
    <cellStyle name="Calculation 2 8 2 3 2" xfId="6746"/>
    <cellStyle name="Calculation 2 8 2 4" xfId="6747"/>
    <cellStyle name="Calculation 2 8 2 5" xfId="41545"/>
    <cellStyle name="Calculation 2 8 20" xfId="6748"/>
    <cellStyle name="Calculation 2 8 20 2" xfId="6749"/>
    <cellStyle name="Calculation 2 8 20 2 2" xfId="41546"/>
    <cellStyle name="Calculation 2 8 20 2 3" xfId="41547"/>
    <cellStyle name="Calculation 2 8 20 3" xfId="41548"/>
    <cellStyle name="Calculation 2 8 20 4" xfId="41549"/>
    <cellStyle name="Calculation 2 8 20 5" xfId="41550"/>
    <cellStyle name="Calculation 2 8 21" xfId="6750"/>
    <cellStyle name="Calculation 2 8 21 2" xfId="6751"/>
    <cellStyle name="Calculation 2 8 22" xfId="6752"/>
    <cellStyle name="Calculation 2 8 22 2" xfId="6753"/>
    <cellStyle name="Calculation 2 8 3" xfId="6754"/>
    <cellStyle name="Calculation 2 8 3 2" xfId="6755"/>
    <cellStyle name="Calculation 2 8 3 2 2" xfId="6756"/>
    <cellStyle name="Calculation 2 8 3 2 3" xfId="41551"/>
    <cellStyle name="Calculation 2 8 3 3" xfId="6757"/>
    <cellStyle name="Calculation 2 8 3 3 2" xfId="6758"/>
    <cellStyle name="Calculation 2 8 3 4" xfId="6759"/>
    <cellStyle name="Calculation 2 8 3 5" xfId="41552"/>
    <cellStyle name="Calculation 2 8 4" xfId="6760"/>
    <cellStyle name="Calculation 2 8 4 2" xfId="6761"/>
    <cellStyle name="Calculation 2 8 4 2 2" xfId="6762"/>
    <cellStyle name="Calculation 2 8 4 2 3" xfId="41553"/>
    <cellStyle name="Calculation 2 8 4 3" xfId="6763"/>
    <cellStyle name="Calculation 2 8 4 3 2" xfId="6764"/>
    <cellStyle name="Calculation 2 8 4 4" xfId="6765"/>
    <cellStyle name="Calculation 2 8 4 5" xfId="41554"/>
    <cellStyle name="Calculation 2 8 5" xfId="6766"/>
    <cellStyle name="Calculation 2 8 5 2" xfId="6767"/>
    <cellStyle name="Calculation 2 8 5 2 2" xfId="6768"/>
    <cellStyle name="Calculation 2 8 5 2 3" xfId="41555"/>
    <cellStyle name="Calculation 2 8 5 3" xfId="6769"/>
    <cellStyle name="Calculation 2 8 5 3 2" xfId="6770"/>
    <cellStyle name="Calculation 2 8 5 4" xfId="6771"/>
    <cellStyle name="Calculation 2 8 5 5" xfId="41556"/>
    <cellStyle name="Calculation 2 8 6" xfId="6772"/>
    <cellStyle name="Calculation 2 8 6 2" xfId="6773"/>
    <cellStyle name="Calculation 2 8 6 2 2" xfId="6774"/>
    <cellStyle name="Calculation 2 8 6 2 3" xfId="41557"/>
    <cellStyle name="Calculation 2 8 6 3" xfId="6775"/>
    <cellStyle name="Calculation 2 8 6 3 2" xfId="6776"/>
    <cellStyle name="Calculation 2 8 6 4" xfId="6777"/>
    <cellStyle name="Calculation 2 8 6 5" xfId="41558"/>
    <cellStyle name="Calculation 2 8 7" xfId="6778"/>
    <cellStyle name="Calculation 2 8 7 2" xfId="6779"/>
    <cellStyle name="Calculation 2 8 7 2 2" xfId="6780"/>
    <cellStyle name="Calculation 2 8 7 2 3" xfId="41559"/>
    <cellStyle name="Calculation 2 8 7 3" xfId="6781"/>
    <cellStyle name="Calculation 2 8 7 3 2" xfId="6782"/>
    <cellStyle name="Calculation 2 8 7 4" xfId="6783"/>
    <cellStyle name="Calculation 2 8 7 5" xfId="41560"/>
    <cellStyle name="Calculation 2 8 8" xfId="6784"/>
    <cellStyle name="Calculation 2 8 8 2" xfId="6785"/>
    <cellStyle name="Calculation 2 8 8 2 2" xfId="6786"/>
    <cellStyle name="Calculation 2 8 8 2 3" xfId="41561"/>
    <cellStyle name="Calculation 2 8 8 3" xfId="6787"/>
    <cellStyle name="Calculation 2 8 8 3 2" xfId="6788"/>
    <cellStyle name="Calculation 2 8 8 4" xfId="6789"/>
    <cellStyle name="Calculation 2 8 8 5" xfId="41562"/>
    <cellStyle name="Calculation 2 8 9" xfId="6790"/>
    <cellStyle name="Calculation 2 8 9 2" xfId="6791"/>
    <cellStyle name="Calculation 2 8 9 2 2" xfId="6792"/>
    <cellStyle name="Calculation 2 8 9 2 3" xfId="41563"/>
    <cellStyle name="Calculation 2 8 9 3" xfId="6793"/>
    <cellStyle name="Calculation 2 8 9 3 2" xfId="6794"/>
    <cellStyle name="Calculation 2 8 9 4" xfId="6795"/>
    <cellStyle name="Calculation 2 8 9 5" xfId="41564"/>
    <cellStyle name="Calculation 2 9" xfId="6796"/>
    <cellStyle name="Calculation 2 9 2" xfId="6797"/>
    <cellStyle name="Calculation 2 9 2 2" xfId="6798"/>
    <cellStyle name="Calculation 2 9 3" xfId="6799"/>
    <cellStyle name="Calculation 2 9 3 2" xfId="6800"/>
    <cellStyle name="Calculation 20" xfId="6801"/>
    <cellStyle name="Calculation 20 2" xfId="6802"/>
    <cellStyle name="Calculation 20 2 2" xfId="6803"/>
    <cellStyle name="Calculation 20 2 3" xfId="41565"/>
    <cellStyle name="Calculation 20 3" xfId="6804"/>
    <cellStyle name="Calculation 20 3 2" xfId="6805"/>
    <cellStyle name="Calculation 20 4" xfId="6806"/>
    <cellStyle name="Calculation 20 5" xfId="41566"/>
    <cellStyle name="Calculation 21" xfId="6807"/>
    <cellStyle name="Calculation 21 2" xfId="6808"/>
    <cellStyle name="Calculation 21 2 2" xfId="6809"/>
    <cellStyle name="Calculation 21 2 3" xfId="41567"/>
    <cellStyle name="Calculation 21 3" xfId="6810"/>
    <cellStyle name="Calculation 21 3 2" xfId="6811"/>
    <cellStyle name="Calculation 21 4" xfId="6812"/>
    <cellStyle name="Calculation 21 5" xfId="41568"/>
    <cellStyle name="Calculation 22" xfId="6813"/>
    <cellStyle name="Calculation 22 2" xfId="6814"/>
    <cellStyle name="Calculation 22 2 2" xfId="6815"/>
    <cellStyle name="Calculation 22 2 3" xfId="41569"/>
    <cellStyle name="Calculation 22 3" xfId="6816"/>
    <cellStyle name="Calculation 22 3 2" xfId="6817"/>
    <cellStyle name="Calculation 22 4" xfId="6818"/>
    <cellStyle name="Calculation 22 5" xfId="41570"/>
    <cellStyle name="Calculation 23" xfId="6819"/>
    <cellStyle name="Calculation 23 2" xfId="6820"/>
    <cellStyle name="Calculation 23 2 2" xfId="6821"/>
    <cellStyle name="Calculation 23 2 3" xfId="41571"/>
    <cellStyle name="Calculation 23 3" xfId="6822"/>
    <cellStyle name="Calculation 23 3 2" xfId="6823"/>
    <cellStyle name="Calculation 23 4" xfId="6824"/>
    <cellStyle name="Calculation 23 5" xfId="41572"/>
    <cellStyle name="Calculation 24" xfId="6825"/>
    <cellStyle name="Calculation 24 2" xfId="6826"/>
    <cellStyle name="Calculation 24 2 2" xfId="6827"/>
    <cellStyle name="Calculation 24 2 3" xfId="41573"/>
    <cellStyle name="Calculation 24 3" xfId="6828"/>
    <cellStyle name="Calculation 24 3 2" xfId="6829"/>
    <cellStyle name="Calculation 24 4" xfId="6830"/>
    <cellStyle name="Calculation 24 5" xfId="41574"/>
    <cellStyle name="Calculation 25" xfId="6831"/>
    <cellStyle name="Calculation 25 2" xfId="6832"/>
    <cellStyle name="Calculation 25 2 2" xfId="6833"/>
    <cellStyle name="Calculation 25 2 3" xfId="41575"/>
    <cellStyle name="Calculation 25 3" xfId="6834"/>
    <cellStyle name="Calculation 25 3 2" xfId="6835"/>
    <cellStyle name="Calculation 25 4" xfId="6836"/>
    <cellStyle name="Calculation 25 5" xfId="41576"/>
    <cellStyle name="Calculation 26" xfId="6837"/>
    <cellStyle name="Calculation 26 2" xfId="6838"/>
    <cellStyle name="Calculation 26 2 2" xfId="6839"/>
    <cellStyle name="Calculation 26 2 3" xfId="41577"/>
    <cellStyle name="Calculation 26 3" xfId="6840"/>
    <cellStyle name="Calculation 26 3 2" xfId="6841"/>
    <cellStyle name="Calculation 26 4" xfId="6842"/>
    <cellStyle name="Calculation 26 5" xfId="41578"/>
    <cellStyle name="Calculation 27" xfId="6843"/>
    <cellStyle name="Calculation 27 2" xfId="6844"/>
    <cellStyle name="Calculation 27 2 2" xfId="6845"/>
    <cellStyle name="Calculation 27 2 3" xfId="41579"/>
    <cellStyle name="Calculation 27 3" xfId="6846"/>
    <cellStyle name="Calculation 27 3 2" xfId="6847"/>
    <cellStyle name="Calculation 27 4" xfId="6848"/>
    <cellStyle name="Calculation 27 5" xfId="41580"/>
    <cellStyle name="Calculation 28" xfId="6849"/>
    <cellStyle name="Calculation 28 2" xfId="6850"/>
    <cellStyle name="Calculation 28 2 2" xfId="6851"/>
    <cellStyle name="Calculation 28 2 3" xfId="41581"/>
    <cellStyle name="Calculation 28 3" xfId="6852"/>
    <cellStyle name="Calculation 28 3 2" xfId="6853"/>
    <cellStyle name="Calculation 28 4" xfId="6854"/>
    <cellStyle name="Calculation 28 5" xfId="41582"/>
    <cellStyle name="Calculation 29" xfId="6855"/>
    <cellStyle name="Calculation 29 2" xfId="6856"/>
    <cellStyle name="Calculation 29 2 2" xfId="6857"/>
    <cellStyle name="Calculation 29 2 3" xfId="41583"/>
    <cellStyle name="Calculation 29 3" xfId="6858"/>
    <cellStyle name="Calculation 29 3 2" xfId="6859"/>
    <cellStyle name="Calculation 29 4" xfId="6860"/>
    <cellStyle name="Calculation 29 5" xfId="41584"/>
    <cellStyle name="Calculation 3" xfId="6861"/>
    <cellStyle name="Calculation 3 10" xfId="6862"/>
    <cellStyle name="Calculation 3 10 2" xfId="6863"/>
    <cellStyle name="Calculation 3 10 2 2" xfId="6864"/>
    <cellStyle name="Calculation 3 10 2 3" xfId="41585"/>
    <cellStyle name="Calculation 3 10 3" xfId="6865"/>
    <cellStyle name="Calculation 3 10 3 2" xfId="6866"/>
    <cellStyle name="Calculation 3 10 4" xfId="6867"/>
    <cellStyle name="Calculation 3 10 5" xfId="41586"/>
    <cellStyle name="Calculation 3 11" xfId="6868"/>
    <cellStyle name="Calculation 3 11 2" xfId="6869"/>
    <cellStyle name="Calculation 3 11 2 2" xfId="6870"/>
    <cellStyle name="Calculation 3 11 2 3" xfId="41587"/>
    <cellStyle name="Calculation 3 11 3" xfId="6871"/>
    <cellStyle name="Calculation 3 11 3 2" xfId="6872"/>
    <cellStyle name="Calculation 3 11 4" xfId="6873"/>
    <cellStyle name="Calculation 3 11 5" xfId="41588"/>
    <cellStyle name="Calculation 3 12" xfId="6874"/>
    <cellStyle name="Calculation 3 12 2" xfId="6875"/>
    <cellStyle name="Calculation 3 12 2 2" xfId="6876"/>
    <cellStyle name="Calculation 3 12 2 3" xfId="41589"/>
    <cellStyle name="Calculation 3 12 3" xfId="6877"/>
    <cellStyle name="Calculation 3 12 3 2" xfId="6878"/>
    <cellStyle name="Calculation 3 12 4" xfId="6879"/>
    <cellStyle name="Calculation 3 12 5" xfId="41590"/>
    <cellStyle name="Calculation 3 13" xfId="6880"/>
    <cellStyle name="Calculation 3 13 2" xfId="6881"/>
    <cellStyle name="Calculation 3 13 2 2" xfId="6882"/>
    <cellStyle name="Calculation 3 13 2 3" xfId="41591"/>
    <cellStyle name="Calculation 3 13 3" xfId="6883"/>
    <cellStyle name="Calculation 3 13 3 2" xfId="6884"/>
    <cellStyle name="Calculation 3 13 4" xfId="6885"/>
    <cellStyle name="Calculation 3 13 5" xfId="41592"/>
    <cellStyle name="Calculation 3 14" xfId="6886"/>
    <cellStyle name="Calculation 3 14 2" xfId="6887"/>
    <cellStyle name="Calculation 3 14 2 2" xfId="6888"/>
    <cellStyle name="Calculation 3 14 2 3" xfId="41593"/>
    <cellStyle name="Calculation 3 14 3" xfId="6889"/>
    <cellStyle name="Calculation 3 14 3 2" xfId="6890"/>
    <cellStyle name="Calculation 3 14 4" xfId="6891"/>
    <cellStyle name="Calculation 3 14 5" xfId="41594"/>
    <cellStyle name="Calculation 3 15" xfId="6892"/>
    <cellStyle name="Calculation 3 15 2" xfId="6893"/>
    <cellStyle name="Calculation 3 15 2 2" xfId="6894"/>
    <cellStyle name="Calculation 3 15 2 3" xfId="41595"/>
    <cellStyle name="Calculation 3 15 3" xfId="6895"/>
    <cellStyle name="Calculation 3 15 3 2" xfId="6896"/>
    <cellStyle name="Calculation 3 15 4" xfId="6897"/>
    <cellStyle name="Calculation 3 15 5" xfId="41596"/>
    <cellStyle name="Calculation 3 16" xfId="6898"/>
    <cellStyle name="Calculation 3 16 2" xfId="6899"/>
    <cellStyle name="Calculation 3 16 2 2" xfId="6900"/>
    <cellStyle name="Calculation 3 16 2 3" xfId="41597"/>
    <cellStyle name="Calculation 3 16 3" xfId="6901"/>
    <cellStyle name="Calculation 3 16 3 2" xfId="6902"/>
    <cellStyle name="Calculation 3 16 4" xfId="6903"/>
    <cellStyle name="Calculation 3 16 5" xfId="41598"/>
    <cellStyle name="Calculation 3 17" xfId="6904"/>
    <cellStyle name="Calculation 3 17 2" xfId="6905"/>
    <cellStyle name="Calculation 3 17 2 2" xfId="6906"/>
    <cellStyle name="Calculation 3 17 2 3" xfId="41599"/>
    <cellStyle name="Calculation 3 17 3" xfId="6907"/>
    <cellStyle name="Calculation 3 17 3 2" xfId="6908"/>
    <cellStyle name="Calculation 3 17 4" xfId="6909"/>
    <cellStyle name="Calculation 3 17 5" xfId="41600"/>
    <cellStyle name="Calculation 3 18" xfId="6910"/>
    <cellStyle name="Calculation 3 18 2" xfId="6911"/>
    <cellStyle name="Calculation 3 18 2 2" xfId="6912"/>
    <cellStyle name="Calculation 3 18 2 3" xfId="41601"/>
    <cellStyle name="Calculation 3 18 3" xfId="6913"/>
    <cellStyle name="Calculation 3 18 3 2" xfId="6914"/>
    <cellStyle name="Calculation 3 18 4" xfId="6915"/>
    <cellStyle name="Calculation 3 18 5" xfId="41602"/>
    <cellStyle name="Calculation 3 19" xfId="6916"/>
    <cellStyle name="Calculation 3 19 2" xfId="6917"/>
    <cellStyle name="Calculation 3 19 2 2" xfId="6918"/>
    <cellStyle name="Calculation 3 19 2 3" xfId="41603"/>
    <cellStyle name="Calculation 3 19 3" xfId="6919"/>
    <cellStyle name="Calculation 3 19 3 2" xfId="6920"/>
    <cellStyle name="Calculation 3 19 4" xfId="6921"/>
    <cellStyle name="Calculation 3 19 5" xfId="41604"/>
    <cellStyle name="Calculation 3 2" xfId="6922"/>
    <cellStyle name="Calculation 3 2 10" xfId="6923"/>
    <cellStyle name="Calculation 3 2 10 2" xfId="6924"/>
    <cellStyle name="Calculation 3 2 10 2 2" xfId="6925"/>
    <cellStyle name="Calculation 3 2 10 2 3" xfId="41605"/>
    <cellStyle name="Calculation 3 2 10 3" xfId="6926"/>
    <cellStyle name="Calculation 3 2 10 3 2" xfId="6927"/>
    <cellStyle name="Calculation 3 2 10 4" xfId="6928"/>
    <cellStyle name="Calculation 3 2 10 5" xfId="41606"/>
    <cellStyle name="Calculation 3 2 11" xfId="6929"/>
    <cellStyle name="Calculation 3 2 11 2" xfId="6930"/>
    <cellStyle name="Calculation 3 2 11 2 2" xfId="6931"/>
    <cellStyle name="Calculation 3 2 11 2 3" xfId="41607"/>
    <cellStyle name="Calculation 3 2 11 3" xfId="6932"/>
    <cellStyle name="Calculation 3 2 11 3 2" xfId="6933"/>
    <cellStyle name="Calculation 3 2 11 4" xfId="6934"/>
    <cellStyle name="Calculation 3 2 11 5" xfId="41608"/>
    <cellStyle name="Calculation 3 2 12" xfId="6935"/>
    <cellStyle name="Calculation 3 2 12 2" xfId="6936"/>
    <cellStyle name="Calculation 3 2 12 2 2" xfId="6937"/>
    <cellStyle name="Calculation 3 2 12 2 3" xfId="41609"/>
    <cellStyle name="Calculation 3 2 12 3" xfId="6938"/>
    <cellStyle name="Calculation 3 2 12 3 2" xfId="6939"/>
    <cellStyle name="Calculation 3 2 12 4" xfId="6940"/>
    <cellStyle name="Calculation 3 2 12 5" xfId="41610"/>
    <cellStyle name="Calculation 3 2 13" xfId="6941"/>
    <cellStyle name="Calculation 3 2 13 2" xfId="6942"/>
    <cellStyle name="Calculation 3 2 13 2 2" xfId="6943"/>
    <cellStyle name="Calculation 3 2 13 2 3" xfId="41611"/>
    <cellStyle name="Calculation 3 2 13 3" xfId="6944"/>
    <cellStyle name="Calculation 3 2 13 3 2" xfId="6945"/>
    <cellStyle name="Calculation 3 2 13 4" xfId="6946"/>
    <cellStyle name="Calculation 3 2 13 5" xfId="41612"/>
    <cellStyle name="Calculation 3 2 14" xfId="6947"/>
    <cellStyle name="Calculation 3 2 14 2" xfId="6948"/>
    <cellStyle name="Calculation 3 2 14 2 2" xfId="6949"/>
    <cellStyle name="Calculation 3 2 14 2 3" xfId="41613"/>
    <cellStyle name="Calculation 3 2 14 3" xfId="6950"/>
    <cellStyle name="Calculation 3 2 14 3 2" xfId="6951"/>
    <cellStyle name="Calculation 3 2 14 4" xfId="6952"/>
    <cellStyle name="Calculation 3 2 14 5" xfId="41614"/>
    <cellStyle name="Calculation 3 2 15" xfId="6953"/>
    <cellStyle name="Calculation 3 2 15 2" xfId="6954"/>
    <cellStyle name="Calculation 3 2 15 2 2" xfId="6955"/>
    <cellStyle name="Calculation 3 2 15 2 3" xfId="41615"/>
    <cellStyle name="Calculation 3 2 15 3" xfId="6956"/>
    <cellStyle name="Calculation 3 2 15 3 2" xfId="6957"/>
    <cellStyle name="Calculation 3 2 15 4" xfId="6958"/>
    <cellStyle name="Calculation 3 2 15 5" xfId="41616"/>
    <cellStyle name="Calculation 3 2 16" xfId="6959"/>
    <cellStyle name="Calculation 3 2 16 2" xfId="6960"/>
    <cellStyle name="Calculation 3 2 16 2 2" xfId="6961"/>
    <cellStyle name="Calculation 3 2 16 2 3" xfId="41617"/>
    <cellStyle name="Calculation 3 2 16 3" xfId="6962"/>
    <cellStyle name="Calculation 3 2 16 3 2" xfId="6963"/>
    <cellStyle name="Calculation 3 2 16 4" xfId="6964"/>
    <cellStyle name="Calculation 3 2 16 5" xfId="41618"/>
    <cellStyle name="Calculation 3 2 17" xfId="6965"/>
    <cellStyle name="Calculation 3 2 17 2" xfId="6966"/>
    <cellStyle name="Calculation 3 2 17 2 2" xfId="6967"/>
    <cellStyle name="Calculation 3 2 17 2 3" xfId="41619"/>
    <cellStyle name="Calculation 3 2 17 3" xfId="6968"/>
    <cellStyle name="Calculation 3 2 17 3 2" xfId="6969"/>
    <cellStyle name="Calculation 3 2 17 4" xfId="6970"/>
    <cellStyle name="Calculation 3 2 17 5" xfId="41620"/>
    <cellStyle name="Calculation 3 2 18" xfId="6971"/>
    <cellStyle name="Calculation 3 2 18 2" xfId="6972"/>
    <cellStyle name="Calculation 3 2 18 2 2" xfId="6973"/>
    <cellStyle name="Calculation 3 2 18 2 3" xfId="41621"/>
    <cellStyle name="Calculation 3 2 18 3" xfId="6974"/>
    <cellStyle name="Calculation 3 2 18 3 2" xfId="6975"/>
    <cellStyle name="Calculation 3 2 18 4" xfId="6976"/>
    <cellStyle name="Calculation 3 2 18 5" xfId="41622"/>
    <cellStyle name="Calculation 3 2 19" xfId="6977"/>
    <cellStyle name="Calculation 3 2 19 2" xfId="6978"/>
    <cellStyle name="Calculation 3 2 19 2 2" xfId="6979"/>
    <cellStyle name="Calculation 3 2 19 2 3" xfId="41623"/>
    <cellStyle name="Calculation 3 2 19 3" xfId="6980"/>
    <cellStyle name="Calculation 3 2 19 3 2" xfId="6981"/>
    <cellStyle name="Calculation 3 2 19 4" xfId="6982"/>
    <cellStyle name="Calculation 3 2 19 5" xfId="41624"/>
    <cellStyle name="Calculation 3 2 2" xfId="6983"/>
    <cellStyle name="Calculation 3 2 2 2" xfId="6984"/>
    <cellStyle name="Calculation 3 2 2 2 2" xfId="6985"/>
    <cellStyle name="Calculation 3 2 2 2 3" xfId="41625"/>
    <cellStyle name="Calculation 3 2 2 3" xfId="6986"/>
    <cellStyle name="Calculation 3 2 2 3 2" xfId="6987"/>
    <cellStyle name="Calculation 3 2 2 4" xfId="6988"/>
    <cellStyle name="Calculation 3 2 2 5" xfId="41626"/>
    <cellStyle name="Calculation 3 2 20" xfId="6989"/>
    <cellStyle name="Calculation 3 2 20 2" xfId="6990"/>
    <cellStyle name="Calculation 3 2 20 2 2" xfId="41627"/>
    <cellStyle name="Calculation 3 2 20 2 3" xfId="41628"/>
    <cellStyle name="Calculation 3 2 20 3" xfId="41629"/>
    <cellStyle name="Calculation 3 2 20 4" xfId="41630"/>
    <cellStyle name="Calculation 3 2 20 5" xfId="41631"/>
    <cellStyle name="Calculation 3 2 21" xfId="6991"/>
    <cellStyle name="Calculation 3 2 21 2" xfId="6992"/>
    <cellStyle name="Calculation 3 2 22" xfId="6993"/>
    <cellStyle name="Calculation 3 2 22 2" xfId="6994"/>
    <cellStyle name="Calculation 3 2 3" xfId="6995"/>
    <cellStyle name="Calculation 3 2 3 2" xfId="6996"/>
    <cellStyle name="Calculation 3 2 3 2 2" xfId="6997"/>
    <cellStyle name="Calculation 3 2 3 2 3" xfId="41632"/>
    <cellStyle name="Calculation 3 2 3 3" xfId="6998"/>
    <cellStyle name="Calculation 3 2 3 3 2" xfId="6999"/>
    <cellStyle name="Calculation 3 2 3 4" xfId="7000"/>
    <cellStyle name="Calculation 3 2 3 5" xfId="41633"/>
    <cellStyle name="Calculation 3 2 4" xfId="7001"/>
    <cellStyle name="Calculation 3 2 4 2" xfId="7002"/>
    <cellStyle name="Calculation 3 2 4 2 2" xfId="7003"/>
    <cellStyle name="Calculation 3 2 4 2 3" xfId="41634"/>
    <cellStyle name="Calculation 3 2 4 3" xfId="7004"/>
    <cellStyle name="Calculation 3 2 4 3 2" xfId="7005"/>
    <cellStyle name="Calculation 3 2 4 4" xfId="7006"/>
    <cellStyle name="Calculation 3 2 4 5" xfId="41635"/>
    <cellStyle name="Calculation 3 2 5" xfId="7007"/>
    <cellStyle name="Calculation 3 2 5 2" xfId="7008"/>
    <cellStyle name="Calculation 3 2 5 2 2" xfId="7009"/>
    <cellStyle name="Calculation 3 2 5 2 3" xfId="41636"/>
    <cellStyle name="Calculation 3 2 5 3" xfId="7010"/>
    <cellStyle name="Calculation 3 2 5 3 2" xfId="7011"/>
    <cellStyle name="Calculation 3 2 5 4" xfId="7012"/>
    <cellStyle name="Calculation 3 2 5 5" xfId="41637"/>
    <cellStyle name="Calculation 3 2 6" xfId="7013"/>
    <cellStyle name="Calculation 3 2 6 2" xfId="7014"/>
    <cellStyle name="Calculation 3 2 6 2 2" xfId="7015"/>
    <cellStyle name="Calculation 3 2 6 2 3" xfId="41638"/>
    <cellStyle name="Calculation 3 2 6 3" xfId="7016"/>
    <cellStyle name="Calculation 3 2 6 3 2" xfId="7017"/>
    <cellStyle name="Calculation 3 2 6 4" xfId="7018"/>
    <cellStyle name="Calculation 3 2 6 5" xfId="41639"/>
    <cellStyle name="Calculation 3 2 7" xfId="7019"/>
    <cellStyle name="Calculation 3 2 7 2" xfId="7020"/>
    <cellStyle name="Calculation 3 2 7 2 2" xfId="7021"/>
    <cellStyle name="Calculation 3 2 7 2 3" xfId="41640"/>
    <cellStyle name="Calculation 3 2 7 3" xfId="7022"/>
    <cellStyle name="Calculation 3 2 7 3 2" xfId="7023"/>
    <cellStyle name="Calculation 3 2 7 4" xfId="7024"/>
    <cellStyle name="Calculation 3 2 7 5" xfId="41641"/>
    <cellStyle name="Calculation 3 2 8" xfId="7025"/>
    <cellStyle name="Calculation 3 2 8 2" xfId="7026"/>
    <cellStyle name="Calculation 3 2 8 2 2" xfId="7027"/>
    <cellStyle name="Calculation 3 2 8 2 3" xfId="41642"/>
    <cellStyle name="Calculation 3 2 8 3" xfId="7028"/>
    <cellStyle name="Calculation 3 2 8 3 2" xfId="7029"/>
    <cellStyle name="Calculation 3 2 8 4" xfId="7030"/>
    <cellStyle name="Calculation 3 2 8 5" xfId="41643"/>
    <cellStyle name="Calculation 3 2 9" xfId="7031"/>
    <cellStyle name="Calculation 3 2 9 2" xfId="7032"/>
    <cellStyle name="Calculation 3 2 9 2 2" xfId="7033"/>
    <cellStyle name="Calculation 3 2 9 2 3" xfId="41644"/>
    <cellStyle name="Calculation 3 2 9 3" xfId="7034"/>
    <cellStyle name="Calculation 3 2 9 3 2" xfId="7035"/>
    <cellStyle name="Calculation 3 2 9 4" xfId="7036"/>
    <cellStyle name="Calculation 3 2 9 5" xfId="41645"/>
    <cellStyle name="Calculation 3 20" xfId="7037"/>
    <cellStyle name="Calculation 3 20 2" xfId="7038"/>
    <cellStyle name="Calculation 3 20 2 2" xfId="7039"/>
    <cellStyle name="Calculation 3 20 2 3" xfId="41646"/>
    <cellStyle name="Calculation 3 20 3" xfId="7040"/>
    <cellStyle name="Calculation 3 20 3 2" xfId="7041"/>
    <cellStyle name="Calculation 3 20 4" xfId="7042"/>
    <cellStyle name="Calculation 3 20 5" xfId="41647"/>
    <cellStyle name="Calculation 3 21" xfId="7043"/>
    <cellStyle name="Calculation 3 21 2" xfId="7044"/>
    <cellStyle name="Calculation 3 21 2 2" xfId="7045"/>
    <cellStyle name="Calculation 3 21 2 3" xfId="41648"/>
    <cellStyle name="Calculation 3 21 3" xfId="7046"/>
    <cellStyle name="Calculation 3 21 3 2" xfId="7047"/>
    <cellStyle name="Calculation 3 21 4" xfId="7048"/>
    <cellStyle name="Calculation 3 21 5" xfId="41649"/>
    <cellStyle name="Calculation 3 22" xfId="7049"/>
    <cellStyle name="Calculation 3 22 2" xfId="7050"/>
    <cellStyle name="Calculation 3 22 2 2" xfId="7051"/>
    <cellStyle name="Calculation 3 22 2 3" xfId="41650"/>
    <cellStyle name="Calculation 3 22 3" xfId="7052"/>
    <cellStyle name="Calculation 3 22 3 2" xfId="7053"/>
    <cellStyle name="Calculation 3 22 4" xfId="7054"/>
    <cellStyle name="Calculation 3 22 5" xfId="41651"/>
    <cellStyle name="Calculation 3 23" xfId="7055"/>
    <cellStyle name="Calculation 3 23 2" xfId="7056"/>
    <cellStyle name="Calculation 3 24" xfId="7057"/>
    <cellStyle name="Calculation 3 24 2" xfId="7058"/>
    <cellStyle name="Calculation 3 3" xfId="7059"/>
    <cellStyle name="Calculation 3 3 10" xfId="7060"/>
    <cellStyle name="Calculation 3 3 10 2" xfId="7061"/>
    <cellStyle name="Calculation 3 3 10 2 2" xfId="7062"/>
    <cellStyle name="Calculation 3 3 10 2 3" xfId="41652"/>
    <cellStyle name="Calculation 3 3 10 3" xfId="7063"/>
    <cellStyle name="Calculation 3 3 10 3 2" xfId="7064"/>
    <cellStyle name="Calculation 3 3 10 4" xfId="7065"/>
    <cellStyle name="Calculation 3 3 10 5" xfId="41653"/>
    <cellStyle name="Calculation 3 3 11" xfId="7066"/>
    <cellStyle name="Calculation 3 3 11 2" xfId="7067"/>
    <cellStyle name="Calculation 3 3 11 2 2" xfId="7068"/>
    <cellStyle name="Calculation 3 3 11 2 3" xfId="41654"/>
    <cellStyle name="Calculation 3 3 11 3" xfId="7069"/>
    <cellStyle name="Calculation 3 3 11 3 2" xfId="7070"/>
    <cellStyle name="Calculation 3 3 11 4" xfId="7071"/>
    <cellStyle name="Calculation 3 3 11 5" xfId="41655"/>
    <cellStyle name="Calculation 3 3 12" xfId="7072"/>
    <cellStyle name="Calculation 3 3 12 2" xfId="7073"/>
    <cellStyle name="Calculation 3 3 12 2 2" xfId="7074"/>
    <cellStyle name="Calculation 3 3 12 2 3" xfId="41656"/>
    <cellStyle name="Calculation 3 3 12 3" xfId="7075"/>
    <cellStyle name="Calculation 3 3 12 3 2" xfId="7076"/>
    <cellStyle name="Calculation 3 3 12 4" xfId="7077"/>
    <cellStyle name="Calculation 3 3 12 5" xfId="41657"/>
    <cellStyle name="Calculation 3 3 13" xfId="7078"/>
    <cellStyle name="Calculation 3 3 13 2" xfId="7079"/>
    <cellStyle name="Calculation 3 3 13 2 2" xfId="7080"/>
    <cellStyle name="Calculation 3 3 13 2 3" xfId="41658"/>
    <cellStyle name="Calculation 3 3 13 3" xfId="7081"/>
    <cellStyle name="Calculation 3 3 13 3 2" xfId="7082"/>
    <cellStyle name="Calculation 3 3 13 4" xfId="7083"/>
    <cellStyle name="Calculation 3 3 13 5" xfId="41659"/>
    <cellStyle name="Calculation 3 3 14" xfId="7084"/>
    <cellStyle name="Calculation 3 3 14 2" xfId="7085"/>
    <cellStyle name="Calculation 3 3 14 2 2" xfId="7086"/>
    <cellStyle name="Calculation 3 3 14 2 3" xfId="41660"/>
    <cellStyle name="Calculation 3 3 14 3" xfId="7087"/>
    <cellStyle name="Calculation 3 3 14 3 2" xfId="7088"/>
    <cellStyle name="Calculation 3 3 14 4" xfId="7089"/>
    <cellStyle name="Calculation 3 3 14 5" xfId="41661"/>
    <cellStyle name="Calculation 3 3 15" xfId="7090"/>
    <cellStyle name="Calculation 3 3 15 2" xfId="7091"/>
    <cellStyle name="Calculation 3 3 15 2 2" xfId="7092"/>
    <cellStyle name="Calculation 3 3 15 2 3" xfId="41662"/>
    <cellStyle name="Calculation 3 3 15 3" xfId="7093"/>
    <cellStyle name="Calculation 3 3 15 3 2" xfId="7094"/>
    <cellStyle name="Calculation 3 3 15 4" xfId="7095"/>
    <cellStyle name="Calculation 3 3 15 5" xfId="41663"/>
    <cellStyle name="Calculation 3 3 16" xfId="7096"/>
    <cellStyle name="Calculation 3 3 16 2" xfId="7097"/>
    <cellStyle name="Calculation 3 3 16 2 2" xfId="7098"/>
    <cellStyle name="Calculation 3 3 16 2 3" xfId="41664"/>
    <cellStyle name="Calculation 3 3 16 3" xfId="7099"/>
    <cellStyle name="Calculation 3 3 16 3 2" xfId="7100"/>
    <cellStyle name="Calculation 3 3 16 4" xfId="7101"/>
    <cellStyle name="Calculation 3 3 16 5" xfId="41665"/>
    <cellStyle name="Calculation 3 3 17" xfId="7102"/>
    <cellStyle name="Calculation 3 3 17 2" xfId="7103"/>
    <cellStyle name="Calculation 3 3 17 2 2" xfId="7104"/>
    <cellStyle name="Calculation 3 3 17 2 3" xfId="41666"/>
    <cellStyle name="Calculation 3 3 17 3" xfId="7105"/>
    <cellStyle name="Calculation 3 3 17 3 2" xfId="7106"/>
    <cellStyle name="Calculation 3 3 17 4" xfId="7107"/>
    <cellStyle name="Calculation 3 3 17 5" xfId="41667"/>
    <cellStyle name="Calculation 3 3 18" xfId="7108"/>
    <cellStyle name="Calculation 3 3 18 2" xfId="7109"/>
    <cellStyle name="Calculation 3 3 18 2 2" xfId="7110"/>
    <cellStyle name="Calculation 3 3 18 2 3" xfId="41668"/>
    <cellStyle name="Calculation 3 3 18 3" xfId="7111"/>
    <cellStyle name="Calculation 3 3 18 3 2" xfId="7112"/>
    <cellStyle name="Calculation 3 3 18 4" xfId="7113"/>
    <cellStyle name="Calculation 3 3 18 5" xfId="41669"/>
    <cellStyle name="Calculation 3 3 19" xfId="7114"/>
    <cellStyle name="Calculation 3 3 19 2" xfId="7115"/>
    <cellStyle name="Calculation 3 3 19 2 2" xfId="7116"/>
    <cellStyle name="Calculation 3 3 19 2 3" xfId="41670"/>
    <cellStyle name="Calculation 3 3 19 3" xfId="7117"/>
    <cellStyle name="Calculation 3 3 19 3 2" xfId="7118"/>
    <cellStyle name="Calculation 3 3 19 4" xfId="7119"/>
    <cellStyle name="Calculation 3 3 19 5" xfId="41671"/>
    <cellStyle name="Calculation 3 3 2" xfId="7120"/>
    <cellStyle name="Calculation 3 3 2 2" xfId="7121"/>
    <cellStyle name="Calculation 3 3 2 2 2" xfId="7122"/>
    <cellStyle name="Calculation 3 3 2 2 3" xfId="41672"/>
    <cellStyle name="Calculation 3 3 2 3" xfId="7123"/>
    <cellStyle name="Calculation 3 3 2 3 2" xfId="7124"/>
    <cellStyle name="Calculation 3 3 2 4" xfId="7125"/>
    <cellStyle name="Calculation 3 3 2 5" xfId="41673"/>
    <cellStyle name="Calculation 3 3 20" xfId="7126"/>
    <cellStyle name="Calculation 3 3 20 2" xfId="7127"/>
    <cellStyle name="Calculation 3 3 20 2 2" xfId="41674"/>
    <cellStyle name="Calculation 3 3 20 2 3" xfId="41675"/>
    <cellStyle name="Calculation 3 3 20 3" xfId="41676"/>
    <cellStyle name="Calculation 3 3 20 4" xfId="41677"/>
    <cellStyle name="Calculation 3 3 20 5" xfId="41678"/>
    <cellStyle name="Calculation 3 3 21" xfId="7128"/>
    <cellStyle name="Calculation 3 3 21 2" xfId="7129"/>
    <cellStyle name="Calculation 3 3 22" xfId="7130"/>
    <cellStyle name="Calculation 3 3 22 2" xfId="7131"/>
    <cellStyle name="Calculation 3 3 3" xfId="7132"/>
    <cellStyle name="Calculation 3 3 3 2" xfId="7133"/>
    <cellStyle name="Calculation 3 3 3 2 2" xfId="7134"/>
    <cellStyle name="Calculation 3 3 3 2 3" xfId="41679"/>
    <cellStyle name="Calculation 3 3 3 3" xfId="7135"/>
    <cellStyle name="Calculation 3 3 3 3 2" xfId="7136"/>
    <cellStyle name="Calculation 3 3 3 4" xfId="7137"/>
    <cellStyle name="Calculation 3 3 3 5" xfId="41680"/>
    <cellStyle name="Calculation 3 3 4" xfId="7138"/>
    <cellStyle name="Calculation 3 3 4 2" xfId="7139"/>
    <cellStyle name="Calculation 3 3 4 2 2" xfId="7140"/>
    <cellStyle name="Calculation 3 3 4 2 3" xfId="41681"/>
    <cellStyle name="Calculation 3 3 4 3" xfId="7141"/>
    <cellStyle name="Calculation 3 3 4 3 2" xfId="7142"/>
    <cellStyle name="Calculation 3 3 4 4" xfId="7143"/>
    <cellStyle name="Calculation 3 3 4 5" xfId="41682"/>
    <cellStyle name="Calculation 3 3 5" xfId="7144"/>
    <cellStyle name="Calculation 3 3 5 2" xfId="7145"/>
    <cellStyle name="Calculation 3 3 5 2 2" xfId="7146"/>
    <cellStyle name="Calculation 3 3 5 2 3" xfId="41683"/>
    <cellStyle name="Calculation 3 3 5 3" xfId="7147"/>
    <cellStyle name="Calculation 3 3 5 3 2" xfId="7148"/>
    <cellStyle name="Calculation 3 3 5 4" xfId="7149"/>
    <cellStyle name="Calculation 3 3 5 5" xfId="41684"/>
    <cellStyle name="Calculation 3 3 6" xfId="7150"/>
    <cellStyle name="Calculation 3 3 6 2" xfId="7151"/>
    <cellStyle name="Calculation 3 3 6 2 2" xfId="7152"/>
    <cellStyle name="Calculation 3 3 6 2 3" xfId="41685"/>
    <cellStyle name="Calculation 3 3 6 3" xfId="7153"/>
    <cellStyle name="Calculation 3 3 6 3 2" xfId="7154"/>
    <cellStyle name="Calculation 3 3 6 4" xfId="7155"/>
    <cellStyle name="Calculation 3 3 6 5" xfId="41686"/>
    <cellStyle name="Calculation 3 3 7" xfId="7156"/>
    <cellStyle name="Calculation 3 3 7 2" xfId="7157"/>
    <cellStyle name="Calculation 3 3 7 2 2" xfId="7158"/>
    <cellStyle name="Calculation 3 3 7 2 3" xfId="41687"/>
    <cellStyle name="Calculation 3 3 7 3" xfId="7159"/>
    <cellStyle name="Calculation 3 3 7 3 2" xfId="7160"/>
    <cellStyle name="Calculation 3 3 7 4" xfId="7161"/>
    <cellStyle name="Calculation 3 3 7 5" xfId="41688"/>
    <cellStyle name="Calculation 3 3 8" xfId="7162"/>
    <cellStyle name="Calculation 3 3 8 2" xfId="7163"/>
    <cellStyle name="Calculation 3 3 8 2 2" xfId="7164"/>
    <cellStyle name="Calculation 3 3 8 2 3" xfId="41689"/>
    <cellStyle name="Calculation 3 3 8 3" xfId="7165"/>
    <cellStyle name="Calculation 3 3 8 3 2" xfId="7166"/>
    <cellStyle name="Calculation 3 3 8 4" xfId="7167"/>
    <cellStyle name="Calculation 3 3 8 5" xfId="41690"/>
    <cellStyle name="Calculation 3 3 9" xfId="7168"/>
    <cellStyle name="Calculation 3 3 9 2" xfId="7169"/>
    <cellStyle name="Calculation 3 3 9 2 2" xfId="7170"/>
    <cellStyle name="Calculation 3 3 9 2 3" xfId="41691"/>
    <cellStyle name="Calculation 3 3 9 3" xfId="7171"/>
    <cellStyle name="Calculation 3 3 9 3 2" xfId="7172"/>
    <cellStyle name="Calculation 3 3 9 4" xfId="7173"/>
    <cellStyle name="Calculation 3 3 9 5" xfId="41692"/>
    <cellStyle name="Calculation 3 4" xfId="7174"/>
    <cellStyle name="Calculation 3 4 2" xfId="7175"/>
    <cellStyle name="Calculation 3 4 2 2" xfId="7176"/>
    <cellStyle name="Calculation 3 4 3" xfId="7177"/>
    <cellStyle name="Calculation 3 4 3 2" xfId="7178"/>
    <cellStyle name="Calculation 3 5" xfId="7179"/>
    <cellStyle name="Calculation 3 5 2" xfId="7180"/>
    <cellStyle name="Calculation 3 5 2 2" xfId="7181"/>
    <cellStyle name="Calculation 3 5 2 3" xfId="41693"/>
    <cellStyle name="Calculation 3 5 3" xfId="7182"/>
    <cellStyle name="Calculation 3 5 3 2" xfId="7183"/>
    <cellStyle name="Calculation 3 5 4" xfId="7184"/>
    <cellStyle name="Calculation 3 5 5" xfId="41694"/>
    <cellStyle name="Calculation 3 6" xfId="7185"/>
    <cellStyle name="Calculation 3 6 2" xfId="7186"/>
    <cellStyle name="Calculation 3 6 2 2" xfId="7187"/>
    <cellStyle name="Calculation 3 6 2 3" xfId="41695"/>
    <cellStyle name="Calculation 3 6 3" xfId="7188"/>
    <cellStyle name="Calculation 3 6 3 2" xfId="7189"/>
    <cellStyle name="Calculation 3 6 4" xfId="7190"/>
    <cellStyle name="Calculation 3 6 5" xfId="41696"/>
    <cellStyle name="Calculation 3 7" xfId="7191"/>
    <cellStyle name="Calculation 3 7 2" xfId="7192"/>
    <cellStyle name="Calculation 3 7 2 2" xfId="7193"/>
    <cellStyle name="Calculation 3 7 2 3" xfId="41697"/>
    <cellStyle name="Calculation 3 7 3" xfId="7194"/>
    <cellStyle name="Calculation 3 7 3 2" xfId="7195"/>
    <cellStyle name="Calculation 3 7 4" xfId="7196"/>
    <cellStyle name="Calculation 3 7 5" xfId="41698"/>
    <cellStyle name="Calculation 3 8" xfId="7197"/>
    <cellStyle name="Calculation 3 8 2" xfId="7198"/>
    <cellStyle name="Calculation 3 8 2 2" xfId="7199"/>
    <cellStyle name="Calculation 3 8 2 3" xfId="41699"/>
    <cellStyle name="Calculation 3 8 3" xfId="7200"/>
    <cellStyle name="Calculation 3 8 3 2" xfId="7201"/>
    <cellStyle name="Calculation 3 8 4" xfId="7202"/>
    <cellStyle name="Calculation 3 8 5" xfId="41700"/>
    <cellStyle name="Calculation 3 9" xfId="7203"/>
    <cellStyle name="Calculation 3 9 2" xfId="7204"/>
    <cellStyle name="Calculation 3 9 2 2" xfId="7205"/>
    <cellStyle name="Calculation 3 9 2 3" xfId="41701"/>
    <cellStyle name="Calculation 3 9 3" xfId="7206"/>
    <cellStyle name="Calculation 3 9 3 2" xfId="7207"/>
    <cellStyle name="Calculation 3 9 4" xfId="7208"/>
    <cellStyle name="Calculation 3 9 5" xfId="41702"/>
    <cellStyle name="Calculation 30" xfId="7209"/>
    <cellStyle name="Calculation 30 2" xfId="7210"/>
    <cellStyle name="Calculation 30 2 2" xfId="7211"/>
    <cellStyle name="Calculation 30 2 3" xfId="41703"/>
    <cellStyle name="Calculation 30 3" xfId="7212"/>
    <cellStyle name="Calculation 30 3 2" xfId="7213"/>
    <cellStyle name="Calculation 30 4" xfId="7214"/>
    <cellStyle name="Calculation 30 5" xfId="41704"/>
    <cellStyle name="Calculation 31" xfId="7215"/>
    <cellStyle name="Calculation 31 2" xfId="7216"/>
    <cellStyle name="Calculation 31 2 2" xfId="7217"/>
    <cellStyle name="Calculation 31 2 3" xfId="41705"/>
    <cellStyle name="Calculation 31 3" xfId="7218"/>
    <cellStyle name="Calculation 31 3 2" xfId="7219"/>
    <cellStyle name="Calculation 31 4" xfId="7220"/>
    <cellStyle name="Calculation 31 5" xfId="41706"/>
    <cellStyle name="Calculation 32" xfId="7221"/>
    <cellStyle name="Calculation 32 2" xfId="7222"/>
    <cellStyle name="Calculation 32 2 2" xfId="7223"/>
    <cellStyle name="Calculation 32 2 3" xfId="41707"/>
    <cellStyle name="Calculation 32 3" xfId="7224"/>
    <cellStyle name="Calculation 32 3 2" xfId="7225"/>
    <cellStyle name="Calculation 32 4" xfId="7226"/>
    <cellStyle name="Calculation 32 5" xfId="41708"/>
    <cellStyle name="Calculation 33" xfId="7227"/>
    <cellStyle name="Calculation 33 2" xfId="7228"/>
    <cellStyle name="Calculation 33 2 2" xfId="7229"/>
    <cellStyle name="Calculation 33 2 3" xfId="41709"/>
    <cellStyle name="Calculation 33 3" xfId="7230"/>
    <cellStyle name="Calculation 33 3 2" xfId="7231"/>
    <cellStyle name="Calculation 33 4" xfId="7232"/>
    <cellStyle name="Calculation 33 5" xfId="41710"/>
    <cellStyle name="Calculation 34" xfId="7233"/>
    <cellStyle name="Calculation 34 2" xfId="7234"/>
    <cellStyle name="Calculation 34 2 2" xfId="7235"/>
    <cellStyle name="Calculation 34 2 3" xfId="41711"/>
    <cellStyle name="Calculation 34 3" xfId="7236"/>
    <cellStyle name="Calculation 34 3 2" xfId="7237"/>
    <cellStyle name="Calculation 34 4" xfId="7238"/>
    <cellStyle name="Calculation 34 5" xfId="41712"/>
    <cellStyle name="Calculation 35" xfId="7239"/>
    <cellStyle name="Calculation 35 2" xfId="7240"/>
    <cellStyle name="Calculation 36" xfId="7241"/>
    <cellStyle name="Calculation 36 2" xfId="7242"/>
    <cellStyle name="Calculation 37" xfId="7243"/>
    <cellStyle name="Calculation 38" xfId="7244"/>
    <cellStyle name="Calculation 39" xfId="7245"/>
    <cellStyle name="Calculation 4" xfId="7246"/>
    <cellStyle name="Calculation 4 10" xfId="7247"/>
    <cellStyle name="Calculation 4 10 2" xfId="7248"/>
    <cellStyle name="Calculation 4 10 2 2" xfId="7249"/>
    <cellStyle name="Calculation 4 10 2 3" xfId="41713"/>
    <cellStyle name="Calculation 4 10 3" xfId="7250"/>
    <cellStyle name="Calculation 4 10 3 2" xfId="7251"/>
    <cellStyle name="Calculation 4 10 4" xfId="7252"/>
    <cellStyle name="Calculation 4 10 5" xfId="41714"/>
    <cellStyle name="Calculation 4 11" xfId="7253"/>
    <cellStyle name="Calculation 4 11 2" xfId="7254"/>
    <cellStyle name="Calculation 4 11 2 2" xfId="7255"/>
    <cellStyle name="Calculation 4 11 2 3" xfId="41715"/>
    <cellStyle name="Calculation 4 11 3" xfId="7256"/>
    <cellStyle name="Calculation 4 11 3 2" xfId="7257"/>
    <cellStyle name="Calculation 4 11 4" xfId="7258"/>
    <cellStyle name="Calculation 4 11 5" xfId="41716"/>
    <cellStyle name="Calculation 4 12" xfId="7259"/>
    <cellStyle name="Calculation 4 12 2" xfId="7260"/>
    <cellStyle name="Calculation 4 12 2 2" xfId="7261"/>
    <cellStyle name="Calculation 4 12 2 3" xfId="41717"/>
    <cellStyle name="Calculation 4 12 3" xfId="7262"/>
    <cellStyle name="Calculation 4 12 3 2" xfId="7263"/>
    <cellStyle name="Calculation 4 12 4" xfId="7264"/>
    <cellStyle name="Calculation 4 12 5" xfId="41718"/>
    <cellStyle name="Calculation 4 13" xfId="7265"/>
    <cellStyle name="Calculation 4 13 2" xfId="7266"/>
    <cellStyle name="Calculation 4 13 2 2" xfId="7267"/>
    <cellStyle name="Calculation 4 13 2 3" xfId="41719"/>
    <cellStyle name="Calculation 4 13 3" xfId="7268"/>
    <cellStyle name="Calculation 4 13 3 2" xfId="7269"/>
    <cellStyle name="Calculation 4 13 4" xfId="7270"/>
    <cellStyle name="Calculation 4 13 5" xfId="41720"/>
    <cellStyle name="Calculation 4 14" xfId="7271"/>
    <cellStyle name="Calculation 4 14 2" xfId="7272"/>
    <cellStyle name="Calculation 4 14 2 2" xfId="7273"/>
    <cellStyle name="Calculation 4 14 2 3" xfId="41721"/>
    <cellStyle name="Calculation 4 14 3" xfId="7274"/>
    <cellStyle name="Calculation 4 14 3 2" xfId="7275"/>
    <cellStyle name="Calculation 4 14 4" xfId="7276"/>
    <cellStyle name="Calculation 4 14 5" xfId="41722"/>
    <cellStyle name="Calculation 4 15" xfId="7277"/>
    <cellStyle name="Calculation 4 15 2" xfId="7278"/>
    <cellStyle name="Calculation 4 15 2 2" xfId="7279"/>
    <cellStyle name="Calculation 4 15 2 3" xfId="41723"/>
    <cellStyle name="Calculation 4 15 3" xfId="7280"/>
    <cellStyle name="Calculation 4 15 3 2" xfId="7281"/>
    <cellStyle name="Calculation 4 15 4" xfId="7282"/>
    <cellStyle name="Calculation 4 15 5" xfId="41724"/>
    <cellStyle name="Calculation 4 16" xfId="7283"/>
    <cellStyle name="Calculation 4 16 2" xfId="7284"/>
    <cellStyle name="Calculation 4 16 2 2" xfId="7285"/>
    <cellStyle name="Calculation 4 16 2 3" xfId="41725"/>
    <cellStyle name="Calculation 4 16 3" xfId="7286"/>
    <cellStyle name="Calculation 4 16 3 2" xfId="7287"/>
    <cellStyle name="Calculation 4 16 4" xfId="7288"/>
    <cellStyle name="Calculation 4 16 5" xfId="41726"/>
    <cellStyle name="Calculation 4 17" xfId="7289"/>
    <cellStyle name="Calculation 4 17 2" xfId="7290"/>
    <cellStyle name="Calculation 4 17 2 2" xfId="7291"/>
    <cellStyle name="Calculation 4 17 2 3" xfId="41727"/>
    <cellStyle name="Calculation 4 17 3" xfId="7292"/>
    <cellStyle name="Calculation 4 17 3 2" xfId="7293"/>
    <cellStyle name="Calculation 4 17 4" xfId="7294"/>
    <cellStyle name="Calculation 4 17 5" xfId="41728"/>
    <cellStyle name="Calculation 4 18" xfId="7295"/>
    <cellStyle name="Calculation 4 18 2" xfId="7296"/>
    <cellStyle name="Calculation 4 18 2 2" xfId="7297"/>
    <cellStyle name="Calculation 4 18 2 3" xfId="41729"/>
    <cellStyle name="Calculation 4 18 3" xfId="7298"/>
    <cellStyle name="Calculation 4 18 3 2" xfId="7299"/>
    <cellStyle name="Calculation 4 18 4" xfId="7300"/>
    <cellStyle name="Calculation 4 18 5" xfId="41730"/>
    <cellStyle name="Calculation 4 19" xfId="7301"/>
    <cellStyle name="Calculation 4 19 2" xfId="7302"/>
    <cellStyle name="Calculation 4 19 2 2" xfId="7303"/>
    <cellStyle name="Calculation 4 19 2 3" xfId="41731"/>
    <cellStyle name="Calculation 4 19 3" xfId="7304"/>
    <cellStyle name="Calculation 4 19 3 2" xfId="7305"/>
    <cellStyle name="Calculation 4 19 4" xfId="7306"/>
    <cellStyle name="Calculation 4 19 5" xfId="41732"/>
    <cellStyle name="Calculation 4 2" xfId="7307"/>
    <cellStyle name="Calculation 4 2 10" xfId="7308"/>
    <cellStyle name="Calculation 4 2 10 2" xfId="7309"/>
    <cellStyle name="Calculation 4 2 10 2 2" xfId="7310"/>
    <cellStyle name="Calculation 4 2 10 2 3" xfId="41733"/>
    <cellStyle name="Calculation 4 2 10 3" xfId="7311"/>
    <cellStyle name="Calculation 4 2 10 3 2" xfId="7312"/>
    <cellStyle name="Calculation 4 2 10 4" xfId="7313"/>
    <cellStyle name="Calculation 4 2 10 5" xfId="41734"/>
    <cellStyle name="Calculation 4 2 11" xfId="7314"/>
    <cellStyle name="Calculation 4 2 11 2" xfId="7315"/>
    <cellStyle name="Calculation 4 2 11 2 2" xfId="7316"/>
    <cellStyle name="Calculation 4 2 11 2 3" xfId="41735"/>
    <cellStyle name="Calculation 4 2 11 3" xfId="7317"/>
    <cellStyle name="Calculation 4 2 11 3 2" xfId="7318"/>
    <cellStyle name="Calculation 4 2 11 4" xfId="7319"/>
    <cellStyle name="Calculation 4 2 11 5" xfId="41736"/>
    <cellStyle name="Calculation 4 2 12" xfId="7320"/>
    <cellStyle name="Calculation 4 2 12 2" xfId="7321"/>
    <cellStyle name="Calculation 4 2 12 2 2" xfId="7322"/>
    <cellStyle name="Calculation 4 2 12 2 3" xfId="41737"/>
    <cellStyle name="Calculation 4 2 12 3" xfId="7323"/>
    <cellStyle name="Calculation 4 2 12 3 2" xfId="7324"/>
    <cellStyle name="Calculation 4 2 12 4" xfId="7325"/>
    <cellStyle name="Calculation 4 2 12 5" xfId="41738"/>
    <cellStyle name="Calculation 4 2 13" xfId="7326"/>
    <cellStyle name="Calculation 4 2 13 2" xfId="7327"/>
    <cellStyle name="Calculation 4 2 13 2 2" xfId="7328"/>
    <cellStyle name="Calculation 4 2 13 2 3" xfId="41739"/>
    <cellStyle name="Calculation 4 2 13 3" xfId="7329"/>
    <cellStyle name="Calculation 4 2 13 3 2" xfId="7330"/>
    <cellStyle name="Calculation 4 2 13 4" xfId="7331"/>
    <cellStyle name="Calculation 4 2 13 5" xfId="41740"/>
    <cellStyle name="Calculation 4 2 14" xfId="7332"/>
    <cellStyle name="Calculation 4 2 14 2" xfId="7333"/>
    <cellStyle name="Calculation 4 2 14 2 2" xfId="7334"/>
    <cellStyle name="Calculation 4 2 14 2 3" xfId="41741"/>
    <cellStyle name="Calculation 4 2 14 3" xfId="7335"/>
    <cellStyle name="Calculation 4 2 14 3 2" xfId="7336"/>
    <cellStyle name="Calculation 4 2 14 4" xfId="7337"/>
    <cellStyle name="Calculation 4 2 14 5" xfId="41742"/>
    <cellStyle name="Calculation 4 2 15" xfId="7338"/>
    <cellStyle name="Calculation 4 2 15 2" xfId="7339"/>
    <cellStyle name="Calculation 4 2 15 2 2" xfId="7340"/>
    <cellStyle name="Calculation 4 2 15 2 3" xfId="41743"/>
    <cellStyle name="Calculation 4 2 15 3" xfId="7341"/>
    <cellStyle name="Calculation 4 2 15 3 2" xfId="7342"/>
    <cellStyle name="Calculation 4 2 15 4" xfId="7343"/>
    <cellStyle name="Calculation 4 2 15 5" xfId="41744"/>
    <cellStyle name="Calculation 4 2 16" xfId="7344"/>
    <cellStyle name="Calculation 4 2 16 2" xfId="7345"/>
    <cellStyle name="Calculation 4 2 16 2 2" xfId="7346"/>
    <cellStyle name="Calculation 4 2 16 2 3" xfId="41745"/>
    <cellStyle name="Calculation 4 2 16 3" xfId="7347"/>
    <cellStyle name="Calculation 4 2 16 3 2" xfId="7348"/>
    <cellStyle name="Calculation 4 2 16 4" xfId="7349"/>
    <cellStyle name="Calculation 4 2 16 5" xfId="41746"/>
    <cellStyle name="Calculation 4 2 17" xfId="7350"/>
    <cellStyle name="Calculation 4 2 17 2" xfId="7351"/>
    <cellStyle name="Calculation 4 2 17 2 2" xfId="7352"/>
    <cellStyle name="Calculation 4 2 17 2 3" xfId="41747"/>
    <cellStyle name="Calculation 4 2 17 3" xfId="7353"/>
    <cellStyle name="Calculation 4 2 17 3 2" xfId="7354"/>
    <cellStyle name="Calculation 4 2 17 4" xfId="7355"/>
    <cellStyle name="Calculation 4 2 17 5" xfId="41748"/>
    <cellStyle name="Calculation 4 2 18" xfId="7356"/>
    <cellStyle name="Calculation 4 2 18 2" xfId="7357"/>
    <cellStyle name="Calculation 4 2 18 2 2" xfId="7358"/>
    <cellStyle name="Calculation 4 2 18 2 3" xfId="41749"/>
    <cellStyle name="Calculation 4 2 18 3" xfId="7359"/>
    <cellStyle name="Calculation 4 2 18 3 2" xfId="7360"/>
    <cellStyle name="Calculation 4 2 18 4" xfId="7361"/>
    <cellStyle name="Calculation 4 2 18 5" xfId="41750"/>
    <cellStyle name="Calculation 4 2 19" xfId="7362"/>
    <cellStyle name="Calculation 4 2 19 2" xfId="7363"/>
    <cellStyle name="Calculation 4 2 19 2 2" xfId="7364"/>
    <cellStyle name="Calculation 4 2 19 2 3" xfId="41751"/>
    <cellStyle name="Calculation 4 2 19 3" xfId="7365"/>
    <cellStyle name="Calculation 4 2 19 3 2" xfId="7366"/>
    <cellStyle name="Calculation 4 2 19 4" xfId="7367"/>
    <cellStyle name="Calculation 4 2 19 5" xfId="41752"/>
    <cellStyle name="Calculation 4 2 2" xfId="7368"/>
    <cellStyle name="Calculation 4 2 2 2" xfId="7369"/>
    <cellStyle name="Calculation 4 2 2 2 2" xfId="7370"/>
    <cellStyle name="Calculation 4 2 2 2 3" xfId="41753"/>
    <cellStyle name="Calculation 4 2 2 3" xfId="7371"/>
    <cellStyle name="Calculation 4 2 2 3 2" xfId="7372"/>
    <cellStyle name="Calculation 4 2 2 4" xfId="7373"/>
    <cellStyle name="Calculation 4 2 2 5" xfId="41754"/>
    <cellStyle name="Calculation 4 2 20" xfId="7374"/>
    <cellStyle name="Calculation 4 2 20 2" xfId="7375"/>
    <cellStyle name="Calculation 4 2 20 2 2" xfId="41755"/>
    <cellStyle name="Calculation 4 2 20 2 3" xfId="41756"/>
    <cellStyle name="Calculation 4 2 20 3" xfId="41757"/>
    <cellStyle name="Calculation 4 2 20 4" xfId="41758"/>
    <cellStyle name="Calculation 4 2 20 5" xfId="41759"/>
    <cellStyle name="Calculation 4 2 21" xfId="7376"/>
    <cellStyle name="Calculation 4 2 21 2" xfId="7377"/>
    <cellStyle name="Calculation 4 2 22" xfId="7378"/>
    <cellStyle name="Calculation 4 2 22 2" xfId="7379"/>
    <cellStyle name="Calculation 4 2 3" xfId="7380"/>
    <cellStyle name="Calculation 4 2 3 2" xfId="7381"/>
    <cellStyle name="Calculation 4 2 3 2 2" xfId="7382"/>
    <cellStyle name="Calculation 4 2 3 2 3" xfId="41760"/>
    <cellStyle name="Calculation 4 2 3 3" xfId="7383"/>
    <cellStyle name="Calculation 4 2 3 3 2" xfId="7384"/>
    <cellStyle name="Calculation 4 2 3 4" xfId="7385"/>
    <cellStyle name="Calculation 4 2 3 5" xfId="41761"/>
    <cellStyle name="Calculation 4 2 4" xfId="7386"/>
    <cellStyle name="Calculation 4 2 4 2" xfId="7387"/>
    <cellStyle name="Calculation 4 2 4 2 2" xfId="7388"/>
    <cellStyle name="Calculation 4 2 4 2 3" xfId="41762"/>
    <cellStyle name="Calculation 4 2 4 3" xfId="7389"/>
    <cellStyle name="Calculation 4 2 4 3 2" xfId="7390"/>
    <cellStyle name="Calculation 4 2 4 4" xfId="7391"/>
    <cellStyle name="Calculation 4 2 4 5" xfId="41763"/>
    <cellStyle name="Calculation 4 2 5" xfId="7392"/>
    <cellStyle name="Calculation 4 2 5 2" xfId="7393"/>
    <cellStyle name="Calculation 4 2 5 2 2" xfId="7394"/>
    <cellStyle name="Calculation 4 2 5 2 3" xfId="41764"/>
    <cellStyle name="Calculation 4 2 5 3" xfId="7395"/>
    <cellStyle name="Calculation 4 2 5 3 2" xfId="7396"/>
    <cellStyle name="Calculation 4 2 5 4" xfId="7397"/>
    <cellStyle name="Calculation 4 2 5 5" xfId="41765"/>
    <cellStyle name="Calculation 4 2 6" xfId="7398"/>
    <cellStyle name="Calculation 4 2 6 2" xfId="7399"/>
    <cellStyle name="Calculation 4 2 6 2 2" xfId="7400"/>
    <cellStyle name="Calculation 4 2 6 2 3" xfId="41766"/>
    <cellStyle name="Calculation 4 2 6 3" xfId="7401"/>
    <cellStyle name="Calculation 4 2 6 3 2" xfId="7402"/>
    <cellStyle name="Calculation 4 2 6 4" xfId="7403"/>
    <cellStyle name="Calculation 4 2 6 5" xfId="41767"/>
    <cellStyle name="Calculation 4 2 7" xfId="7404"/>
    <cellStyle name="Calculation 4 2 7 2" xfId="7405"/>
    <cellStyle name="Calculation 4 2 7 2 2" xfId="7406"/>
    <cellStyle name="Calculation 4 2 7 2 3" xfId="41768"/>
    <cellStyle name="Calculation 4 2 7 3" xfId="7407"/>
    <cellStyle name="Calculation 4 2 7 3 2" xfId="7408"/>
    <cellStyle name="Calculation 4 2 7 4" xfId="7409"/>
    <cellStyle name="Calculation 4 2 7 5" xfId="41769"/>
    <cellStyle name="Calculation 4 2 8" xfId="7410"/>
    <cellStyle name="Calculation 4 2 8 2" xfId="7411"/>
    <cellStyle name="Calculation 4 2 8 2 2" xfId="7412"/>
    <cellStyle name="Calculation 4 2 8 2 3" xfId="41770"/>
    <cellStyle name="Calculation 4 2 8 3" xfId="7413"/>
    <cellStyle name="Calculation 4 2 8 3 2" xfId="7414"/>
    <cellStyle name="Calculation 4 2 8 4" xfId="7415"/>
    <cellStyle name="Calculation 4 2 8 5" xfId="41771"/>
    <cellStyle name="Calculation 4 2 9" xfId="7416"/>
    <cellStyle name="Calculation 4 2 9 2" xfId="7417"/>
    <cellStyle name="Calculation 4 2 9 2 2" xfId="7418"/>
    <cellStyle name="Calculation 4 2 9 2 3" xfId="41772"/>
    <cellStyle name="Calculation 4 2 9 3" xfId="7419"/>
    <cellStyle name="Calculation 4 2 9 3 2" xfId="7420"/>
    <cellStyle name="Calculation 4 2 9 4" xfId="7421"/>
    <cellStyle name="Calculation 4 2 9 5" xfId="41773"/>
    <cellStyle name="Calculation 4 20" xfId="7422"/>
    <cellStyle name="Calculation 4 20 2" xfId="7423"/>
    <cellStyle name="Calculation 4 20 2 2" xfId="7424"/>
    <cellStyle name="Calculation 4 20 2 3" xfId="41774"/>
    <cellStyle name="Calculation 4 20 3" xfId="7425"/>
    <cellStyle name="Calculation 4 20 3 2" xfId="7426"/>
    <cellStyle name="Calculation 4 20 4" xfId="7427"/>
    <cellStyle name="Calculation 4 20 5" xfId="41775"/>
    <cellStyle name="Calculation 4 21" xfId="7428"/>
    <cellStyle name="Calculation 4 21 2" xfId="7429"/>
    <cellStyle name="Calculation 4 21 2 2" xfId="7430"/>
    <cellStyle name="Calculation 4 21 2 3" xfId="41776"/>
    <cellStyle name="Calculation 4 21 3" xfId="7431"/>
    <cellStyle name="Calculation 4 21 3 2" xfId="7432"/>
    <cellStyle name="Calculation 4 21 4" xfId="7433"/>
    <cellStyle name="Calculation 4 21 5" xfId="41777"/>
    <cellStyle name="Calculation 4 22" xfId="7434"/>
    <cellStyle name="Calculation 4 22 2" xfId="7435"/>
    <cellStyle name="Calculation 4 22 2 2" xfId="7436"/>
    <cellStyle name="Calculation 4 22 2 3" xfId="41778"/>
    <cellStyle name="Calculation 4 22 3" xfId="7437"/>
    <cellStyle name="Calculation 4 22 3 2" xfId="7438"/>
    <cellStyle name="Calculation 4 22 4" xfId="7439"/>
    <cellStyle name="Calculation 4 22 5" xfId="41779"/>
    <cellStyle name="Calculation 4 23" xfId="7440"/>
    <cellStyle name="Calculation 4 23 2" xfId="7441"/>
    <cellStyle name="Calculation 4 24" xfId="7442"/>
    <cellStyle name="Calculation 4 24 2" xfId="7443"/>
    <cellStyle name="Calculation 4 3" xfId="7444"/>
    <cellStyle name="Calculation 4 3 10" xfId="7445"/>
    <cellStyle name="Calculation 4 3 10 2" xfId="7446"/>
    <cellStyle name="Calculation 4 3 10 2 2" xfId="7447"/>
    <cellStyle name="Calculation 4 3 10 2 3" xfId="41780"/>
    <cellStyle name="Calculation 4 3 10 3" xfId="7448"/>
    <cellStyle name="Calculation 4 3 10 3 2" xfId="7449"/>
    <cellStyle name="Calculation 4 3 10 4" xfId="7450"/>
    <cellStyle name="Calculation 4 3 10 5" xfId="41781"/>
    <cellStyle name="Calculation 4 3 11" xfId="7451"/>
    <cellStyle name="Calculation 4 3 11 2" xfId="7452"/>
    <cellStyle name="Calculation 4 3 11 2 2" xfId="7453"/>
    <cellStyle name="Calculation 4 3 11 2 3" xfId="41782"/>
    <cellStyle name="Calculation 4 3 11 3" xfId="7454"/>
    <cellStyle name="Calculation 4 3 11 3 2" xfId="7455"/>
    <cellStyle name="Calculation 4 3 11 4" xfId="7456"/>
    <cellStyle name="Calculation 4 3 11 5" xfId="41783"/>
    <cellStyle name="Calculation 4 3 12" xfId="7457"/>
    <cellStyle name="Calculation 4 3 12 2" xfId="7458"/>
    <cellStyle name="Calculation 4 3 12 2 2" xfId="7459"/>
    <cellStyle name="Calculation 4 3 12 2 3" xfId="41784"/>
    <cellStyle name="Calculation 4 3 12 3" xfId="7460"/>
    <cellStyle name="Calculation 4 3 12 3 2" xfId="7461"/>
    <cellStyle name="Calculation 4 3 12 4" xfId="7462"/>
    <cellStyle name="Calculation 4 3 12 5" xfId="41785"/>
    <cellStyle name="Calculation 4 3 13" xfId="7463"/>
    <cellStyle name="Calculation 4 3 13 2" xfId="7464"/>
    <cellStyle name="Calculation 4 3 13 2 2" xfId="7465"/>
    <cellStyle name="Calculation 4 3 13 2 3" xfId="41786"/>
    <cellStyle name="Calculation 4 3 13 3" xfId="7466"/>
    <cellStyle name="Calculation 4 3 13 3 2" xfId="7467"/>
    <cellStyle name="Calculation 4 3 13 4" xfId="7468"/>
    <cellStyle name="Calculation 4 3 13 5" xfId="41787"/>
    <cellStyle name="Calculation 4 3 14" xfId="7469"/>
    <cellStyle name="Calculation 4 3 14 2" xfId="7470"/>
    <cellStyle name="Calculation 4 3 14 2 2" xfId="7471"/>
    <cellStyle name="Calculation 4 3 14 2 3" xfId="41788"/>
    <cellStyle name="Calculation 4 3 14 3" xfId="7472"/>
    <cellStyle name="Calculation 4 3 14 3 2" xfId="7473"/>
    <cellStyle name="Calculation 4 3 14 4" xfId="7474"/>
    <cellStyle name="Calculation 4 3 14 5" xfId="41789"/>
    <cellStyle name="Calculation 4 3 15" xfId="7475"/>
    <cellStyle name="Calculation 4 3 15 2" xfId="7476"/>
    <cellStyle name="Calculation 4 3 15 2 2" xfId="7477"/>
    <cellStyle name="Calculation 4 3 15 2 3" xfId="41790"/>
    <cellStyle name="Calculation 4 3 15 3" xfId="7478"/>
    <cellStyle name="Calculation 4 3 15 3 2" xfId="7479"/>
    <cellStyle name="Calculation 4 3 15 4" xfId="7480"/>
    <cellStyle name="Calculation 4 3 15 5" xfId="41791"/>
    <cellStyle name="Calculation 4 3 16" xfId="7481"/>
    <cellStyle name="Calculation 4 3 16 2" xfId="7482"/>
    <cellStyle name="Calculation 4 3 16 2 2" xfId="7483"/>
    <cellStyle name="Calculation 4 3 16 2 3" xfId="41792"/>
    <cellStyle name="Calculation 4 3 16 3" xfId="7484"/>
    <cellStyle name="Calculation 4 3 16 3 2" xfId="7485"/>
    <cellStyle name="Calculation 4 3 16 4" xfId="7486"/>
    <cellStyle name="Calculation 4 3 16 5" xfId="41793"/>
    <cellStyle name="Calculation 4 3 17" xfId="7487"/>
    <cellStyle name="Calculation 4 3 17 2" xfId="7488"/>
    <cellStyle name="Calculation 4 3 17 2 2" xfId="7489"/>
    <cellStyle name="Calculation 4 3 17 2 3" xfId="41794"/>
    <cellStyle name="Calculation 4 3 17 3" xfId="7490"/>
    <cellStyle name="Calculation 4 3 17 3 2" xfId="7491"/>
    <cellStyle name="Calculation 4 3 17 4" xfId="7492"/>
    <cellStyle name="Calculation 4 3 17 5" xfId="41795"/>
    <cellStyle name="Calculation 4 3 18" xfId="7493"/>
    <cellStyle name="Calculation 4 3 18 2" xfId="7494"/>
    <cellStyle name="Calculation 4 3 18 2 2" xfId="7495"/>
    <cellStyle name="Calculation 4 3 18 2 3" xfId="41796"/>
    <cellStyle name="Calculation 4 3 18 3" xfId="7496"/>
    <cellStyle name="Calculation 4 3 18 3 2" xfId="7497"/>
    <cellStyle name="Calculation 4 3 18 4" xfId="7498"/>
    <cellStyle name="Calculation 4 3 18 5" xfId="41797"/>
    <cellStyle name="Calculation 4 3 19" xfId="7499"/>
    <cellStyle name="Calculation 4 3 19 2" xfId="7500"/>
    <cellStyle name="Calculation 4 3 19 2 2" xfId="7501"/>
    <cellStyle name="Calculation 4 3 19 2 3" xfId="41798"/>
    <cellStyle name="Calculation 4 3 19 3" xfId="7502"/>
    <cellStyle name="Calculation 4 3 19 3 2" xfId="7503"/>
    <cellStyle name="Calculation 4 3 19 4" xfId="7504"/>
    <cellStyle name="Calculation 4 3 19 5" xfId="41799"/>
    <cellStyle name="Calculation 4 3 2" xfId="7505"/>
    <cellStyle name="Calculation 4 3 2 2" xfId="7506"/>
    <cellStyle name="Calculation 4 3 2 2 2" xfId="7507"/>
    <cellStyle name="Calculation 4 3 2 2 3" xfId="41800"/>
    <cellStyle name="Calculation 4 3 2 3" xfId="7508"/>
    <cellStyle name="Calculation 4 3 2 3 2" xfId="7509"/>
    <cellStyle name="Calculation 4 3 2 4" xfId="7510"/>
    <cellStyle name="Calculation 4 3 2 5" xfId="41801"/>
    <cellStyle name="Calculation 4 3 20" xfId="7511"/>
    <cellStyle name="Calculation 4 3 20 2" xfId="7512"/>
    <cellStyle name="Calculation 4 3 20 2 2" xfId="41802"/>
    <cellStyle name="Calculation 4 3 20 2 3" xfId="41803"/>
    <cellStyle name="Calculation 4 3 20 3" xfId="41804"/>
    <cellStyle name="Calculation 4 3 20 4" xfId="41805"/>
    <cellStyle name="Calculation 4 3 20 5" xfId="41806"/>
    <cellStyle name="Calculation 4 3 21" xfId="7513"/>
    <cellStyle name="Calculation 4 3 21 2" xfId="7514"/>
    <cellStyle name="Calculation 4 3 22" xfId="7515"/>
    <cellStyle name="Calculation 4 3 22 2" xfId="7516"/>
    <cellStyle name="Calculation 4 3 3" xfId="7517"/>
    <cellStyle name="Calculation 4 3 3 2" xfId="7518"/>
    <cellStyle name="Calculation 4 3 3 2 2" xfId="7519"/>
    <cellStyle name="Calculation 4 3 3 2 3" xfId="41807"/>
    <cellStyle name="Calculation 4 3 3 3" xfId="7520"/>
    <cellStyle name="Calculation 4 3 3 3 2" xfId="7521"/>
    <cellStyle name="Calculation 4 3 3 4" xfId="7522"/>
    <cellStyle name="Calculation 4 3 3 5" xfId="41808"/>
    <cellStyle name="Calculation 4 3 4" xfId="7523"/>
    <cellStyle name="Calculation 4 3 4 2" xfId="7524"/>
    <cellStyle name="Calculation 4 3 4 2 2" xfId="7525"/>
    <cellStyle name="Calculation 4 3 4 2 3" xfId="41809"/>
    <cellStyle name="Calculation 4 3 4 3" xfId="7526"/>
    <cellStyle name="Calculation 4 3 4 3 2" xfId="7527"/>
    <cellStyle name="Calculation 4 3 4 4" xfId="7528"/>
    <cellStyle name="Calculation 4 3 4 5" xfId="41810"/>
    <cellStyle name="Calculation 4 3 5" xfId="7529"/>
    <cellStyle name="Calculation 4 3 5 2" xfId="7530"/>
    <cellStyle name="Calculation 4 3 5 2 2" xfId="7531"/>
    <cellStyle name="Calculation 4 3 5 2 3" xfId="41811"/>
    <cellStyle name="Calculation 4 3 5 3" xfId="7532"/>
    <cellStyle name="Calculation 4 3 5 3 2" xfId="7533"/>
    <cellStyle name="Calculation 4 3 5 4" xfId="7534"/>
    <cellStyle name="Calculation 4 3 5 5" xfId="41812"/>
    <cellStyle name="Calculation 4 3 6" xfId="7535"/>
    <cellStyle name="Calculation 4 3 6 2" xfId="7536"/>
    <cellStyle name="Calculation 4 3 6 2 2" xfId="7537"/>
    <cellStyle name="Calculation 4 3 6 2 3" xfId="41813"/>
    <cellStyle name="Calculation 4 3 6 3" xfId="7538"/>
    <cellStyle name="Calculation 4 3 6 3 2" xfId="7539"/>
    <cellStyle name="Calculation 4 3 6 4" xfId="7540"/>
    <cellStyle name="Calculation 4 3 6 5" xfId="41814"/>
    <cellStyle name="Calculation 4 3 7" xfId="7541"/>
    <cellStyle name="Calculation 4 3 7 2" xfId="7542"/>
    <cellStyle name="Calculation 4 3 7 2 2" xfId="7543"/>
    <cellStyle name="Calculation 4 3 7 2 3" xfId="41815"/>
    <cellStyle name="Calculation 4 3 7 3" xfId="7544"/>
    <cellStyle name="Calculation 4 3 7 3 2" xfId="7545"/>
    <cellStyle name="Calculation 4 3 7 4" xfId="7546"/>
    <cellStyle name="Calculation 4 3 7 5" xfId="41816"/>
    <cellStyle name="Calculation 4 3 8" xfId="7547"/>
    <cellStyle name="Calculation 4 3 8 2" xfId="7548"/>
    <cellStyle name="Calculation 4 3 8 2 2" xfId="7549"/>
    <cellStyle name="Calculation 4 3 8 2 3" xfId="41817"/>
    <cellStyle name="Calculation 4 3 8 3" xfId="7550"/>
    <cellStyle name="Calculation 4 3 8 3 2" xfId="7551"/>
    <cellStyle name="Calculation 4 3 8 4" xfId="7552"/>
    <cellStyle name="Calculation 4 3 8 5" xfId="41818"/>
    <cellStyle name="Calculation 4 3 9" xfId="7553"/>
    <cellStyle name="Calculation 4 3 9 2" xfId="7554"/>
    <cellStyle name="Calculation 4 3 9 2 2" xfId="7555"/>
    <cellStyle name="Calculation 4 3 9 2 3" xfId="41819"/>
    <cellStyle name="Calculation 4 3 9 3" xfId="7556"/>
    <cellStyle name="Calculation 4 3 9 3 2" xfId="7557"/>
    <cellStyle name="Calculation 4 3 9 4" xfId="7558"/>
    <cellStyle name="Calculation 4 3 9 5" xfId="41820"/>
    <cellStyle name="Calculation 4 4" xfId="7559"/>
    <cellStyle name="Calculation 4 4 2" xfId="7560"/>
    <cellStyle name="Calculation 4 4 2 2" xfId="7561"/>
    <cellStyle name="Calculation 4 4 3" xfId="7562"/>
    <cellStyle name="Calculation 4 4 3 2" xfId="7563"/>
    <cellStyle name="Calculation 4 5" xfId="7564"/>
    <cellStyle name="Calculation 4 5 2" xfId="7565"/>
    <cellStyle name="Calculation 4 5 2 2" xfId="7566"/>
    <cellStyle name="Calculation 4 5 2 3" xfId="41821"/>
    <cellStyle name="Calculation 4 5 3" xfId="7567"/>
    <cellStyle name="Calculation 4 5 3 2" xfId="7568"/>
    <cellStyle name="Calculation 4 5 4" xfId="7569"/>
    <cellStyle name="Calculation 4 5 5" xfId="41822"/>
    <cellStyle name="Calculation 4 6" xfId="7570"/>
    <cellStyle name="Calculation 4 6 2" xfId="7571"/>
    <cellStyle name="Calculation 4 6 2 2" xfId="7572"/>
    <cellStyle name="Calculation 4 6 2 3" xfId="41823"/>
    <cellStyle name="Calculation 4 6 3" xfId="7573"/>
    <cellStyle name="Calculation 4 6 3 2" xfId="7574"/>
    <cellStyle name="Calculation 4 6 4" xfId="7575"/>
    <cellStyle name="Calculation 4 6 5" xfId="41824"/>
    <cellStyle name="Calculation 4 7" xfId="7576"/>
    <cellStyle name="Calculation 4 7 2" xfId="7577"/>
    <cellStyle name="Calculation 4 7 2 2" xfId="7578"/>
    <cellStyle name="Calculation 4 7 2 3" xfId="41825"/>
    <cellStyle name="Calculation 4 7 3" xfId="7579"/>
    <cellStyle name="Calculation 4 7 3 2" xfId="7580"/>
    <cellStyle name="Calculation 4 7 4" xfId="7581"/>
    <cellStyle name="Calculation 4 7 5" xfId="41826"/>
    <cellStyle name="Calculation 4 8" xfId="7582"/>
    <cellStyle name="Calculation 4 8 2" xfId="7583"/>
    <cellStyle name="Calculation 4 8 2 2" xfId="7584"/>
    <cellStyle name="Calculation 4 8 2 3" xfId="41827"/>
    <cellStyle name="Calculation 4 8 3" xfId="7585"/>
    <cellStyle name="Calculation 4 8 3 2" xfId="7586"/>
    <cellStyle name="Calculation 4 8 4" xfId="7587"/>
    <cellStyle name="Calculation 4 8 5" xfId="41828"/>
    <cellStyle name="Calculation 4 9" xfId="7588"/>
    <cellStyle name="Calculation 4 9 2" xfId="7589"/>
    <cellStyle name="Calculation 4 9 2 2" xfId="7590"/>
    <cellStyle name="Calculation 4 9 2 3" xfId="41829"/>
    <cellStyle name="Calculation 4 9 3" xfId="7591"/>
    <cellStyle name="Calculation 4 9 3 2" xfId="7592"/>
    <cellStyle name="Calculation 4 9 4" xfId="7593"/>
    <cellStyle name="Calculation 4 9 5" xfId="41830"/>
    <cellStyle name="Calculation 40" xfId="41831"/>
    <cellStyle name="Calculation 41" xfId="41832"/>
    <cellStyle name="Calculation 42" xfId="41833"/>
    <cellStyle name="Calculation 43" xfId="41834"/>
    <cellStyle name="Calculation 44" xfId="41835"/>
    <cellStyle name="Calculation 45" xfId="41836"/>
    <cellStyle name="Calculation 46" xfId="41837"/>
    <cellStyle name="Calculation 47" xfId="41838"/>
    <cellStyle name="Calculation 48" xfId="41839"/>
    <cellStyle name="Calculation 49" xfId="41840"/>
    <cellStyle name="Calculation 5" xfId="7594"/>
    <cellStyle name="Calculation 5 10" xfId="7595"/>
    <cellStyle name="Calculation 5 10 2" xfId="7596"/>
    <cellStyle name="Calculation 5 10 2 2" xfId="7597"/>
    <cellStyle name="Calculation 5 10 2 3" xfId="41841"/>
    <cellStyle name="Calculation 5 10 3" xfId="7598"/>
    <cellStyle name="Calculation 5 10 3 2" xfId="7599"/>
    <cellStyle name="Calculation 5 10 4" xfId="7600"/>
    <cellStyle name="Calculation 5 10 5" xfId="41842"/>
    <cellStyle name="Calculation 5 11" xfId="7601"/>
    <cellStyle name="Calculation 5 11 2" xfId="7602"/>
    <cellStyle name="Calculation 5 11 2 2" xfId="7603"/>
    <cellStyle name="Calculation 5 11 2 3" xfId="41843"/>
    <cellStyle name="Calculation 5 11 3" xfId="7604"/>
    <cellStyle name="Calculation 5 11 3 2" xfId="7605"/>
    <cellStyle name="Calculation 5 11 4" xfId="7606"/>
    <cellStyle name="Calculation 5 11 5" xfId="41844"/>
    <cellStyle name="Calculation 5 12" xfId="7607"/>
    <cellStyle name="Calculation 5 12 2" xfId="7608"/>
    <cellStyle name="Calculation 5 12 2 2" xfId="7609"/>
    <cellStyle name="Calculation 5 12 2 3" xfId="41845"/>
    <cellStyle name="Calculation 5 12 3" xfId="7610"/>
    <cellStyle name="Calculation 5 12 3 2" xfId="7611"/>
    <cellStyle name="Calculation 5 12 4" xfId="7612"/>
    <cellStyle name="Calculation 5 12 5" xfId="41846"/>
    <cellStyle name="Calculation 5 13" xfId="7613"/>
    <cellStyle name="Calculation 5 13 2" xfId="7614"/>
    <cellStyle name="Calculation 5 13 2 2" xfId="7615"/>
    <cellStyle name="Calculation 5 13 2 3" xfId="41847"/>
    <cellStyle name="Calculation 5 13 3" xfId="7616"/>
    <cellStyle name="Calculation 5 13 3 2" xfId="7617"/>
    <cellStyle name="Calculation 5 13 4" xfId="7618"/>
    <cellStyle name="Calculation 5 13 5" xfId="41848"/>
    <cellStyle name="Calculation 5 14" xfId="7619"/>
    <cellStyle name="Calculation 5 14 2" xfId="7620"/>
    <cellStyle name="Calculation 5 14 2 2" xfId="7621"/>
    <cellStyle name="Calculation 5 14 2 3" xfId="41849"/>
    <cellStyle name="Calculation 5 14 3" xfId="7622"/>
    <cellStyle name="Calculation 5 14 3 2" xfId="7623"/>
    <cellStyle name="Calculation 5 14 4" xfId="7624"/>
    <cellStyle name="Calculation 5 14 5" xfId="41850"/>
    <cellStyle name="Calculation 5 15" xfId="7625"/>
    <cellStyle name="Calculation 5 15 2" xfId="7626"/>
    <cellStyle name="Calculation 5 15 2 2" xfId="7627"/>
    <cellStyle name="Calculation 5 15 2 3" xfId="41851"/>
    <cellStyle name="Calculation 5 15 3" xfId="7628"/>
    <cellStyle name="Calculation 5 15 3 2" xfId="7629"/>
    <cellStyle name="Calculation 5 15 4" xfId="7630"/>
    <cellStyle name="Calculation 5 15 5" xfId="41852"/>
    <cellStyle name="Calculation 5 16" xfId="7631"/>
    <cellStyle name="Calculation 5 16 2" xfId="7632"/>
    <cellStyle name="Calculation 5 16 2 2" xfId="7633"/>
    <cellStyle name="Calculation 5 16 2 3" xfId="41853"/>
    <cellStyle name="Calculation 5 16 3" xfId="7634"/>
    <cellStyle name="Calculation 5 16 3 2" xfId="7635"/>
    <cellStyle name="Calculation 5 16 4" xfId="7636"/>
    <cellStyle name="Calculation 5 16 5" xfId="41854"/>
    <cellStyle name="Calculation 5 17" xfId="7637"/>
    <cellStyle name="Calculation 5 17 2" xfId="7638"/>
    <cellStyle name="Calculation 5 17 2 2" xfId="7639"/>
    <cellStyle name="Calculation 5 17 2 3" xfId="41855"/>
    <cellStyle name="Calculation 5 17 3" xfId="7640"/>
    <cellStyle name="Calculation 5 17 3 2" xfId="7641"/>
    <cellStyle name="Calculation 5 17 4" xfId="7642"/>
    <cellStyle name="Calculation 5 17 5" xfId="41856"/>
    <cellStyle name="Calculation 5 18" xfId="7643"/>
    <cellStyle name="Calculation 5 18 2" xfId="7644"/>
    <cellStyle name="Calculation 5 18 2 2" xfId="7645"/>
    <cellStyle name="Calculation 5 18 2 3" xfId="41857"/>
    <cellStyle name="Calculation 5 18 3" xfId="7646"/>
    <cellStyle name="Calculation 5 18 3 2" xfId="7647"/>
    <cellStyle name="Calculation 5 18 4" xfId="7648"/>
    <cellStyle name="Calculation 5 18 5" xfId="41858"/>
    <cellStyle name="Calculation 5 19" xfId="7649"/>
    <cellStyle name="Calculation 5 19 2" xfId="7650"/>
    <cellStyle name="Calculation 5 19 2 2" xfId="7651"/>
    <cellStyle name="Calculation 5 19 2 3" xfId="41859"/>
    <cellStyle name="Calculation 5 19 3" xfId="7652"/>
    <cellStyle name="Calculation 5 19 3 2" xfId="7653"/>
    <cellStyle name="Calculation 5 19 4" xfId="7654"/>
    <cellStyle name="Calculation 5 19 5" xfId="41860"/>
    <cellStyle name="Calculation 5 2" xfId="7655"/>
    <cellStyle name="Calculation 5 2 10" xfId="7656"/>
    <cellStyle name="Calculation 5 2 10 2" xfId="7657"/>
    <cellStyle name="Calculation 5 2 10 2 2" xfId="7658"/>
    <cellStyle name="Calculation 5 2 10 2 3" xfId="41861"/>
    <cellStyle name="Calculation 5 2 10 3" xfId="7659"/>
    <cellStyle name="Calculation 5 2 10 3 2" xfId="7660"/>
    <cellStyle name="Calculation 5 2 10 4" xfId="7661"/>
    <cellStyle name="Calculation 5 2 10 5" xfId="41862"/>
    <cellStyle name="Calculation 5 2 11" xfId="7662"/>
    <cellStyle name="Calculation 5 2 11 2" xfId="7663"/>
    <cellStyle name="Calculation 5 2 11 2 2" xfId="7664"/>
    <cellStyle name="Calculation 5 2 11 2 3" xfId="41863"/>
    <cellStyle name="Calculation 5 2 11 3" xfId="7665"/>
    <cellStyle name="Calculation 5 2 11 3 2" xfId="7666"/>
    <cellStyle name="Calculation 5 2 11 4" xfId="7667"/>
    <cellStyle name="Calculation 5 2 11 5" xfId="41864"/>
    <cellStyle name="Calculation 5 2 12" xfId="7668"/>
    <cellStyle name="Calculation 5 2 12 2" xfId="7669"/>
    <cellStyle name="Calculation 5 2 12 2 2" xfId="7670"/>
    <cellStyle name="Calculation 5 2 12 2 3" xfId="41865"/>
    <cellStyle name="Calculation 5 2 12 3" xfId="7671"/>
    <cellStyle name="Calculation 5 2 12 3 2" xfId="7672"/>
    <cellStyle name="Calculation 5 2 12 4" xfId="7673"/>
    <cellStyle name="Calculation 5 2 12 5" xfId="41866"/>
    <cellStyle name="Calculation 5 2 13" xfId="7674"/>
    <cellStyle name="Calculation 5 2 13 2" xfId="7675"/>
    <cellStyle name="Calculation 5 2 13 2 2" xfId="7676"/>
    <cellStyle name="Calculation 5 2 13 2 3" xfId="41867"/>
    <cellStyle name="Calculation 5 2 13 3" xfId="7677"/>
    <cellStyle name="Calculation 5 2 13 3 2" xfId="7678"/>
    <cellStyle name="Calculation 5 2 13 4" xfId="7679"/>
    <cellStyle name="Calculation 5 2 13 5" xfId="41868"/>
    <cellStyle name="Calculation 5 2 14" xfId="7680"/>
    <cellStyle name="Calculation 5 2 14 2" xfId="7681"/>
    <cellStyle name="Calculation 5 2 14 2 2" xfId="7682"/>
    <cellStyle name="Calculation 5 2 14 2 3" xfId="41869"/>
    <cellStyle name="Calculation 5 2 14 3" xfId="7683"/>
    <cellStyle name="Calculation 5 2 14 3 2" xfId="7684"/>
    <cellStyle name="Calculation 5 2 14 4" xfId="7685"/>
    <cellStyle name="Calculation 5 2 14 5" xfId="41870"/>
    <cellStyle name="Calculation 5 2 15" xfId="7686"/>
    <cellStyle name="Calculation 5 2 15 2" xfId="7687"/>
    <cellStyle name="Calculation 5 2 15 2 2" xfId="7688"/>
    <cellStyle name="Calculation 5 2 15 2 3" xfId="41871"/>
    <cellStyle name="Calculation 5 2 15 3" xfId="7689"/>
    <cellStyle name="Calculation 5 2 15 3 2" xfId="7690"/>
    <cellStyle name="Calculation 5 2 15 4" xfId="7691"/>
    <cellStyle name="Calculation 5 2 15 5" xfId="41872"/>
    <cellStyle name="Calculation 5 2 16" xfId="7692"/>
    <cellStyle name="Calculation 5 2 16 2" xfId="7693"/>
    <cellStyle name="Calculation 5 2 16 2 2" xfId="7694"/>
    <cellStyle name="Calculation 5 2 16 2 3" xfId="41873"/>
    <cellStyle name="Calculation 5 2 16 3" xfId="7695"/>
    <cellStyle name="Calculation 5 2 16 3 2" xfId="7696"/>
    <cellStyle name="Calculation 5 2 16 4" xfId="7697"/>
    <cellStyle name="Calculation 5 2 16 5" xfId="41874"/>
    <cellStyle name="Calculation 5 2 17" xfId="7698"/>
    <cellStyle name="Calculation 5 2 17 2" xfId="7699"/>
    <cellStyle name="Calculation 5 2 17 2 2" xfId="7700"/>
    <cellStyle name="Calculation 5 2 17 2 3" xfId="41875"/>
    <cellStyle name="Calculation 5 2 17 3" xfId="7701"/>
    <cellStyle name="Calculation 5 2 17 3 2" xfId="7702"/>
    <cellStyle name="Calculation 5 2 17 4" xfId="7703"/>
    <cellStyle name="Calculation 5 2 17 5" xfId="41876"/>
    <cellStyle name="Calculation 5 2 18" xfId="7704"/>
    <cellStyle name="Calculation 5 2 18 2" xfId="7705"/>
    <cellStyle name="Calculation 5 2 18 2 2" xfId="7706"/>
    <cellStyle name="Calculation 5 2 18 2 3" xfId="41877"/>
    <cellStyle name="Calculation 5 2 18 3" xfId="7707"/>
    <cellStyle name="Calculation 5 2 18 3 2" xfId="7708"/>
    <cellStyle name="Calculation 5 2 18 4" xfId="7709"/>
    <cellStyle name="Calculation 5 2 18 5" xfId="41878"/>
    <cellStyle name="Calculation 5 2 19" xfId="7710"/>
    <cellStyle name="Calculation 5 2 19 2" xfId="7711"/>
    <cellStyle name="Calculation 5 2 19 2 2" xfId="7712"/>
    <cellStyle name="Calculation 5 2 19 2 3" xfId="41879"/>
    <cellStyle name="Calculation 5 2 19 3" xfId="7713"/>
    <cellStyle name="Calculation 5 2 19 3 2" xfId="7714"/>
    <cellStyle name="Calculation 5 2 19 4" xfId="7715"/>
    <cellStyle name="Calculation 5 2 19 5" xfId="41880"/>
    <cellStyle name="Calculation 5 2 2" xfId="7716"/>
    <cellStyle name="Calculation 5 2 2 2" xfId="7717"/>
    <cellStyle name="Calculation 5 2 2 2 2" xfId="7718"/>
    <cellStyle name="Calculation 5 2 2 2 3" xfId="41881"/>
    <cellStyle name="Calculation 5 2 2 3" xfId="7719"/>
    <cellStyle name="Calculation 5 2 2 3 2" xfId="7720"/>
    <cellStyle name="Calculation 5 2 2 4" xfId="7721"/>
    <cellStyle name="Calculation 5 2 2 5" xfId="41882"/>
    <cellStyle name="Calculation 5 2 20" xfId="7722"/>
    <cellStyle name="Calculation 5 2 20 2" xfId="7723"/>
    <cellStyle name="Calculation 5 2 20 2 2" xfId="41883"/>
    <cellStyle name="Calculation 5 2 20 2 3" xfId="41884"/>
    <cellStyle name="Calculation 5 2 20 3" xfId="41885"/>
    <cellStyle name="Calculation 5 2 20 4" xfId="41886"/>
    <cellStyle name="Calculation 5 2 20 5" xfId="41887"/>
    <cellStyle name="Calculation 5 2 21" xfId="7724"/>
    <cellStyle name="Calculation 5 2 21 2" xfId="7725"/>
    <cellStyle name="Calculation 5 2 22" xfId="7726"/>
    <cellStyle name="Calculation 5 2 22 2" xfId="7727"/>
    <cellStyle name="Calculation 5 2 3" xfId="7728"/>
    <cellStyle name="Calculation 5 2 3 2" xfId="7729"/>
    <cellStyle name="Calculation 5 2 3 2 2" xfId="7730"/>
    <cellStyle name="Calculation 5 2 3 2 3" xfId="41888"/>
    <cellStyle name="Calculation 5 2 3 3" xfId="7731"/>
    <cellStyle name="Calculation 5 2 3 3 2" xfId="7732"/>
    <cellStyle name="Calculation 5 2 3 4" xfId="7733"/>
    <cellStyle name="Calculation 5 2 3 5" xfId="41889"/>
    <cellStyle name="Calculation 5 2 4" xfId="7734"/>
    <cellStyle name="Calculation 5 2 4 2" xfId="7735"/>
    <cellStyle name="Calculation 5 2 4 2 2" xfId="7736"/>
    <cellStyle name="Calculation 5 2 4 2 3" xfId="41890"/>
    <cellStyle name="Calculation 5 2 4 3" xfId="7737"/>
    <cellStyle name="Calculation 5 2 4 3 2" xfId="7738"/>
    <cellStyle name="Calculation 5 2 4 4" xfId="7739"/>
    <cellStyle name="Calculation 5 2 4 5" xfId="41891"/>
    <cellStyle name="Calculation 5 2 5" xfId="7740"/>
    <cellStyle name="Calculation 5 2 5 2" xfId="7741"/>
    <cellStyle name="Calculation 5 2 5 2 2" xfId="7742"/>
    <cellStyle name="Calculation 5 2 5 2 3" xfId="41892"/>
    <cellStyle name="Calculation 5 2 5 3" xfId="7743"/>
    <cellStyle name="Calculation 5 2 5 3 2" xfId="7744"/>
    <cellStyle name="Calculation 5 2 5 4" xfId="7745"/>
    <cellStyle name="Calculation 5 2 5 5" xfId="41893"/>
    <cellStyle name="Calculation 5 2 6" xfId="7746"/>
    <cellStyle name="Calculation 5 2 6 2" xfId="7747"/>
    <cellStyle name="Calculation 5 2 6 2 2" xfId="7748"/>
    <cellStyle name="Calculation 5 2 6 2 3" xfId="41894"/>
    <cellStyle name="Calculation 5 2 6 3" xfId="7749"/>
    <cellStyle name="Calculation 5 2 6 3 2" xfId="7750"/>
    <cellStyle name="Calculation 5 2 6 4" xfId="7751"/>
    <cellStyle name="Calculation 5 2 6 5" xfId="41895"/>
    <cellStyle name="Calculation 5 2 7" xfId="7752"/>
    <cellStyle name="Calculation 5 2 7 2" xfId="7753"/>
    <cellStyle name="Calculation 5 2 7 2 2" xfId="7754"/>
    <cellStyle name="Calculation 5 2 7 2 3" xfId="41896"/>
    <cellStyle name="Calculation 5 2 7 3" xfId="7755"/>
    <cellStyle name="Calculation 5 2 7 3 2" xfId="7756"/>
    <cellStyle name="Calculation 5 2 7 4" xfId="7757"/>
    <cellStyle name="Calculation 5 2 7 5" xfId="41897"/>
    <cellStyle name="Calculation 5 2 8" xfId="7758"/>
    <cellStyle name="Calculation 5 2 8 2" xfId="7759"/>
    <cellStyle name="Calculation 5 2 8 2 2" xfId="7760"/>
    <cellStyle name="Calculation 5 2 8 2 3" xfId="41898"/>
    <cellStyle name="Calculation 5 2 8 3" xfId="7761"/>
    <cellStyle name="Calculation 5 2 8 3 2" xfId="7762"/>
    <cellStyle name="Calculation 5 2 8 4" xfId="7763"/>
    <cellStyle name="Calculation 5 2 8 5" xfId="41899"/>
    <cellStyle name="Calculation 5 2 9" xfId="7764"/>
    <cellStyle name="Calculation 5 2 9 2" xfId="7765"/>
    <cellStyle name="Calculation 5 2 9 2 2" xfId="7766"/>
    <cellStyle name="Calculation 5 2 9 2 3" xfId="41900"/>
    <cellStyle name="Calculation 5 2 9 3" xfId="7767"/>
    <cellStyle name="Calculation 5 2 9 3 2" xfId="7768"/>
    <cellStyle name="Calculation 5 2 9 4" xfId="7769"/>
    <cellStyle name="Calculation 5 2 9 5" xfId="41901"/>
    <cellStyle name="Calculation 5 20" xfId="7770"/>
    <cellStyle name="Calculation 5 20 2" xfId="7771"/>
    <cellStyle name="Calculation 5 20 2 2" xfId="7772"/>
    <cellStyle name="Calculation 5 20 2 3" xfId="41902"/>
    <cellStyle name="Calculation 5 20 3" xfId="7773"/>
    <cellStyle name="Calculation 5 20 3 2" xfId="7774"/>
    <cellStyle name="Calculation 5 20 4" xfId="7775"/>
    <cellStyle name="Calculation 5 20 5" xfId="41903"/>
    <cellStyle name="Calculation 5 21" xfId="7776"/>
    <cellStyle name="Calculation 5 21 2" xfId="7777"/>
    <cellStyle name="Calculation 5 21 2 2" xfId="7778"/>
    <cellStyle name="Calculation 5 21 2 3" xfId="41904"/>
    <cellStyle name="Calculation 5 21 3" xfId="7779"/>
    <cellStyle name="Calculation 5 21 3 2" xfId="7780"/>
    <cellStyle name="Calculation 5 21 4" xfId="7781"/>
    <cellStyle name="Calculation 5 21 5" xfId="41905"/>
    <cellStyle name="Calculation 5 22" xfId="7782"/>
    <cellStyle name="Calculation 5 22 2" xfId="7783"/>
    <cellStyle name="Calculation 5 22 2 2" xfId="7784"/>
    <cellStyle name="Calculation 5 22 2 3" xfId="41906"/>
    <cellStyle name="Calculation 5 22 3" xfId="7785"/>
    <cellStyle name="Calculation 5 22 3 2" xfId="7786"/>
    <cellStyle name="Calculation 5 22 4" xfId="7787"/>
    <cellStyle name="Calculation 5 22 5" xfId="41907"/>
    <cellStyle name="Calculation 5 23" xfId="7788"/>
    <cellStyle name="Calculation 5 23 2" xfId="7789"/>
    <cellStyle name="Calculation 5 24" xfId="7790"/>
    <cellStyle name="Calculation 5 24 2" xfId="7791"/>
    <cellStyle name="Calculation 5 3" xfId="7792"/>
    <cellStyle name="Calculation 5 3 10" xfId="7793"/>
    <cellStyle name="Calculation 5 3 10 2" xfId="7794"/>
    <cellStyle name="Calculation 5 3 10 2 2" xfId="7795"/>
    <cellStyle name="Calculation 5 3 10 2 3" xfId="41908"/>
    <cellStyle name="Calculation 5 3 10 3" xfId="7796"/>
    <cellStyle name="Calculation 5 3 10 3 2" xfId="7797"/>
    <cellStyle name="Calculation 5 3 10 4" xfId="7798"/>
    <cellStyle name="Calculation 5 3 10 5" xfId="41909"/>
    <cellStyle name="Calculation 5 3 11" xfId="7799"/>
    <cellStyle name="Calculation 5 3 11 2" xfId="7800"/>
    <cellStyle name="Calculation 5 3 11 2 2" xfId="7801"/>
    <cellStyle name="Calculation 5 3 11 2 3" xfId="41910"/>
    <cellStyle name="Calculation 5 3 11 3" xfId="7802"/>
    <cellStyle name="Calculation 5 3 11 3 2" xfId="7803"/>
    <cellStyle name="Calculation 5 3 11 4" xfId="7804"/>
    <cellStyle name="Calculation 5 3 11 5" xfId="41911"/>
    <cellStyle name="Calculation 5 3 12" xfId="7805"/>
    <cellStyle name="Calculation 5 3 12 2" xfId="7806"/>
    <cellStyle name="Calculation 5 3 12 2 2" xfId="7807"/>
    <cellStyle name="Calculation 5 3 12 2 3" xfId="41912"/>
    <cellStyle name="Calculation 5 3 12 3" xfId="7808"/>
    <cellStyle name="Calculation 5 3 12 3 2" xfId="7809"/>
    <cellStyle name="Calculation 5 3 12 4" xfId="7810"/>
    <cellStyle name="Calculation 5 3 12 5" xfId="41913"/>
    <cellStyle name="Calculation 5 3 13" xfId="7811"/>
    <cellStyle name="Calculation 5 3 13 2" xfId="7812"/>
    <cellStyle name="Calculation 5 3 13 2 2" xfId="7813"/>
    <cellStyle name="Calculation 5 3 13 2 3" xfId="41914"/>
    <cellStyle name="Calculation 5 3 13 3" xfId="7814"/>
    <cellStyle name="Calculation 5 3 13 3 2" xfId="7815"/>
    <cellStyle name="Calculation 5 3 13 4" xfId="7816"/>
    <cellStyle name="Calculation 5 3 13 5" xfId="41915"/>
    <cellStyle name="Calculation 5 3 14" xfId="7817"/>
    <cellStyle name="Calculation 5 3 14 2" xfId="7818"/>
    <cellStyle name="Calculation 5 3 14 2 2" xfId="7819"/>
    <cellStyle name="Calculation 5 3 14 2 3" xfId="41916"/>
    <cellStyle name="Calculation 5 3 14 3" xfId="7820"/>
    <cellStyle name="Calculation 5 3 14 3 2" xfId="7821"/>
    <cellStyle name="Calculation 5 3 14 4" xfId="7822"/>
    <cellStyle name="Calculation 5 3 14 5" xfId="41917"/>
    <cellStyle name="Calculation 5 3 15" xfId="7823"/>
    <cellStyle name="Calculation 5 3 15 2" xfId="7824"/>
    <cellStyle name="Calculation 5 3 15 2 2" xfId="7825"/>
    <cellStyle name="Calculation 5 3 15 2 3" xfId="41918"/>
    <cellStyle name="Calculation 5 3 15 3" xfId="7826"/>
    <cellStyle name="Calculation 5 3 15 3 2" xfId="7827"/>
    <cellStyle name="Calculation 5 3 15 4" xfId="7828"/>
    <cellStyle name="Calculation 5 3 15 5" xfId="41919"/>
    <cellStyle name="Calculation 5 3 16" xfId="7829"/>
    <cellStyle name="Calculation 5 3 16 2" xfId="7830"/>
    <cellStyle name="Calculation 5 3 16 2 2" xfId="7831"/>
    <cellStyle name="Calculation 5 3 16 2 3" xfId="41920"/>
    <cellStyle name="Calculation 5 3 16 3" xfId="7832"/>
    <cellStyle name="Calculation 5 3 16 3 2" xfId="7833"/>
    <cellStyle name="Calculation 5 3 16 4" xfId="7834"/>
    <cellStyle name="Calculation 5 3 16 5" xfId="41921"/>
    <cellStyle name="Calculation 5 3 17" xfId="7835"/>
    <cellStyle name="Calculation 5 3 17 2" xfId="7836"/>
    <cellStyle name="Calculation 5 3 17 2 2" xfId="7837"/>
    <cellStyle name="Calculation 5 3 17 2 3" xfId="41922"/>
    <cellStyle name="Calculation 5 3 17 3" xfId="7838"/>
    <cellStyle name="Calculation 5 3 17 3 2" xfId="7839"/>
    <cellStyle name="Calculation 5 3 17 4" xfId="7840"/>
    <cellStyle name="Calculation 5 3 17 5" xfId="41923"/>
    <cellStyle name="Calculation 5 3 18" xfId="7841"/>
    <cellStyle name="Calculation 5 3 18 2" xfId="7842"/>
    <cellStyle name="Calculation 5 3 18 2 2" xfId="7843"/>
    <cellStyle name="Calculation 5 3 18 2 3" xfId="41924"/>
    <cellStyle name="Calculation 5 3 18 3" xfId="7844"/>
    <cellStyle name="Calculation 5 3 18 3 2" xfId="7845"/>
    <cellStyle name="Calculation 5 3 18 4" xfId="7846"/>
    <cellStyle name="Calculation 5 3 18 5" xfId="41925"/>
    <cellStyle name="Calculation 5 3 19" xfId="7847"/>
    <cellStyle name="Calculation 5 3 19 2" xfId="7848"/>
    <cellStyle name="Calculation 5 3 19 2 2" xfId="7849"/>
    <cellStyle name="Calculation 5 3 19 2 3" xfId="41926"/>
    <cellStyle name="Calculation 5 3 19 3" xfId="7850"/>
    <cellStyle name="Calculation 5 3 19 3 2" xfId="7851"/>
    <cellStyle name="Calculation 5 3 19 4" xfId="7852"/>
    <cellStyle name="Calculation 5 3 19 5" xfId="41927"/>
    <cellStyle name="Calculation 5 3 2" xfId="7853"/>
    <cellStyle name="Calculation 5 3 2 2" xfId="7854"/>
    <cellStyle name="Calculation 5 3 2 2 2" xfId="7855"/>
    <cellStyle name="Calculation 5 3 2 2 3" xfId="41928"/>
    <cellStyle name="Calculation 5 3 2 3" xfId="7856"/>
    <cellStyle name="Calculation 5 3 2 3 2" xfId="7857"/>
    <cellStyle name="Calculation 5 3 2 4" xfId="7858"/>
    <cellStyle name="Calculation 5 3 2 5" xfId="41929"/>
    <cellStyle name="Calculation 5 3 20" xfId="7859"/>
    <cellStyle name="Calculation 5 3 20 2" xfId="7860"/>
    <cellStyle name="Calculation 5 3 20 2 2" xfId="41930"/>
    <cellStyle name="Calculation 5 3 20 2 3" xfId="41931"/>
    <cellStyle name="Calculation 5 3 20 3" xfId="41932"/>
    <cellStyle name="Calculation 5 3 20 4" xfId="41933"/>
    <cellStyle name="Calculation 5 3 20 5" xfId="41934"/>
    <cellStyle name="Calculation 5 3 21" xfId="7861"/>
    <cellStyle name="Calculation 5 3 21 2" xfId="7862"/>
    <cellStyle name="Calculation 5 3 22" xfId="7863"/>
    <cellStyle name="Calculation 5 3 22 2" xfId="7864"/>
    <cellStyle name="Calculation 5 3 3" xfId="7865"/>
    <cellStyle name="Calculation 5 3 3 2" xfId="7866"/>
    <cellStyle name="Calculation 5 3 3 2 2" xfId="7867"/>
    <cellStyle name="Calculation 5 3 3 2 3" xfId="41935"/>
    <cellStyle name="Calculation 5 3 3 3" xfId="7868"/>
    <cellStyle name="Calculation 5 3 3 3 2" xfId="7869"/>
    <cellStyle name="Calculation 5 3 3 4" xfId="7870"/>
    <cellStyle name="Calculation 5 3 3 5" xfId="41936"/>
    <cellStyle name="Calculation 5 3 4" xfId="7871"/>
    <cellStyle name="Calculation 5 3 4 2" xfId="7872"/>
    <cellStyle name="Calculation 5 3 4 2 2" xfId="7873"/>
    <cellStyle name="Calculation 5 3 4 2 3" xfId="41937"/>
    <cellStyle name="Calculation 5 3 4 3" xfId="7874"/>
    <cellStyle name="Calculation 5 3 4 3 2" xfId="7875"/>
    <cellStyle name="Calculation 5 3 4 4" xfId="7876"/>
    <cellStyle name="Calculation 5 3 4 5" xfId="41938"/>
    <cellStyle name="Calculation 5 3 5" xfId="7877"/>
    <cellStyle name="Calculation 5 3 5 2" xfId="7878"/>
    <cellStyle name="Calculation 5 3 5 2 2" xfId="7879"/>
    <cellStyle name="Calculation 5 3 5 2 3" xfId="41939"/>
    <cellStyle name="Calculation 5 3 5 3" xfId="7880"/>
    <cellStyle name="Calculation 5 3 5 3 2" xfId="7881"/>
    <cellStyle name="Calculation 5 3 5 4" xfId="7882"/>
    <cellStyle name="Calculation 5 3 5 5" xfId="41940"/>
    <cellStyle name="Calculation 5 3 6" xfId="7883"/>
    <cellStyle name="Calculation 5 3 6 2" xfId="7884"/>
    <cellStyle name="Calculation 5 3 6 2 2" xfId="7885"/>
    <cellStyle name="Calculation 5 3 6 2 3" xfId="41941"/>
    <cellStyle name="Calculation 5 3 6 3" xfId="7886"/>
    <cellStyle name="Calculation 5 3 6 3 2" xfId="7887"/>
    <cellStyle name="Calculation 5 3 6 4" xfId="7888"/>
    <cellStyle name="Calculation 5 3 6 5" xfId="41942"/>
    <cellStyle name="Calculation 5 3 7" xfId="7889"/>
    <cellStyle name="Calculation 5 3 7 2" xfId="7890"/>
    <cellStyle name="Calculation 5 3 7 2 2" xfId="7891"/>
    <cellStyle name="Calculation 5 3 7 2 3" xfId="41943"/>
    <cellStyle name="Calculation 5 3 7 3" xfId="7892"/>
    <cellStyle name="Calculation 5 3 7 3 2" xfId="7893"/>
    <cellStyle name="Calculation 5 3 7 4" xfId="7894"/>
    <cellStyle name="Calculation 5 3 7 5" xfId="41944"/>
    <cellStyle name="Calculation 5 3 8" xfId="7895"/>
    <cellStyle name="Calculation 5 3 8 2" xfId="7896"/>
    <cellStyle name="Calculation 5 3 8 2 2" xfId="7897"/>
    <cellStyle name="Calculation 5 3 8 2 3" xfId="41945"/>
    <cellStyle name="Calculation 5 3 8 3" xfId="7898"/>
    <cellStyle name="Calculation 5 3 8 3 2" xfId="7899"/>
    <cellStyle name="Calculation 5 3 8 4" xfId="7900"/>
    <cellStyle name="Calculation 5 3 8 5" xfId="41946"/>
    <cellStyle name="Calculation 5 3 9" xfId="7901"/>
    <cellStyle name="Calculation 5 3 9 2" xfId="7902"/>
    <cellStyle name="Calculation 5 3 9 2 2" xfId="7903"/>
    <cellStyle name="Calculation 5 3 9 2 3" xfId="41947"/>
    <cellStyle name="Calculation 5 3 9 3" xfId="7904"/>
    <cellStyle name="Calculation 5 3 9 3 2" xfId="7905"/>
    <cellStyle name="Calculation 5 3 9 4" xfId="7906"/>
    <cellStyle name="Calculation 5 3 9 5" xfId="41948"/>
    <cellStyle name="Calculation 5 4" xfId="7907"/>
    <cellStyle name="Calculation 5 4 2" xfId="7908"/>
    <cellStyle name="Calculation 5 4 2 2" xfId="7909"/>
    <cellStyle name="Calculation 5 4 3" xfId="7910"/>
    <cellStyle name="Calculation 5 4 3 2" xfId="7911"/>
    <cellStyle name="Calculation 5 5" xfId="7912"/>
    <cellStyle name="Calculation 5 5 2" xfId="7913"/>
    <cellStyle name="Calculation 5 5 2 2" xfId="7914"/>
    <cellStyle name="Calculation 5 5 2 3" xfId="41949"/>
    <cellStyle name="Calculation 5 5 3" xfId="7915"/>
    <cellStyle name="Calculation 5 5 3 2" xfId="7916"/>
    <cellStyle name="Calculation 5 5 4" xfId="7917"/>
    <cellStyle name="Calculation 5 5 5" xfId="41950"/>
    <cellStyle name="Calculation 5 6" xfId="7918"/>
    <cellStyle name="Calculation 5 6 2" xfId="7919"/>
    <cellStyle name="Calculation 5 6 2 2" xfId="7920"/>
    <cellStyle name="Calculation 5 6 2 3" xfId="41951"/>
    <cellStyle name="Calculation 5 6 3" xfId="7921"/>
    <cellStyle name="Calculation 5 6 3 2" xfId="7922"/>
    <cellStyle name="Calculation 5 6 4" xfId="7923"/>
    <cellStyle name="Calculation 5 6 5" xfId="41952"/>
    <cellStyle name="Calculation 5 7" xfId="7924"/>
    <cellStyle name="Calculation 5 7 2" xfId="7925"/>
    <cellStyle name="Calculation 5 7 2 2" xfId="7926"/>
    <cellStyle name="Calculation 5 7 2 3" xfId="41953"/>
    <cellStyle name="Calculation 5 7 3" xfId="7927"/>
    <cellStyle name="Calculation 5 7 3 2" xfId="7928"/>
    <cellStyle name="Calculation 5 7 4" xfId="7929"/>
    <cellStyle name="Calculation 5 7 5" xfId="41954"/>
    <cellStyle name="Calculation 5 8" xfId="7930"/>
    <cellStyle name="Calculation 5 8 2" xfId="7931"/>
    <cellStyle name="Calculation 5 8 2 2" xfId="7932"/>
    <cellStyle name="Calculation 5 8 2 3" xfId="41955"/>
    <cellStyle name="Calculation 5 8 3" xfId="7933"/>
    <cellStyle name="Calculation 5 8 3 2" xfId="7934"/>
    <cellStyle name="Calculation 5 8 4" xfId="7935"/>
    <cellStyle name="Calculation 5 8 5" xfId="41956"/>
    <cellStyle name="Calculation 5 9" xfId="7936"/>
    <cellStyle name="Calculation 5 9 2" xfId="7937"/>
    <cellStyle name="Calculation 5 9 2 2" xfId="7938"/>
    <cellStyle name="Calculation 5 9 2 3" xfId="41957"/>
    <cellStyle name="Calculation 5 9 3" xfId="7939"/>
    <cellStyle name="Calculation 5 9 3 2" xfId="7940"/>
    <cellStyle name="Calculation 5 9 4" xfId="7941"/>
    <cellStyle name="Calculation 5 9 5" xfId="41958"/>
    <cellStyle name="Calculation 6" xfId="7942"/>
    <cellStyle name="Calculation 6 10" xfId="7943"/>
    <cellStyle name="Calculation 6 10 2" xfId="7944"/>
    <cellStyle name="Calculation 6 10 2 2" xfId="7945"/>
    <cellStyle name="Calculation 6 10 2 3" xfId="41959"/>
    <cellStyle name="Calculation 6 10 3" xfId="7946"/>
    <cellStyle name="Calculation 6 10 3 2" xfId="7947"/>
    <cellStyle name="Calculation 6 10 4" xfId="7948"/>
    <cellStyle name="Calculation 6 10 5" xfId="41960"/>
    <cellStyle name="Calculation 6 11" xfId="7949"/>
    <cellStyle name="Calculation 6 11 2" xfId="7950"/>
    <cellStyle name="Calculation 6 11 2 2" xfId="7951"/>
    <cellStyle name="Calculation 6 11 2 3" xfId="41961"/>
    <cellStyle name="Calculation 6 11 3" xfId="7952"/>
    <cellStyle name="Calculation 6 11 3 2" xfId="7953"/>
    <cellStyle name="Calculation 6 11 4" xfId="7954"/>
    <cellStyle name="Calculation 6 11 5" xfId="41962"/>
    <cellStyle name="Calculation 6 12" xfId="7955"/>
    <cellStyle name="Calculation 6 12 2" xfId="7956"/>
    <cellStyle name="Calculation 6 12 2 2" xfId="7957"/>
    <cellStyle name="Calculation 6 12 2 3" xfId="41963"/>
    <cellStyle name="Calculation 6 12 3" xfId="7958"/>
    <cellStyle name="Calculation 6 12 3 2" xfId="7959"/>
    <cellStyle name="Calculation 6 12 4" xfId="7960"/>
    <cellStyle name="Calculation 6 12 5" xfId="41964"/>
    <cellStyle name="Calculation 6 13" xfId="7961"/>
    <cellStyle name="Calculation 6 13 2" xfId="7962"/>
    <cellStyle name="Calculation 6 13 2 2" xfId="7963"/>
    <cellStyle name="Calculation 6 13 2 3" xfId="41965"/>
    <cellStyle name="Calculation 6 13 3" xfId="7964"/>
    <cellStyle name="Calculation 6 13 3 2" xfId="7965"/>
    <cellStyle name="Calculation 6 13 4" xfId="7966"/>
    <cellStyle name="Calculation 6 13 5" xfId="41966"/>
    <cellStyle name="Calculation 6 14" xfId="7967"/>
    <cellStyle name="Calculation 6 14 2" xfId="7968"/>
    <cellStyle name="Calculation 6 14 2 2" xfId="7969"/>
    <cellStyle name="Calculation 6 14 2 3" xfId="41967"/>
    <cellStyle name="Calculation 6 14 3" xfId="7970"/>
    <cellStyle name="Calculation 6 14 3 2" xfId="7971"/>
    <cellStyle name="Calculation 6 14 4" xfId="7972"/>
    <cellStyle name="Calculation 6 14 5" xfId="41968"/>
    <cellStyle name="Calculation 6 15" xfId="7973"/>
    <cellStyle name="Calculation 6 15 2" xfId="7974"/>
    <cellStyle name="Calculation 6 15 2 2" xfId="7975"/>
    <cellStyle name="Calculation 6 15 2 3" xfId="41969"/>
    <cellStyle name="Calculation 6 15 3" xfId="7976"/>
    <cellStyle name="Calculation 6 15 3 2" xfId="7977"/>
    <cellStyle name="Calculation 6 15 4" xfId="7978"/>
    <cellStyle name="Calculation 6 15 5" xfId="41970"/>
    <cellStyle name="Calculation 6 16" xfId="7979"/>
    <cellStyle name="Calculation 6 16 2" xfId="7980"/>
    <cellStyle name="Calculation 6 16 2 2" xfId="7981"/>
    <cellStyle name="Calculation 6 16 2 3" xfId="41971"/>
    <cellStyle name="Calculation 6 16 3" xfId="7982"/>
    <cellStyle name="Calculation 6 16 3 2" xfId="7983"/>
    <cellStyle name="Calculation 6 16 4" xfId="7984"/>
    <cellStyle name="Calculation 6 16 5" xfId="41972"/>
    <cellStyle name="Calculation 6 17" xfId="7985"/>
    <cellStyle name="Calculation 6 17 2" xfId="7986"/>
    <cellStyle name="Calculation 6 17 2 2" xfId="7987"/>
    <cellStyle name="Calculation 6 17 2 3" xfId="41973"/>
    <cellStyle name="Calculation 6 17 3" xfId="7988"/>
    <cellStyle name="Calculation 6 17 3 2" xfId="7989"/>
    <cellStyle name="Calculation 6 17 4" xfId="7990"/>
    <cellStyle name="Calculation 6 17 5" xfId="41974"/>
    <cellStyle name="Calculation 6 18" xfId="7991"/>
    <cellStyle name="Calculation 6 18 2" xfId="7992"/>
    <cellStyle name="Calculation 6 18 2 2" xfId="7993"/>
    <cellStyle name="Calculation 6 18 2 3" xfId="41975"/>
    <cellStyle name="Calculation 6 18 3" xfId="7994"/>
    <cellStyle name="Calculation 6 18 3 2" xfId="7995"/>
    <cellStyle name="Calculation 6 18 4" xfId="7996"/>
    <cellStyle name="Calculation 6 18 5" xfId="41976"/>
    <cellStyle name="Calculation 6 19" xfId="7997"/>
    <cellStyle name="Calculation 6 19 2" xfId="7998"/>
    <cellStyle name="Calculation 6 19 2 2" xfId="7999"/>
    <cellStyle name="Calculation 6 19 2 3" xfId="41977"/>
    <cellStyle name="Calculation 6 19 3" xfId="8000"/>
    <cellStyle name="Calculation 6 19 3 2" xfId="8001"/>
    <cellStyle name="Calculation 6 19 4" xfId="8002"/>
    <cellStyle name="Calculation 6 19 5" xfId="41978"/>
    <cellStyle name="Calculation 6 2" xfId="8003"/>
    <cellStyle name="Calculation 6 2 2" xfId="8004"/>
    <cellStyle name="Calculation 6 2 2 10" xfId="8005"/>
    <cellStyle name="Calculation 6 2 2 10 2" xfId="8006"/>
    <cellStyle name="Calculation 6 2 2 10 2 2" xfId="8007"/>
    <cellStyle name="Calculation 6 2 2 10 2 3" xfId="41979"/>
    <cellStyle name="Calculation 6 2 2 10 3" xfId="8008"/>
    <cellStyle name="Calculation 6 2 2 10 3 2" xfId="8009"/>
    <cellStyle name="Calculation 6 2 2 10 4" xfId="8010"/>
    <cellStyle name="Calculation 6 2 2 10 5" xfId="41980"/>
    <cellStyle name="Calculation 6 2 2 11" xfId="8011"/>
    <cellStyle name="Calculation 6 2 2 11 2" xfId="8012"/>
    <cellStyle name="Calculation 6 2 2 11 2 2" xfId="8013"/>
    <cellStyle name="Calculation 6 2 2 11 2 3" xfId="41981"/>
    <cellStyle name="Calculation 6 2 2 11 3" xfId="8014"/>
    <cellStyle name="Calculation 6 2 2 11 3 2" xfId="8015"/>
    <cellStyle name="Calculation 6 2 2 11 4" xfId="8016"/>
    <cellStyle name="Calculation 6 2 2 11 5" xfId="41982"/>
    <cellStyle name="Calculation 6 2 2 12" xfId="8017"/>
    <cellStyle name="Calculation 6 2 2 12 2" xfId="8018"/>
    <cellStyle name="Calculation 6 2 2 12 2 2" xfId="8019"/>
    <cellStyle name="Calculation 6 2 2 12 2 3" xfId="41983"/>
    <cellStyle name="Calculation 6 2 2 12 3" xfId="8020"/>
    <cellStyle name="Calculation 6 2 2 12 3 2" xfId="8021"/>
    <cellStyle name="Calculation 6 2 2 12 4" xfId="8022"/>
    <cellStyle name="Calculation 6 2 2 12 5" xfId="41984"/>
    <cellStyle name="Calculation 6 2 2 13" xfId="8023"/>
    <cellStyle name="Calculation 6 2 2 13 2" xfId="8024"/>
    <cellStyle name="Calculation 6 2 2 13 2 2" xfId="8025"/>
    <cellStyle name="Calculation 6 2 2 13 2 3" xfId="41985"/>
    <cellStyle name="Calculation 6 2 2 13 3" xfId="8026"/>
    <cellStyle name="Calculation 6 2 2 13 3 2" xfId="8027"/>
    <cellStyle name="Calculation 6 2 2 13 4" xfId="8028"/>
    <cellStyle name="Calculation 6 2 2 13 5" xfId="41986"/>
    <cellStyle name="Calculation 6 2 2 14" xfId="8029"/>
    <cellStyle name="Calculation 6 2 2 14 2" xfId="8030"/>
    <cellStyle name="Calculation 6 2 2 14 2 2" xfId="8031"/>
    <cellStyle name="Calculation 6 2 2 14 2 3" xfId="41987"/>
    <cellStyle name="Calculation 6 2 2 14 3" xfId="8032"/>
    <cellStyle name="Calculation 6 2 2 14 3 2" xfId="8033"/>
    <cellStyle name="Calculation 6 2 2 14 4" xfId="8034"/>
    <cellStyle name="Calculation 6 2 2 14 5" xfId="41988"/>
    <cellStyle name="Calculation 6 2 2 15" xfId="8035"/>
    <cellStyle name="Calculation 6 2 2 15 2" xfId="8036"/>
    <cellStyle name="Calculation 6 2 2 15 2 2" xfId="8037"/>
    <cellStyle name="Calculation 6 2 2 15 2 3" xfId="41989"/>
    <cellStyle name="Calculation 6 2 2 15 3" xfId="8038"/>
    <cellStyle name="Calculation 6 2 2 15 3 2" xfId="8039"/>
    <cellStyle name="Calculation 6 2 2 15 4" xfId="8040"/>
    <cellStyle name="Calculation 6 2 2 15 5" xfId="41990"/>
    <cellStyle name="Calculation 6 2 2 16" xfId="8041"/>
    <cellStyle name="Calculation 6 2 2 16 2" xfId="8042"/>
    <cellStyle name="Calculation 6 2 2 16 2 2" xfId="8043"/>
    <cellStyle name="Calculation 6 2 2 16 2 3" xfId="41991"/>
    <cellStyle name="Calculation 6 2 2 16 3" xfId="8044"/>
    <cellStyle name="Calculation 6 2 2 16 3 2" xfId="8045"/>
    <cellStyle name="Calculation 6 2 2 16 4" xfId="8046"/>
    <cellStyle name="Calculation 6 2 2 16 5" xfId="41992"/>
    <cellStyle name="Calculation 6 2 2 17" xfId="8047"/>
    <cellStyle name="Calculation 6 2 2 17 2" xfId="8048"/>
    <cellStyle name="Calculation 6 2 2 17 2 2" xfId="8049"/>
    <cellStyle name="Calculation 6 2 2 17 2 3" xfId="41993"/>
    <cellStyle name="Calculation 6 2 2 17 3" xfId="8050"/>
    <cellStyle name="Calculation 6 2 2 17 3 2" xfId="8051"/>
    <cellStyle name="Calculation 6 2 2 17 4" xfId="8052"/>
    <cellStyle name="Calculation 6 2 2 17 5" xfId="41994"/>
    <cellStyle name="Calculation 6 2 2 18" xfId="8053"/>
    <cellStyle name="Calculation 6 2 2 18 2" xfId="8054"/>
    <cellStyle name="Calculation 6 2 2 18 2 2" xfId="8055"/>
    <cellStyle name="Calculation 6 2 2 18 2 3" xfId="41995"/>
    <cellStyle name="Calculation 6 2 2 18 3" xfId="8056"/>
    <cellStyle name="Calculation 6 2 2 18 3 2" xfId="8057"/>
    <cellStyle name="Calculation 6 2 2 18 4" xfId="8058"/>
    <cellStyle name="Calculation 6 2 2 18 5" xfId="41996"/>
    <cellStyle name="Calculation 6 2 2 19" xfId="8059"/>
    <cellStyle name="Calculation 6 2 2 19 2" xfId="8060"/>
    <cellStyle name="Calculation 6 2 2 19 2 2" xfId="8061"/>
    <cellStyle name="Calculation 6 2 2 19 2 3" xfId="41997"/>
    <cellStyle name="Calculation 6 2 2 19 3" xfId="8062"/>
    <cellStyle name="Calculation 6 2 2 19 3 2" xfId="8063"/>
    <cellStyle name="Calculation 6 2 2 19 4" xfId="8064"/>
    <cellStyle name="Calculation 6 2 2 19 5" xfId="41998"/>
    <cellStyle name="Calculation 6 2 2 2" xfId="8065"/>
    <cellStyle name="Calculation 6 2 2 2 2" xfId="8066"/>
    <cellStyle name="Calculation 6 2 2 2 2 2" xfId="8067"/>
    <cellStyle name="Calculation 6 2 2 2 2 3" xfId="41999"/>
    <cellStyle name="Calculation 6 2 2 2 3" xfId="8068"/>
    <cellStyle name="Calculation 6 2 2 2 3 2" xfId="8069"/>
    <cellStyle name="Calculation 6 2 2 2 4" xfId="8070"/>
    <cellStyle name="Calculation 6 2 2 2 5" xfId="42000"/>
    <cellStyle name="Calculation 6 2 2 20" xfId="8071"/>
    <cellStyle name="Calculation 6 2 2 20 2" xfId="8072"/>
    <cellStyle name="Calculation 6 2 2 20 2 2" xfId="42001"/>
    <cellStyle name="Calculation 6 2 2 20 2 3" xfId="42002"/>
    <cellStyle name="Calculation 6 2 2 20 3" xfId="42003"/>
    <cellStyle name="Calculation 6 2 2 20 4" xfId="42004"/>
    <cellStyle name="Calculation 6 2 2 20 5" xfId="42005"/>
    <cellStyle name="Calculation 6 2 2 21" xfId="8073"/>
    <cellStyle name="Calculation 6 2 2 21 2" xfId="8074"/>
    <cellStyle name="Calculation 6 2 2 22" xfId="8075"/>
    <cellStyle name="Calculation 6 2 2 22 2" xfId="8076"/>
    <cellStyle name="Calculation 6 2 2 3" xfId="8077"/>
    <cellStyle name="Calculation 6 2 2 3 2" xfId="8078"/>
    <cellStyle name="Calculation 6 2 2 3 2 2" xfId="8079"/>
    <cellStyle name="Calculation 6 2 2 3 2 3" xfId="42006"/>
    <cellStyle name="Calculation 6 2 2 3 3" xfId="8080"/>
    <cellStyle name="Calculation 6 2 2 3 3 2" xfId="8081"/>
    <cellStyle name="Calculation 6 2 2 3 4" xfId="8082"/>
    <cellStyle name="Calculation 6 2 2 3 5" xfId="42007"/>
    <cellStyle name="Calculation 6 2 2 4" xfId="8083"/>
    <cellStyle name="Calculation 6 2 2 4 2" xfId="8084"/>
    <cellStyle name="Calculation 6 2 2 4 2 2" xfId="8085"/>
    <cellStyle name="Calculation 6 2 2 4 2 3" xfId="42008"/>
    <cellStyle name="Calculation 6 2 2 4 3" xfId="8086"/>
    <cellStyle name="Calculation 6 2 2 4 3 2" xfId="8087"/>
    <cellStyle name="Calculation 6 2 2 4 4" xfId="8088"/>
    <cellStyle name="Calculation 6 2 2 4 5" xfId="42009"/>
    <cellStyle name="Calculation 6 2 2 5" xfId="8089"/>
    <cellStyle name="Calculation 6 2 2 5 2" xfId="8090"/>
    <cellStyle name="Calculation 6 2 2 5 2 2" xfId="8091"/>
    <cellStyle name="Calculation 6 2 2 5 2 3" xfId="42010"/>
    <cellStyle name="Calculation 6 2 2 5 3" xfId="8092"/>
    <cellStyle name="Calculation 6 2 2 5 3 2" xfId="8093"/>
    <cellStyle name="Calculation 6 2 2 5 4" xfId="8094"/>
    <cellStyle name="Calculation 6 2 2 5 5" xfId="42011"/>
    <cellStyle name="Calculation 6 2 2 6" xfId="8095"/>
    <cellStyle name="Calculation 6 2 2 6 2" xfId="8096"/>
    <cellStyle name="Calculation 6 2 2 6 2 2" xfId="8097"/>
    <cellStyle name="Calculation 6 2 2 6 2 3" xfId="42012"/>
    <cellStyle name="Calculation 6 2 2 6 3" xfId="8098"/>
    <cellStyle name="Calculation 6 2 2 6 3 2" xfId="8099"/>
    <cellStyle name="Calculation 6 2 2 6 4" xfId="8100"/>
    <cellStyle name="Calculation 6 2 2 6 5" xfId="42013"/>
    <cellStyle name="Calculation 6 2 2 7" xfId="8101"/>
    <cellStyle name="Calculation 6 2 2 7 2" xfId="8102"/>
    <cellStyle name="Calculation 6 2 2 7 2 2" xfId="8103"/>
    <cellStyle name="Calculation 6 2 2 7 2 3" xfId="42014"/>
    <cellStyle name="Calculation 6 2 2 7 3" xfId="8104"/>
    <cellStyle name="Calculation 6 2 2 7 3 2" xfId="8105"/>
    <cellStyle name="Calculation 6 2 2 7 4" xfId="8106"/>
    <cellStyle name="Calculation 6 2 2 7 5" xfId="42015"/>
    <cellStyle name="Calculation 6 2 2 8" xfId="8107"/>
    <cellStyle name="Calculation 6 2 2 8 2" xfId="8108"/>
    <cellStyle name="Calculation 6 2 2 8 2 2" xfId="8109"/>
    <cellStyle name="Calculation 6 2 2 8 2 3" xfId="42016"/>
    <cellStyle name="Calculation 6 2 2 8 3" xfId="8110"/>
    <cellStyle name="Calculation 6 2 2 8 3 2" xfId="8111"/>
    <cellStyle name="Calculation 6 2 2 8 4" xfId="8112"/>
    <cellStyle name="Calculation 6 2 2 8 5" xfId="42017"/>
    <cellStyle name="Calculation 6 2 2 9" xfId="8113"/>
    <cellStyle name="Calculation 6 2 2 9 2" xfId="8114"/>
    <cellStyle name="Calculation 6 2 2 9 2 2" xfId="8115"/>
    <cellStyle name="Calculation 6 2 2 9 2 3" xfId="42018"/>
    <cellStyle name="Calculation 6 2 2 9 3" xfId="8116"/>
    <cellStyle name="Calculation 6 2 2 9 3 2" xfId="8117"/>
    <cellStyle name="Calculation 6 2 2 9 4" xfId="8118"/>
    <cellStyle name="Calculation 6 2 2 9 5" xfId="42019"/>
    <cellStyle name="Calculation 6 2 3" xfId="8119"/>
    <cellStyle name="Calculation 6 2 3 2" xfId="8120"/>
    <cellStyle name="Calculation 6 2 4" xfId="8121"/>
    <cellStyle name="Calculation 6 2 4 2" xfId="8122"/>
    <cellStyle name="Calculation 6 2 5" xfId="42020"/>
    <cellStyle name="Calculation 6 2 6" xfId="42021"/>
    <cellStyle name="Calculation 6 20" xfId="8123"/>
    <cellStyle name="Calculation 6 20 2" xfId="8124"/>
    <cellStyle name="Calculation 6 20 2 2" xfId="8125"/>
    <cellStyle name="Calculation 6 20 2 3" xfId="42022"/>
    <cellStyle name="Calculation 6 20 3" xfId="8126"/>
    <cellStyle name="Calculation 6 20 3 2" xfId="8127"/>
    <cellStyle name="Calculation 6 20 4" xfId="8128"/>
    <cellStyle name="Calculation 6 20 5" xfId="42023"/>
    <cellStyle name="Calculation 6 21" xfId="8129"/>
    <cellStyle name="Calculation 6 21 2" xfId="8130"/>
    <cellStyle name="Calculation 6 21 2 2" xfId="8131"/>
    <cellStyle name="Calculation 6 21 2 3" xfId="42024"/>
    <cellStyle name="Calculation 6 21 3" xfId="8132"/>
    <cellStyle name="Calculation 6 21 3 2" xfId="8133"/>
    <cellStyle name="Calculation 6 21 4" xfId="8134"/>
    <cellStyle name="Calculation 6 21 5" xfId="42025"/>
    <cellStyle name="Calculation 6 22" xfId="8135"/>
    <cellStyle name="Calculation 6 22 2" xfId="8136"/>
    <cellStyle name="Calculation 6 22 2 2" xfId="42026"/>
    <cellStyle name="Calculation 6 22 2 3" xfId="42027"/>
    <cellStyle name="Calculation 6 22 3" xfId="42028"/>
    <cellStyle name="Calculation 6 22 4" xfId="42029"/>
    <cellStyle name="Calculation 6 22 5" xfId="42030"/>
    <cellStyle name="Calculation 6 23" xfId="8137"/>
    <cellStyle name="Calculation 6 23 2" xfId="8138"/>
    <cellStyle name="Calculation 6 24" xfId="8139"/>
    <cellStyle name="Calculation 6 24 2" xfId="8140"/>
    <cellStyle name="Calculation 6 3" xfId="8141"/>
    <cellStyle name="Calculation 6 3 10" xfId="8142"/>
    <cellStyle name="Calculation 6 3 10 2" xfId="8143"/>
    <cellStyle name="Calculation 6 3 10 2 2" xfId="8144"/>
    <cellStyle name="Calculation 6 3 10 2 3" xfId="42031"/>
    <cellStyle name="Calculation 6 3 10 3" xfId="8145"/>
    <cellStyle name="Calculation 6 3 10 3 2" xfId="8146"/>
    <cellStyle name="Calculation 6 3 10 4" xfId="8147"/>
    <cellStyle name="Calculation 6 3 10 5" xfId="42032"/>
    <cellStyle name="Calculation 6 3 11" xfId="8148"/>
    <cellStyle name="Calculation 6 3 11 2" xfId="8149"/>
    <cellStyle name="Calculation 6 3 11 2 2" xfId="8150"/>
    <cellStyle name="Calculation 6 3 11 2 3" xfId="42033"/>
    <cellStyle name="Calculation 6 3 11 3" xfId="8151"/>
    <cellStyle name="Calculation 6 3 11 3 2" xfId="8152"/>
    <cellStyle name="Calculation 6 3 11 4" xfId="8153"/>
    <cellStyle name="Calculation 6 3 11 5" xfId="42034"/>
    <cellStyle name="Calculation 6 3 12" xfId="8154"/>
    <cellStyle name="Calculation 6 3 12 2" xfId="8155"/>
    <cellStyle name="Calculation 6 3 12 2 2" xfId="8156"/>
    <cellStyle name="Calculation 6 3 12 2 3" xfId="42035"/>
    <cellStyle name="Calculation 6 3 12 3" xfId="8157"/>
    <cellStyle name="Calculation 6 3 12 3 2" xfId="8158"/>
    <cellStyle name="Calculation 6 3 12 4" xfId="8159"/>
    <cellStyle name="Calculation 6 3 12 5" xfId="42036"/>
    <cellStyle name="Calculation 6 3 13" xfId="8160"/>
    <cellStyle name="Calculation 6 3 13 2" xfId="8161"/>
    <cellStyle name="Calculation 6 3 13 2 2" xfId="8162"/>
    <cellStyle name="Calculation 6 3 13 2 3" xfId="42037"/>
    <cellStyle name="Calculation 6 3 13 3" xfId="8163"/>
    <cellStyle name="Calculation 6 3 13 3 2" xfId="8164"/>
    <cellStyle name="Calculation 6 3 13 4" xfId="8165"/>
    <cellStyle name="Calculation 6 3 13 5" xfId="42038"/>
    <cellStyle name="Calculation 6 3 14" xfId="8166"/>
    <cellStyle name="Calculation 6 3 14 2" xfId="8167"/>
    <cellStyle name="Calculation 6 3 14 2 2" xfId="8168"/>
    <cellStyle name="Calculation 6 3 14 2 3" xfId="42039"/>
    <cellStyle name="Calculation 6 3 14 3" xfId="8169"/>
    <cellStyle name="Calculation 6 3 14 3 2" xfId="8170"/>
    <cellStyle name="Calculation 6 3 14 4" xfId="8171"/>
    <cellStyle name="Calculation 6 3 14 5" xfId="42040"/>
    <cellStyle name="Calculation 6 3 15" xfId="8172"/>
    <cellStyle name="Calculation 6 3 15 2" xfId="8173"/>
    <cellStyle name="Calculation 6 3 15 2 2" xfId="8174"/>
    <cellStyle name="Calculation 6 3 15 2 3" xfId="42041"/>
    <cellStyle name="Calculation 6 3 15 3" xfId="8175"/>
    <cellStyle name="Calculation 6 3 15 3 2" xfId="8176"/>
    <cellStyle name="Calculation 6 3 15 4" xfId="8177"/>
    <cellStyle name="Calculation 6 3 15 5" xfId="42042"/>
    <cellStyle name="Calculation 6 3 16" xfId="8178"/>
    <cellStyle name="Calculation 6 3 16 2" xfId="8179"/>
    <cellStyle name="Calculation 6 3 16 2 2" xfId="8180"/>
    <cellStyle name="Calculation 6 3 16 2 3" xfId="42043"/>
    <cellStyle name="Calculation 6 3 16 3" xfId="8181"/>
    <cellStyle name="Calculation 6 3 16 3 2" xfId="8182"/>
    <cellStyle name="Calculation 6 3 16 4" xfId="8183"/>
    <cellStyle name="Calculation 6 3 16 5" xfId="42044"/>
    <cellStyle name="Calculation 6 3 17" xfId="8184"/>
    <cellStyle name="Calculation 6 3 17 2" xfId="8185"/>
    <cellStyle name="Calculation 6 3 17 2 2" xfId="8186"/>
    <cellStyle name="Calculation 6 3 17 2 3" xfId="42045"/>
    <cellStyle name="Calculation 6 3 17 3" xfId="8187"/>
    <cellStyle name="Calculation 6 3 17 3 2" xfId="8188"/>
    <cellStyle name="Calculation 6 3 17 4" xfId="8189"/>
    <cellStyle name="Calculation 6 3 17 5" xfId="42046"/>
    <cellStyle name="Calculation 6 3 18" xfId="8190"/>
    <cellStyle name="Calculation 6 3 18 2" xfId="8191"/>
    <cellStyle name="Calculation 6 3 18 2 2" xfId="8192"/>
    <cellStyle name="Calculation 6 3 18 2 3" xfId="42047"/>
    <cellStyle name="Calculation 6 3 18 3" xfId="8193"/>
    <cellStyle name="Calculation 6 3 18 3 2" xfId="8194"/>
    <cellStyle name="Calculation 6 3 18 4" xfId="8195"/>
    <cellStyle name="Calculation 6 3 18 5" xfId="42048"/>
    <cellStyle name="Calculation 6 3 19" xfId="8196"/>
    <cellStyle name="Calculation 6 3 19 2" xfId="8197"/>
    <cellStyle name="Calculation 6 3 19 2 2" xfId="8198"/>
    <cellStyle name="Calculation 6 3 19 2 3" xfId="42049"/>
    <cellStyle name="Calculation 6 3 19 3" xfId="8199"/>
    <cellStyle name="Calculation 6 3 19 3 2" xfId="8200"/>
    <cellStyle name="Calculation 6 3 19 4" xfId="8201"/>
    <cellStyle name="Calculation 6 3 19 5" xfId="42050"/>
    <cellStyle name="Calculation 6 3 2" xfId="8202"/>
    <cellStyle name="Calculation 6 3 2 2" xfId="8203"/>
    <cellStyle name="Calculation 6 3 2 2 2" xfId="8204"/>
    <cellStyle name="Calculation 6 3 2 2 3" xfId="42051"/>
    <cellStyle name="Calculation 6 3 2 3" xfId="8205"/>
    <cellStyle name="Calculation 6 3 2 3 2" xfId="8206"/>
    <cellStyle name="Calculation 6 3 2 4" xfId="8207"/>
    <cellStyle name="Calculation 6 3 2 5" xfId="42052"/>
    <cellStyle name="Calculation 6 3 20" xfId="8208"/>
    <cellStyle name="Calculation 6 3 20 2" xfId="8209"/>
    <cellStyle name="Calculation 6 3 20 2 2" xfId="42053"/>
    <cellStyle name="Calculation 6 3 20 2 3" xfId="42054"/>
    <cellStyle name="Calculation 6 3 20 3" xfId="42055"/>
    <cellStyle name="Calculation 6 3 20 4" xfId="42056"/>
    <cellStyle name="Calculation 6 3 20 5" xfId="42057"/>
    <cellStyle name="Calculation 6 3 21" xfId="8210"/>
    <cellStyle name="Calculation 6 3 21 2" xfId="8211"/>
    <cellStyle name="Calculation 6 3 22" xfId="8212"/>
    <cellStyle name="Calculation 6 3 22 2" xfId="8213"/>
    <cellStyle name="Calculation 6 3 3" xfId="8214"/>
    <cellStyle name="Calculation 6 3 3 2" xfId="8215"/>
    <cellStyle name="Calculation 6 3 3 2 2" xfId="8216"/>
    <cellStyle name="Calculation 6 3 3 2 3" xfId="42058"/>
    <cellStyle name="Calculation 6 3 3 3" xfId="8217"/>
    <cellStyle name="Calculation 6 3 3 3 2" xfId="8218"/>
    <cellStyle name="Calculation 6 3 3 4" xfId="8219"/>
    <cellStyle name="Calculation 6 3 3 5" xfId="42059"/>
    <cellStyle name="Calculation 6 3 4" xfId="8220"/>
    <cellStyle name="Calculation 6 3 4 2" xfId="8221"/>
    <cellStyle name="Calculation 6 3 4 2 2" xfId="8222"/>
    <cellStyle name="Calculation 6 3 4 2 3" xfId="42060"/>
    <cellStyle name="Calculation 6 3 4 3" xfId="8223"/>
    <cellStyle name="Calculation 6 3 4 3 2" xfId="8224"/>
    <cellStyle name="Calculation 6 3 4 4" xfId="8225"/>
    <cellStyle name="Calculation 6 3 4 5" xfId="42061"/>
    <cellStyle name="Calculation 6 3 5" xfId="8226"/>
    <cellStyle name="Calculation 6 3 5 2" xfId="8227"/>
    <cellStyle name="Calculation 6 3 5 2 2" xfId="8228"/>
    <cellStyle name="Calculation 6 3 5 2 3" xfId="42062"/>
    <cellStyle name="Calculation 6 3 5 3" xfId="8229"/>
    <cellStyle name="Calculation 6 3 5 3 2" xfId="8230"/>
    <cellStyle name="Calculation 6 3 5 4" xfId="8231"/>
    <cellStyle name="Calculation 6 3 5 5" xfId="42063"/>
    <cellStyle name="Calculation 6 3 6" xfId="8232"/>
    <cellStyle name="Calculation 6 3 6 2" xfId="8233"/>
    <cellStyle name="Calculation 6 3 6 2 2" xfId="8234"/>
    <cellStyle name="Calculation 6 3 6 2 3" xfId="42064"/>
    <cellStyle name="Calculation 6 3 6 3" xfId="8235"/>
    <cellStyle name="Calculation 6 3 6 3 2" xfId="8236"/>
    <cellStyle name="Calculation 6 3 6 4" xfId="8237"/>
    <cellStyle name="Calculation 6 3 6 5" xfId="42065"/>
    <cellStyle name="Calculation 6 3 7" xfId="8238"/>
    <cellStyle name="Calculation 6 3 7 2" xfId="8239"/>
    <cellStyle name="Calculation 6 3 7 2 2" xfId="8240"/>
    <cellStyle name="Calculation 6 3 7 2 3" xfId="42066"/>
    <cellStyle name="Calculation 6 3 7 3" xfId="8241"/>
    <cellStyle name="Calculation 6 3 7 3 2" xfId="8242"/>
    <cellStyle name="Calculation 6 3 7 4" xfId="8243"/>
    <cellStyle name="Calculation 6 3 7 5" xfId="42067"/>
    <cellStyle name="Calculation 6 3 8" xfId="8244"/>
    <cellStyle name="Calculation 6 3 8 2" xfId="8245"/>
    <cellStyle name="Calculation 6 3 8 2 2" xfId="8246"/>
    <cellStyle name="Calculation 6 3 8 2 3" xfId="42068"/>
    <cellStyle name="Calculation 6 3 8 3" xfId="8247"/>
    <cellStyle name="Calculation 6 3 8 3 2" xfId="8248"/>
    <cellStyle name="Calculation 6 3 8 4" xfId="8249"/>
    <cellStyle name="Calculation 6 3 8 5" xfId="42069"/>
    <cellStyle name="Calculation 6 3 9" xfId="8250"/>
    <cellStyle name="Calculation 6 3 9 2" xfId="8251"/>
    <cellStyle name="Calculation 6 3 9 2 2" xfId="8252"/>
    <cellStyle name="Calculation 6 3 9 2 3" xfId="42070"/>
    <cellStyle name="Calculation 6 3 9 3" xfId="8253"/>
    <cellStyle name="Calculation 6 3 9 3 2" xfId="8254"/>
    <cellStyle name="Calculation 6 3 9 4" xfId="8255"/>
    <cellStyle name="Calculation 6 3 9 5" xfId="42071"/>
    <cellStyle name="Calculation 6 4" xfId="8256"/>
    <cellStyle name="Calculation 6 4 2" xfId="8257"/>
    <cellStyle name="Calculation 6 4 2 2" xfId="8258"/>
    <cellStyle name="Calculation 6 4 2 3" xfId="42072"/>
    <cellStyle name="Calculation 6 4 3" xfId="8259"/>
    <cellStyle name="Calculation 6 4 3 2" xfId="8260"/>
    <cellStyle name="Calculation 6 4 4" xfId="8261"/>
    <cellStyle name="Calculation 6 4 5" xfId="42073"/>
    <cellStyle name="Calculation 6 5" xfId="8262"/>
    <cellStyle name="Calculation 6 5 2" xfId="8263"/>
    <cellStyle name="Calculation 6 5 2 2" xfId="8264"/>
    <cellStyle name="Calculation 6 5 2 3" xfId="42074"/>
    <cellStyle name="Calculation 6 5 3" xfId="8265"/>
    <cellStyle name="Calculation 6 5 3 2" xfId="8266"/>
    <cellStyle name="Calculation 6 5 4" xfId="8267"/>
    <cellStyle name="Calculation 6 5 5" xfId="42075"/>
    <cellStyle name="Calculation 6 6" xfId="8268"/>
    <cellStyle name="Calculation 6 6 2" xfId="8269"/>
    <cellStyle name="Calculation 6 6 2 2" xfId="8270"/>
    <cellStyle name="Calculation 6 6 2 3" xfId="42076"/>
    <cellStyle name="Calculation 6 6 3" xfId="8271"/>
    <cellStyle name="Calculation 6 6 3 2" xfId="8272"/>
    <cellStyle name="Calculation 6 6 4" xfId="8273"/>
    <cellStyle name="Calculation 6 6 5" xfId="42077"/>
    <cellStyle name="Calculation 6 7" xfId="8274"/>
    <cellStyle name="Calculation 6 7 2" xfId="8275"/>
    <cellStyle name="Calculation 6 7 2 2" xfId="8276"/>
    <cellStyle name="Calculation 6 7 2 3" xfId="42078"/>
    <cellStyle name="Calculation 6 7 3" xfId="8277"/>
    <cellStyle name="Calculation 6 7 3 2" xfId="8278"/>
    <cellStyle name="Calculation 6 7 4" xfId="8279"/>
    <cellStyle name="Calculation 6 7 5" xfId="42079"/>
    <cellStyle name="Calculation 6 8" xfId="8280"/>
    <cellStyle name="Calculation 6 8 2" xfId="8281"/>
    <cellStyle name="Calculation 6 8 2 2" xfId="8282"/>
    <cellStyle name="Calculation 6 8 2 3" xfId="42080"/>
    <cellStyle name="Calculation 6 8 3" xfId="8283"/>
    <cellStyle name="Calculation 6 8 3 2" xfId="8284"/>
    <cellStyle name="Calculation 6 8 4" xfId="8285"/>
    <cellStyle name="Calculation 6 8 5" xfId="42081"/>
    <cellStyle name="Calculation 6 9" xfId="8286"/>
    <cellStyle name="Calculation 6 9 2" xfId="8287"/>
    <cellStyle name="Calculation 6 9 2 2" xfId="8288"/>
    <cellStyle name="Calculation 6 9 2 3" xfId="42082"/>
    <cellStyle name="Calculation 6 9 3" xfId="8289"/>
    <cellStyle name="Calculation 6 9 3 2" xfId="8290"/>
    <cellStyle name="Calculation 6 9 4" xfId="8291"/>
    <cellStyle name="Calculation 6 9 5" xfId="42083"/>
    <cellStyle name="Calculation 7" xfId="8292"/>
    <cellStyle name="Calculation 7 10" xfId="8293"/>
    <cellStyle name="Calculation 7 10 10" xfId="8294"/>
    <cellStyle name="Calculation 7 10 10 2" xfId="8295"/>
    <cellStyle name="Calculation 7 10 10 2 2" xfId="8296"/>
    <cellStyle name="Calculation 7 10 10 2 3" xfId="42084"/>
    <cellStyle name="Calculation 7 10 10 3" xfId="8297"/>
    <cellStyle name="Calculation 7 10 10 3 2" xfId="8298"/>
    <cellStyle name="Calculation 7 10 10 4" xfId="8299"/>
    <cellStyle name="Calculation 7 10 10 5" xfId="42085"/>
    <cellStyle name="Calculation 7 10 11" xfId="8300"/>
    <cellStyle name="Calculation 7 10 11 2" xfId="8301"/>
    <cellStyle name="Calculation 7 10 11 2 2" xfId="8302"/>
    <cellStyle name="Calculation 7 10 11 2 3" xfId="42086"/>
    <cellStyle name="Calculation 7 10 11 3" xfId="8303"/>
    <cellStyle name="Calculation 7 10 11 3 2" xfId="8304"/>
    <cellStyle name="Calculation 7 10 11 4" xfId="8305"/>
    <cellStyle name="Calculation 7 10 11 5" xfId="42087"/>
    <cellStyle name="Calculation 7 10 12" xfId="8306"/>
    <cellStyle name="Calculation 7 10 12 2" xfId="8307"/>
    <cellStyle name="Calculation 7 10 12 2 2" xfId="8308"/>
    <cellStyle name="Calculation 7 10 12 2 3" xfId="42088"/>
    <cellStyle name="Calculation 7 10 12 3" xfId="8309"/>
    <cellStyle name="Calculation 7 10 12 3 2" xfId="8310"/>
    <cellStyle name="Calculation 7 10 12 4" xfId="8311"/>
    <cellStyle name="Calculation 7 10 12 5" xfId="42089"/>
    <cellStyle name="Calculation 7 10 13" xfId="8312"/>
    <cellStyle name="Calculation 7 10 13 2" xfId="8313"/>
    <cellStyle name="Calculation 7 10 13 2 2" xfId="8314"/>
    <cellStyle name="Calculation 7 10 13 2 3" xfId="42090"/>
    <cellStyle name="Calculation 7 10 13 3" xfId="8315"/>
    <cellStyle name="Calculation 7 10 13 3 2" xfId="8316"/>
    <cellStyle name="Calculation 7 10 13 4" xfId="8317"/>
    <cellStyle name="Calculation 7 10 13 5" xfId="42091"/>
    <cellStyle name="Calculation 7 10 14" xfId="8318"/>
    <cellStyle name="Calculation 7 10 14 2" xfId="8319"/>
    <cellStyle name="Calculation 7 10 14 2 2" xfId="8320"/>
    <cellStyle name="Calculation 7 10 14 2 3" xfId="42092"/>
    <cellStyle name="Calculation 7 10 14 3" xfId="8321"/>
    <cellStyle name="Calculation 7 10 14 3 2" xfId="8322"/>
    <cellStyle name="Calculation 7 10 14 4" xfId="8323"/>
    <cellStyle name="Calculation 7 10 14 5" xfId="42093"/>
    <cellStyle name="Calculation 7 10 15" xfId="8324"/>
    <cellStyle name="Calculation 7 10 15 2" xfId="8325"/>
    <cellStyle name="Calculation 7 10 15 2 2" xfId="8326"/>
    <cellStyle name="Calculation 7 10 15 2 3" xfId="42094"/>
    <cellStyle name="Calculation 7 10 15 3" xfId="8327"/>
    <cellStyle name="Calculation 7 10 15 3 2" xfId="8328"/>
    <cellStyle name="Calculation 7 10 15 4" xfId="8329"/>
    <cellStyle name="Calculation 7 10 15 5" xfId="42095"/>
    <cellStyle name="Calculation 7 10 16" xfId="8330"/>
    <cellStyle name="Calculation 7 10 16 2" xfId="8331"/>
    <cellStyle name="Calculation 7 10 16 2 2" xfId="8332"/>
    <cellStyle name="Calculation 7 10 16 2 3" xfId="42096"/>
    <cellStyle name="Calculation 7 10 16 3" xfId="8333"/>
    <cellStyle name="Calculation 7 10 16 3 2" xfId="8334"/>
    <cellStyle name="Calculation 7 10 16 4" xfId="8335"/>
    <cellStyle name="Calculation 7 10 16 5" xfId="42097"/>
    <cellStyle name="Calculation 7 10 17" xfId="8336"/>
    <cellStyle name="Calculation 7 10 17 2" xfId="8337"/>
    <cellStyle name="Calculation 7 10 17 2 2" xfId="8338"/>
    <cellStyle name="Calculation 7 10 17 2 3" xfId="42098"/>
    <cellStyle name="Calculation 7 10 17 3" xfId="8339"/>
    <cellStyle name="Calculation 7 10 17 3 2" xfId="8340"/>
    <cellStyle name="Calculation 7 10 17 4" xfId="8341"/>
    <cellStyle name="Calculation 7 10 17 5" xfId="42099"/>
    <cellStyle name="Calculation 7 10 18" xfId="8342"/>
    <cellStyle name="Calculation 7 10 18 2" xfId="8343"/>
    <cellStyle name="Calculation 7 10 18 2 2" xfId="8344"/>
    <cellStyle name="Calculation 7 10 18 2 3" xfId="42100"/>
    <cellStyle name="Calculation 7 10 18 3" xfId="8345"/>
    <cellStyle name="Calculation 7 10 18 3 2" xfId="8346"/>
    <cellStyle name="Calculation 7 10 18 4" xfId="8347"/>
    <cellStyle name="Calculation 7 10 18 5" xfId="42101"/>
    <cellStyle name="Calculation 7 10 19" xfId="8348"/>
    <cellStyle name="Calculation 7 10 19 2" xfId="8349"/>
    <cellStyle name="Calculation 7 10 19 2 2" xfId="8350"/>
    <cellStyle name="Calculation 7 10 19 2 3" xfId="42102"/>
    <cellStyle name="Calculation 7 10 19 3" xfId="8351"/>
    <cellStyle name="Calculation 7 10 19 3 2" xfId="8352"/>
    <cellStyle name="Calculation 7 10 19 4" xfId="8353"/>
    <cellStyle name="Calculation 7 10 19 5" xfId="42103"/>
    <cellStyle name="Calculation 7 10 2" xfId="8354"/>
    <cellStyle name="Calculation 7 10 2 2" xfId="8355"/>
    <cellStyle name="Calculation 7 10 2 2 2" xfId="8356"/>
    <cellStyle name="Calculation 7 10 2 2 3" xfId="42104"/>
    <cellStyle name="Calculation 7 10 2 3" xfId="8357"/>
    <cellStyle name="Calculation 7 10 2 3 2" xfId="8358"/>
    <cellStyle name="Calculation 7 10 2 4" xfId="8359"/>
    <cellStyle name="Calculation 7 10 2 5" xfId="42105"/>
    <cellStyle name="Calculation 7 10 20" xfId="8360"/>
    <cellStyle name="Calculation 7 10 20 2" xfId="8361"/>
    <cellStyle name="Calculation 7 10 20 2 2" xfId="42106"/>
    <cellStyle name="Calculation 7 10 20 2 3" xfId="42107"/>
    <cellStyle name="Calculation 7 10 20 3" xfId="42108"/>
    <cellStyle name="Calculation 7 10 20 4" xfId="42109"/>
    <cellStyle name="Calculation 7 10 20 5" xfId="42110"/>
    <cellStyle name="Calculation 7 10 21" xfId="8362"/>
    <cellStyle name="Calculation 7 10 21 2" xfId="8363"/>
    <cellStyle name="Calculation 7 10 22" xfId="8364"/>
    <cellStyle name="Calculation 7 10 22 2" xfId="8365"/>
    <cellStyle name="Calculation 7 10 3" xfId="8366"/>
    <cellStyle name="Calculation 7 10 3 2" xfId="8367"/>
    <cellStyle name="Calculation 7 10 3 2 2" xfId="8368"/>
    <cellStyle name="Calculation 7 10 3 2 3" xfId="42111"/>
    <cellStyle name="Calculation 7 10 3 3" xfId="8369"/>
    <cellStyle name="Calculation 7 10 3 3 2" xfId="8370"/>
    <cellStyle name="Calculation 7 10 3 4" xfId="8371"/>
    <cellStyle name="Calculation 7 10 3 5" xfId="42112"/>
    <cellStyle name="Calculation 7 10 4" xfId="8372"/>
    <cellStyle name="Calculation 7 10 4 2" xfId="8373"/>
    <cellStyle name="Calculation 7 10 4 2 2" xfId="8374"/>
    <cellStyle name="Calculation 7 10 4 2 3" xfId="42113"/>
    <cellStyle name="Calculation 7 10 4 3" xfId="8375"/>
    <cellStyle name="Calculation 7 10 4 3 2" xfId="8376"/>
    <cellStyle name="Calculation 7 10 4 4" xfId="8377"/>
    <cellStyle name="Calculation 7 10 4 5" xfId="42114"/>
    <cellStyle name="Calculation 7 10 5" xfId="8378"/>
    <cellStyle name="Calculation 7 10 5 2" xfId="8379"/>
    <cellStyle name="Calculation 7 10 5 2 2" xfId="8380"/>
    <cellStyle name="Calculation 7 10 5 2 3" xfId="42115"/>
    <cellStyle name="Calculation 7 10 5 3" xfId="8381"/>
    <cellStyle name="Calculation 7 10 5 3 2" xfId="8382"/>
    <cellStyle name="Calculation 7 10 5 4" xfId="8383"/>
    <cellStyle name="Calculation 7 10 5 5" xfId="42116"/>
    <cellStyle name="Calculation 7 10 6" xfId="8384"/>
    <cellStyle name="Calculation 7 10 6 2" xfId="8385"/>
    <cellStyle name="Calculation 7 10 6 2 2" xfId="8386"/>
    <cellStyle name="Calculation 7 10 6 2 3" xfId="42117"/>
    <cellStyle name="Calculation 7 10 6 3" xfId="8387"/>
    <cellStyle name="Calculation 7 10 6 3 2" xfId="8388"/>
    <cellStyle name="Calculation 7 10 6 4" xfId="8389"/>
    <cellStyle name="Calculation 7 10 6 5" xfId="42118"/>
    <cellStyle name="Calculation 7 10 7" xfId="8390"/>
    <cellStyle name="Calculation 7 10 7 2" xfId="8391"/>
    <cellStyle name="Calculation 7 10 7 2 2" xfId="8392"/>
    <cellStyle name="Calculation 7 10 7 2 3" xfId="42119"/>
    <cellStyle name="Calculation 7 10 7 3" xfId="8393"/>
    <cellStyle name="Calculation 7 10 7 3 2" xfId="8394"/>
    <cellStyle name="Calculation 7 10 7 4" xfId="8395"/>
    <cellStyle name="Calculation 7 10 7 5" xfId="42120"/>
    <cellStyle name="Calculation 7 10 8" xfId="8396"/>
    <cellStyle name="Calculation 7 10 8 2" xfId="8397"/>
    <cellStyle name="Calculation 7 10 8 2 2" xfId="8398"/>
    <cellStyle name="Calculation 7 10 8 2 3" xfId="42121"/>
    <cellStyle name="Calculation 7 10 8 3" xfId="8399"/>
    <cellStyle name="Calculation 7 10 8 3 2" xfId="8400"/>
    <cellStyle name="Calculation 7 10 8 4" xfId="8401"/>
    <cellStyle name="Calculation 7 10 8 5" xfId="42122"/>
    <cellStyle name="Calculation 7 10 9" xfId="8402"/>
    <cellStyle name="Calculation 7 10 9 2" xfId="8403"/>
    <cellStyle name="Calculation 7 10 9 2 2" xfId="8404"/>
    <cellStyle name="Calculation 7 10 9 2 3" xfId="42123"/>
    <cellStyle name="Calculation 7 10 9 3" xfId="8405"/>
    <cellStyle name="Calculation 7 10 9 3 2" xfId="8406"/>
    <cellStyle name="Calculation 7 10 9 4" xfId="8407"/>
    <cellStyle name="Calculation 7 10 9 5" xfId="42124"/>
    <cellStyle name="Calculation 7 11" xfId="8408"/>
    <cellStyle name="Calculation 7 11 10" xfId="8409"/>
    <cellStyle name="Calculation 7 11 10 2" xfId="8410"/>
    <cellStyle name="Calculation 7 11 10 2 2" xfId="8411"/>
    <cellStyle name="Calculation 7 11 10 2 3" xfId="42125"/>
    <cellStyle name="Calculation 7 11 10 3" xfId="8412"/>
    <cellStyle name="Calculation 7 11 10 3 2" xfId="8413"/>
    <cellStyle name="Calculation 7 11 10 4" xfId="8414"/>
    <cellStyle name="Calculation 7 11 10 5" xfId="42126"/>
    <cellStyle name="Calculation 7 11 11" xfId="8415"/>
    <cellStyle name="Calculation 7 11 11 2" xfId="8416"/>
    <cellStyle name="Calculation 7 11 11 2 2" xfId="8417"/>
    <cellStyle name="Calculation 7 11 11 2 3" xfId="42127"/>
    <cellStyle name="Calculation 7 11 11 3" xfId="8418"/>
    <cellStyle name="Calculation 7 11 11 3 2" xfId="8419"/>
    <cellStyle name="Calculation 7 11 11 4" xfId="8420"/>
    <cellStyle name="Calculation 7 11 11 5" xfId="42128"/>
    <cellStyle name="Calculation 7 11 12" xfId="8421"/>
    <cellStyle name="Calculation 7 11 12 2" xfId="8422"/>
    <cellStyle name="Calculation 7 11 12 2 2" xfId="8423"/>
    <cellStyle name="Calculation 7 11 12 2 3" xfId="42129"/>
    <cellStyle name="Calculation 7 11 12 3" xfId="8424"/>
    <cellStyle name="Calculation 7 11 12 3 2" xfId="8425"/>
    <cellStyle name="Calculation 7 11 12 4" xfId="8426"/>
    <cellStyle name="Calculation 7 11 12 5" xfId="42130"/>
    <cellStyle name="Calculation 7 11 13" xfId="8427"/>
    <cellStyle name="Calculation 7 11 13 2" xfId="8428"/>
    <cellStyle name="Calculation 7 11 13 2 2" xfId="8429"/>
    <cellStyle name="Calculation 7 11 13 2 3" xfId="42131"/>
    <cellStyle name="Calculation 7 11 13 3" xfId="8430"/>
    <cellStyle name="Calculation 7 11 13 3 2" xfId="8431"/>
    <cellStyle name="Calculation 7 11 13 4" xfId="8432"/>
    <cellStyle name="Calculation 7 11 13 5" xfId="42132"/>
    <cellStyle name="Calculation 7 11 14" xfId="8433"/>
    <cellStyle name="Calculation 7 11 14 2" xfId="8434"/>
    <cellStyle name="Calculation 7 11 14 2 2" xfId="8435"/>
    <cellStyle name="Calculation 7 11 14 2 3" xfId="42133"/>
    <cellStyle name="Calculation 7 11 14 3" xfId="8436"/>
    <cellStyle name="Calculation 7 11 14 3 2" xfId="8437"/>
    <cellStyle name="Calculation 7 11 14 4" xfId="8438"/>
    <cellStyle name="Calculation 7 11 14 5" xfId="42134"/>
    <cellStyle name="Calculation 7 11 15" xfId="8439"/>
    <cellStyle name="Calculation 7 11 15 2" xfId="8440"/>
    <cellStyle name="Calculation 7 11 15 2 2" xfId="8441"/>
    <cellStyle name="Calculation 7 11 15 2 3" xfId="42135"/>
    <cellStyle name="Calculation 7 11 15 3" xfId="8442"/>
    <cellStyle name="Calculation 7 11 15 3 2" xfId="8443"/>
    <cellStyle name="Calculation 7 11 15 4" xfId="8444"/>
    <cellStyle name="Calculation 7 11 15 5" xfId="42136"/>
    <cellStyle name="Calculation 7 11 16" xfId="8445"/>
    <cellStyle name="Calculation 7 11 16 2" xfId="8446"/>
    <cellStyle name="Calculation 7 11 16 2 2" xfId="8447"/>
    <cellStyle name="Calculation 7 11 16 2 3" xfId="42137"/>
    <cellStyle name="Calculation 7 11 16 3" xfId="8448"/>
    <cellStyle name="Calculation 7 11 16 3 2" xfId="8449"/>
    <cellStyle name="Calculation 7 11 16 4" xfId="8450"/>
    <cellStyle name="Calculation 7 11 16 5" xfId="42138"/>
    <cellStyle name="Calculation 7 11 17" xfId="8451"/>
    <cellStyle name="Calculation 7 11 17 2" xfId="8452"/>
    <cellStyle name="Calculation 7 11 17 2 2" xfId="8453"/>
    <cellStyle name="Calculation 7 11 17 2 3" xfId="42139"/>
    <cellStyle name="Calculation 7 11 17 3" xfId="8454"/>
    <cellStyle name="Calculation 7 11 17 3 2" xfId="8455"/>
    <cellStyle name="Calculation 7 11 17 4" xfId="8456"/>
    <cellStyle name="Calculation 7 11 17 5" xfId="42140"/>
    <cellStyle name="Calculation 7 11 18" xfId="8457"/>
    <cellStyle name="Calculation 7 11 18 2" xfId="8458"/>
    <cellStyle name="Calculation 7 11 18 2 2" xfId="8459"/>
    <cellStyle name="Calculation 7 11 18 2 3" xfId="42141"/>
    <cellStyle name="Calculation 7 11 18 3" xfId="8460"/>
    <cellStyle name="Calculation 7 11 18 3 2" xfId="8461"/>
    <cellStyle name="Calculation 7 11 18 4" xfId="8462"/>
    <cellStyle name="Calculation 7 11 18 5" xfId="42142"/>
    <cellStyle name="Calculation 7 11 19" xfId="8463"/>
    <cellStyle name="Calculation 7 11 19 2" xfId="8464"/>
    <cellStyle name="Calculation 7 11 19 2 2" xfId="8465"/>
    <cellStyle name="Calculation 7 11 19 2 3" xfId="42143"/>
    <cellStyle name="Calculation 7 11 19 3" xfId="8466"/>
    <cellStyle name="Calculation 7 11 19 3 2" xfId="8467"/>
    <cellStyle name="Calculation 7 11 19 4" xfId="8468"/>
    <cellStyle name="Calculation 7 11 19 5" xfId="42144"/>
    <cellStyle name="Calculation 7 11 2" xfId="8469"/>
    <cellStyle name="Calculation 7 11 2 2" xfId="8470"/>
    <cellStyle name="Calculation 7 11 2 2 2" xfId="8471"/>
    <cellStyle name="Calculation 7 11 2 2 3" xfId="42145"/>
    <cellStyle name="Calculation 7 11 2 3" xfId="8472"/>
    <cellStyle name="Calculation 7 11 2 3 2" xfId="8473"/>
    <cellStyle name="Calculation 7 11 2 4" xfId="8474"/>
    <cellStyle name="Calculation 7 11 2 5" xfId="42146"/>
    <cellStyle name="Calculation 7 11 20" xfId="8475"/>
    <cellStyle name="Calculation 7 11 20 2" xfId="8476"/>
    <cellStyle name="Calculation 7 11 20 2 2" xfId="42147"/>
    <cellStyle name="Calculation 7 11 20 2 3" xfId="42148"/>
    <cellStyle name="Calculation 7 11 20 3" xfId="42149"/>
    <cellStyle name="Calculation 7 11 20 4" xfId="42150"/>
    <cellStyle name="Calculation 7 11 20 5" xfId="42151"/>
    <cellStyle name="Calculation 7 11 21" xfId="8477"/>
    <cellStyle name="Calculation 7 11 21 2" xfId="8478"/>
    <cellStyle name="Calculation 7 11 22" xfId="8479"/>
    <cellStyle name="Calculation 7 11 22 2" xfId="8480"/>
    <cellStyle name="Calculation 7 11 3" xfId="8481"/>
    <cellStyle name="Calculation 7 11 3 2" xfId="8482"/>
    <cellStyle name="Calculation 7 11 3 2 2" xfId="8483"/>
    <cellStyle name="Calculation 7 11 3 2 3" xfId="42152"/>
    <cellStyle name="Calculation 7 11 3 3" xfId="8484"/>
    <cellStyle name="Calculation 7 11 3 3 2" xfId="8485"/>
    <cellStyle name="Calculation 7 11 3 4" xfId="8486"/>
    <cellStyle name="Calculation 7 11 3 5" xfId="42153"/>
    <cellStyle name="Calculation 7 11 4" xfId="8487"/>
    <cellStyle name="Calculation 7 11 4 2" xfId="8488"/>
    <cellStyle name="Calculation 7 11 4 2 2" xfId="8489"/>
    <cellStyle name="Calculation 7 11 4 2 3" xfId="42154"/>
    <cellStyle name="Calculation 7 11 4 3" xfId="8490"/>
    <cellStyle name="Calculation 7 11 4 3 2" xfId="8491"/>
    <cellStyle name="Calculation 7 11 4 4" xfId="8492"/>
    <cellStyle name="Calculation 7 11 4 5" xfId="42155"/>
    <cellStyle name="Calculation 7 11 5" xfId="8493"/>
    <cellStyle name="Calculation 7 11 5 2" xfId="8494"/>
    <cellStyle name="Calculation 7 11 5 2 2" xfId="8495"/>
    <cellStyle name="Calculation 7 11 5 2 3" xfId="42156"/>
    <cellStyle name="Calculation 7 11 5 3" xfId="8496"/>
    <cellStyle name="Calculation 7 11 5 3 2" xfId="8497"/>
    <cellStyle name="Calculation 7 11 5 4" xfId="8498"/>
    <cellStyle name="Calculation 7 11 5 5" xfId="42157"/>
    <cellStyle name="Calculation 7 11 6" xfId="8499"/>
    <cellStyle name="Calculation 7 11 6 2" xfId="8500"/>
    <cellStyle name="Calculation 7 11 6 2 2" xfId="8501"/>
    <cellStyle name="Calculation 7 11 6 2 3" xfId="42158"/>
    <cellStyle name="Calculation 7 11 6 3" xfId="8502"/>
    <cellStyle name="Calculation 7 11 6 3 2" xfId="8503"/>
    <cellStyle name="Calculation 7 11 6 4" xfId="8504"/>
    <cellStyle name="Calculation 7 11 6 5" xfId="42159"/>
    <cellStyle name="Calculation 7 11 7" xfId="8505"/>
    <cellStyle name="Calculation 7 11 7 2" xfId="8506"/>
    <cellStyle name="Calculation 7 11 7 2 2" xfId="8507"/>
    <cellStyle name="Calculation 7 11 7 2 3" xfId="42160"/>
    <cellStyle name="Calculation 7 11 7 3" xfId="8508"/>
    <cellStyle name="Calculation 7 11 7 3 2" xfId="8509"/>
    <cellStyle name="Calculation 7 11 7 4" xfId="8510"/>
    <cellStyle name="Calculation 7 11 7 5" xfId="42161"/>
    <cellStyle name="Calculation 7 11 8" xfId="8511"/>
    <cellStyle name="Calculation 7 11 8 2" xfId="8512"/>
    <cellStyle name="Calculation 7 11 8 2 2" xfId="8513"/>
    <cellStyle name="Calculation 7 11 8 2 3" xfId="42162"/>
    <cellStyle name="Calculation 7 11 8 3" xfId="8514"/>
    <cellStyle name="Calculation 7 11 8 3 2" xfId="8515"/>
    <cellStyle name="Calculation 7 11 8 4" xfId="8516"/>
    <cellStyle name="Calculation 7 11 8 5" xfId="42163"/>
    <cellStyle name="Calculation 7 11 9" xfId="8517"/>
    <cellStyle name="Calculation 7 11 9 2" xfId="8518"/>
    <cellStyle name="Calculation 7 11 9 2 2" xfId="8519"/>
    <cellStyle name="Calculation 7 11 9 2 3" xfId="42164"/>
    <cellStyle name="Calculation 7 11 9 3" xfId="8520"/>
    <cellStyle name="Calculation 7 11 9 3 2" xfId="8521"/>
    <cellStyle name="Calculation 7 11 9 4" xfId="8522"/>
    <cellStyle name="Calculation 7 11 9 5" xfId="42165"/>
    <cellStyle name="Calculation 7 12" xfId="8523"/>
    <cellStyle name="Calculation 7 12 2" xfId="8524"/>
    <cellStyle name="Calculation 7 12 2 2" xfId="8525"/>
    <cellStyle name="Calculation 7 12 2 3" xfId="42166"/>
    <cellStyle name="Calculation 7 12 3" xfId="8526"/>
    <cellStyle name="Calculation 7 12 3 2" xfId="8527"/>
    <cellStyle name="Calculation 7 12 4" xfId="8528"/>
    <cellStyle name="Calculation 7 12 5" xfId="42167"/>
    <cellStyle name="Calculation 7 13" xfId="8529"/>
    <cellStyle name="Calculation 7 13 2" xfId="8530"/>
    <cellStyle name="Calculation 7 13 2 2" xfId="8531"/>
    <cellStyle name="Calculation 7 13 2 3" xfId="42168"/>
    <cellStyle name="Calculation 7 13 3" xfId="8532"/>
    <cellStyle name="Calculation 7 13 3 2" xfId="8533"/>
    <cellStyle name="Calculation 7 13 4" xfId="8534"/>
    <cellStyle name="Calculation 7 13 5" xfId="42169"/>
    <cellStyle name="Calculation 7 14" xfId="8535"/>
    <cellStyle name="Calculation 7 14 2" xfId="8536"/>
    <cellStyle name="Calculation 7 14 2 2" xfId="8537"/>
    <cellStyle name="Calculation 7 14 2 3" xfId="42170"/>
    <cellStyle name="Calculation 7 14 3" xfId="8538"/>
    <cellStyle name="Calculation 7 14 3 2" xfId="8539"/>
    <cellStyle name="Calculation 7 14 4" xfId="8540"/>
    <cellStyle name="Calculation 7 14 5" xfId="42171"/>
    <cellStyle name="Calculation 7 15" xfId="8541"/>
    <cellStyle name="Calculation 7 15 2" xfId="8542"/>
    <cellStyle name="Calculation 7 15 2 2" xfId="8543"/>
    <cellStyle name="Calculation 7 15 2 3" xfId="42172"/>
    <cellStyle name="Calculation 7 15 3" xfId="8544"/>
    <cellStyle name="Calculation 7 15 3 2" xfId="8545"/>
    <cellStyle name="Calculation 7 15 4" xfId="8546"/>
    <cellStyle name="Calculation 7 15 5" xfId="42173"/>
    <cellStyle name="Calculation 7 16" xfId="8547"/>
    <cellStyle name="Calculation 7 16 2" xfId="8548"/>
    <cellStyle name="Calculation 7 16 2 2" xfId="8549"/>
    <cellStyle name="Calculation 7 16 2 3" xfId="42174"/>
    <cellStyle name="Calculation 7 16 3" xfId="8550"/>
    <cellStyle name="Calculation 7 16 3 2" xfId="8551"/>
    <cellStyle name="Calculation 7 16 4" xfId="8552"/>
    <cellStyle name="Calculation 7 16 5" xfId="42175"/>
    <cellStyle name="Calculation 7 17" xfId="8553"/>
    <cellStyle name="Calculation 7 17 2" xfId="8554"/>
    <cellStyle name="Calculation 7 17 2 2" xfId="8555"/>
    <cellStyle name="Calculation 7 17 2 3" xfId="42176"/>
    <cellStyle name="Calculation 7 17 3" xfId="8556"/>
    <cellStyle name="Calculation 7 17 3 2" xfId="8557"/>
    <cellStyle name="Calculation 7 17 4" xfId="8558"/>
    <cellStyle name="Calculation 7 17 5" xfId="42177"/>
    <cellStyle name="Calculation 7 18" xfId="8559"/>
    <cellStyle name="Calculation 7 18 2" xfId="8560"/>
    <cellStyle name="Calculation 7 18 2 2" xfId="8561"/>
    <cellStyle name="Calculation 7 18 2 3" xfId="42178"/>
    <cellStyle name="Calculation 7 18 3" xfId="8562"/>
    <cellStyle name="Calculation 7 18 3 2" xfId="8563"/>
    <cellStyle name="Calculation 7 18 4" xfId="8564"/>
    <cellStyle name="Calculation 7 18 5" xfId="42179"/>
    <cellStyle name="Calculation 7 19" xfId="8565"/>
    <cellStyle name="Calculation 7 19 2" xfId="8566"/>
    <cellStyle name="Calculation 7 19 2 2" xfId="8567"/>
    <cellStyle name="Calculation 7 19 2 3" xfId="42180"/>
    <cellStyle name="Calculation 7 19 3" xfId="8568"/>
    <cellStyle name="Calculation 7 19 3 2" xfId="8569"/>
    <cellStyle name="Calculation 7 19 4" xfId="8570"/>
    <cellStyle name="Calculation 7 19 5" xfId="42181"/>
    <cellStyle name="Calculation 7 2" xfId="8571"/>
    <cellStyle name="Calculation 7 2 10" xfId="8572"/>
    <cellStyle name="Calculation 7 2 10 2" xfId="8573"/>
    <cellStyle name="Calculation 7 2 10 2 2" xfId="8574"/>
    <cellStyle name="Calculation 7 2 10 2 3" xfId="42182"/>
    <cellStyle name="Calculation 7 2 10 3" xfId="8575"/>
    <cellStyle name="Calculation 7 2 10 3 2" xfId="8576"/>
    <cellStyle name="Calculation 7 2 10 4" xfId="8577"/>
    <cellStyle name="Calculation 7 2 10 5" xfId="42183"/>
    <cellStyle name="Calculation 7 2 11" xfId="8578"/>
    <cellStyle name="Calculation 7 2 11 2" xfId="8579"/>
    <cellStyle name="Calculation 7 2 11 2 2" xfId="8580"/>
    <cellStyle name="Calculation 7 2 11 2 3" xfId="42184"/>
    <cellStyle name="Calculation 7 2 11 3" xfId="8581"/>
    <cellStyle name="Calculation 7 2 11 3 2" xfId="8582"/>
    <cellStyle name="Calculation 7 2 11 4" xfId="8583"/>
    <cellStyle name="Calculation 7 2 11 5" xfId="42185"/>
    <cellStyle name="Calculation 7 2 12" xfId="8584"/>
    <cellStyle name="Calculation 7 2 12 2" xfId="8585"/>
    <cellStyle name="Calculation 7 2 12 2 2" xfId="8586"/>
    <cellStyle name="Calculation 7 2 12 2 3" xfId="42186"/>
    <cellStyle name="Calculation 7 2 12 3" xfId="8587"/>
    <cellStyle name="Calculation 7 2 12 3 2" xfId="8588"/>
    <cellStyle name="Calculation 7 2 12 4" xfId="8589"/>
    <cellStyle name="Calculation 7 2 12 5" xfId="42187"/>
    <cellStyle name="Calculation 7 2 13" xfId="8590"/>
    <cellStyle name="Calculation 7 2 13 2" xfId="8591"/>
    <cellStyle name="Calculation 7 2 13 2 2" xfId="8592"/>
    <cellStyle name="Calculation 7 2 13 2 3" xfId="42188"/>
    <cellStyle name="Calculation 7 2 13 3" xfId="8593"/>
    <cellStyle name="Calculation 7 2 13 3 2" xfId="8594"/>
    <cellStyle name="Calculation 7 2 13 4" xfId="8595"/>
    <cellStyle name="Calculation 7 2 13 5" xfId="42189"/>
    <cellStyle name="Calculation 7 2 14" xfId="8596"/>
    <cellStyle name="Calculation 7 2 14 2" xfId="8597"/>
    <cellStyle name="Calculation 7 2 14 2 2" xfId="8598"/>
    <cellStyle name="Calculation 7 2 14 2 3" xfId="42190"/>
    <cellStyle name="Calculation 7 2 14 3" xfId="8599"/>
    <cellStyle name="Calculation 7 2 14 3 2" xfId="8600"/>
    <cellStyle name="Calculation 7 2 14 4" xfId="8601"/>
    <cellStyle name="Calculation 7 2 14 5" xfId="42191"/>
    <cellStyle name="Calculation 7 2 15" xfId="8602"/>
    <cellStyle name="Calculation 7 2 15 2" xfId="8603"/>
    <cellStyle name="Calculation 7 2 15 2 2" xfId="8604"/>
    <cellStyle name="Calculation 7 2 15 2 3" xfId="42192"/>
    <cellStyle name="Calculation 7 2 15 3" xfId="8605"/>
    <cellStyle name="Calculation 7 2 15 3 2" xfId="8606"/>
    <cellStyle name="Calculation 7 2 15 4" xfId="8607"/>
    <cellStyle name="Calculation 7 2 15 5" xfId="42193"/>
    <cellStyle name="Calculation 7 2 16" xfId="8608"/>
    <cellStyle name="Calculation 7 2 16 2" xfId="8609"/>
    <cellStyle name="Calculation 7 2 16 2 2" xfId="8610"/>
    <cellStyle name="Calculation 7 2 16 2 3" xfId="42194"/>
    <cellStyle name="Calculation 7 2 16 3" xfId="8611"/>
    <cellStyle name="Calculation 7 2 16 3 2" xfId="8612"/>
    <cellStyle name="Calculation 7 2 16 4" xfId="8613"/>
    <cellStyle name="Calculation 7 2 16 5" xfId="42195"/>
    <cellStyle name="Calculation 7 2 17" xfId="8614"/>
    <cellStyle name="Calculation 7 2 17 2" xfId="8615"/>
    <cellStyle name="Calculation 7 2 17 2 2" xfId="8616"/>
    <cellStyle name="Calculation 7 2 17 2 3" xfId="42196"/>
    <cellStyle name="Calculation 7 2 17 3" xfId="8617"/>
    <cellStyle name="Calculation 7 2 17 3 2" xfId="8618"/>
    <cellStyle name="Calculation 7 2 17 4" xfId="8619"/>
    <cellStyle name="Calculation 7 2 17 5" xfId="42197"/>
    <cellStyle name="Calculation 7 2 18" xfId="8620"/>
    <cellStyle name="Calculation 7 2 18 2" xfId="8621"/>
    <cellStyle name="Calculation 7 2 18 2 2" xfId="8622"/>
    <cellStyle name="Calculation 7 2 18 2 3" xfId="42198"/>
    <cellStyle name="Calculation 7 2 18 3" xfId="8623"/>
    <cellStyle name="Calculation 7 2 18 3 2" xfId="8624"/>
    <cellStyle name="Calculation 7 2 18 4" xfId="8625"/>
    <cellStyle name="Calculation 7 2 18 5" xfId="42199"/>
    <cellStyle name="Calculation 7 2 19" xfId="8626"/>
    <cellStyle name="Calculation 7 2 19 2" xfId="8627"/>
    <cellStyle name="Calculation 7 2 19 2 2" xfId="8628"/>
    <cellStyle name="Calculation 7 2 19 2 3" xfId="42200"/>
    <cellStyle name="Calculation 7 2 19 3" xfId="8629"/>
    <cellStyle name="Calculation 7 2 19 3 2" xfId="8630"/>
    <cellStyle name="Calculation 7 2 19 4" xfId="8631"/>
    <cellStyle name="Calculation 7 2 19 5" xfId="42201"/>
    <cellStyle name="Calculation 7 2 2" xfId="8632"/>
    <cellStyle name="Calculation 7 2 2 2" xfId="8633"/>
    <cellStyle name="Calculation 7 2 2 2 2" xfId="8634"/>
    <cellStyle name="Calculation 7 2 2 2 3" xfId="42202"/>
    <cellStyle name="Calculation 7 2 2 3" xfId="8635"/>
    <cellStyle name="Calculation 7 2 2 3 2" xfId="8636"/>
    <cellStyle name="Calculation 7 2 2 4" xfId="8637"/>
    <cellStyle name="Calculation 7 2 2 5" xfId="42203"/>
    <cellStyle name="Calculation 7 2 20" xfId="8638"/>
    <cellStyle name="Calculation 7 2 20 2" xfId="8639"/>
    <cellStyle name="Calculation 7 2 20 2 2" xfId="42204"/>
    <cellStyle name="Calculation 7 2 20 2 3" xfId="42205"/>
    <cellStyle name="Calculation 7 2 20 3" xfId="42206"/>
    <cellStyle name="Calculation 7 2 20 4" xfId="42207"/>
    <cellStyle name="Calculation 7 2 20 5" xfId="42208"/>
    <cellStyle name="Calculation 7 2 21" xfId="8640"/>
    <cellStyle name="Calculation 7 2 21 2" xfId="8641"/>
    <cellStyle name="Calculation 7 2 22" xfId="8642"/>
    <cellStyle name="Calculation 7 2 22 2" xfId="8643"/>
    <cellStyle name="Calculation 7 2 3" xfId="8644"/>
    <cellStyle name="Calculation 7 2 3 2" xfId="8645"/>
    <cellStyle name="Calculation 7 2 3 2 2" xfId="8646"/>
    <cellStyle name="Calculation 7 2 3 2 3" xfId="42209"/>
    <cellStyle name="Calculation 7 2 3 3" xfId="8647"/>
    <cellStyle name="Calculation 7 2 3 3 2" xfId="8648"/>
    <cellStyle name="Calculation 7 2 3 4" xfId="8649"/>
    <cellStyle name="Calculation 7 2 3 5" xfId="42210"/>
    <cellStyle name="Calculation 7 2 4" xfId="8650"/>
    <cellStyle name="Calculation 7 2 4 2" xfId="8651"/>
    <cellStyle name="Calculation 7 2 4 2 2" xfId="8652"/>
    <cellStyle name="Calculation 7 2 4 2 3" xfId="42211"/>
    <cellStyle name="Calculation 7 2 4 3" xfId="8653"/>
    <cellStyle name="Calculation 7 2 4 3 2" xfId="8654"/>
    <cellStyle name="Calculation 7 2 4 4" xfId="8655"/>
    <cellStyle name="Calculation 7 2 4 5" xfId="42212"/>
    <cellStyle name="Calculation 7 2 5" xfId="8656"/>
    <cellStyle name="Calculation 7 2 5 2" xfId="8657"/>
    <cellStyle name="Calculation 7 2 5 2 2" xfId="8658"/>
    <cellStyle name="Calculation 7 2 5 2 3" xfId="42213"/>
    <cellStyle name="Calculation 7 2 5 3" xfId="8659"/>
    <cellStyle name="Calculation 7 2 5 3 2" xfId="8660"/>
    <cellStyle name="Calculation 7 2 5 4" xfId="8661"/>
    <cellStyle name="Calculation 7 2 5 5" xfId="42214"/>
    <cellStyle name="Calculation 7 2 6" xfId="8662"/>
    <cellStyle name="Calculation 7 2 6 2" xfId="8663"/>
    <cellStyle name="Calculation 7 2 6 2 2" xfId="8664"/>
    <cellStyle name="Calculation 7 2 6 2 3" xfId="42215"/>
    <cellStyle name="Calculation 7 2 6 3" xfId="8665"/>
    <cellStyle name="Calculation 7 2 6 3 2" xfId="8666"/>
    <cellStyle name="Calculation 7 2 6 4" xfId="8667"/>
    <cellStyle name="Calculation 7 2 6 5" xfId="42216"/>
    <cellStyle name="Calculation 7 2 7" xfId="8668"/>
    <cellStyle name="Calculation 7 2 7 2" xfId="8669"/>
    <cellStyle name="Calculation 7 2 7 2 2" xfId="8670"/>
    <cellStyle name="Calculation 7 2 7 2 3" xfId="42217"/>
    <cellStyle name="Calculation 7 2 7 3" xfId="8671"/>
    <cellStyle name="Calculation 7 2 7 3 2" xfId="8672"/>
    <cellStyle name="Calculation 7 2 7 4" xfId="8673"/>
    <cellStyle name="Calculation 7 2 7 5" xfId="42218"/>
    <cellStyle name="Calculation 7 2 8" xfId="8674"/>
    <cellStyle name="Calculation 7 2 8 2" xfId="8675"/>
    <cellStyle name="Calculation 7 2 8 2 2" xfId="8676"/>
    <cellStyle name="Calculation 7 2 8 2 3" xfId="42219"/>
    <cellStyle name="Calculation 7 2 8 3" xfId="8677"/>
    <cellStyle name="Calculation 7 2 8 3 2" xfId="8678"/>
    <cellStyle name="Calculation 7 2 8 4" xfId="8679"/>
    <cellStyle name="Calculation 7 2 8 5" xfId="42220"/>
    <cellStyle name="Calculation 7 2 9" xfId="8680"/>
    <cellStyle name="Calculation 7 2 9 2" xfId="8681"/>
    <cellStyle name="Calculation 7 2 9 2 2" xfId="8682"/>
    <cellStyle name="Calculation 7 2 9 2 3" xfId="42221"/>
    <cellStyle name="Calculation 7 2 9 3" xfId="8683"/>
    <cellStyle name="Calculation 7 2 9 3 2" xfId="8684"/>
    <cellStyle name="Calculation 7 2 9 4" xfId="8685"/>
    <cellStyle name="Calculation 7 2 9 5" xfId="42222"/>
    <cellStyle name="Calculation 7 20" xfId="8686"/>
    <cellStyle name="Calculation 7 20 2" xfId="8687"/>
    <cellStyle name="Calculation 7 20 2 2" xfId="8688"/>
    <cellStyle name="Calculation 7 20 2 3" xfId="42223"/>
    <cellStyle name="Calculation 7 20 3" xfId="8689"/>
    <cellStyle name="Calculation 7 20 3 2" xfId="8690"/>
    <cellStyle name="Calculation 7 20 4" xfId="8691"/>
    <cellStyle name="Calculation 7 20 5" xfId="42224"/>
    <cellStyle name="Calculation 7 21" xfId="8692"/>
    <cellStyle name="Calculation 7 21 2" xfId="8693"/>
    <cellStyle name="Calculation 7 21 2 2" xfId="8694"/>
    <cellStyle name="Calculation 7 21 2 3" xfId="42225"/>
    <cellStyle name="Calculation 7 21 3" xfId="8695"/>
    <cellStyle name="Calculation 7 21 3 2" xfId="8696"/>
    <cellStyle name="Calculation 7 21 4" xfId="8697"/>
    <cellStyle name="Calculation 7 21 5" xfId="42226"/>
    <cellStyle name="Calculation 7 22" xfId="8698"/>
    <cellStyle name="Calculation 7 22 2" xfId="8699"/>
    <cellStyle name="Calculation 7 22 2 2" xfId="8700"/>
    <cellStyle name="Calculation 7 22 2 3" xfId="42227"/>
    <cellStyle name="Calculation 7 22 3" xfId="8701"/>
    <cellStyle name="Calculation 7 22 3 2" xfId="8702"/>
    <cellStyle name="Calculation 7 22 4" xfId="8703"/>
    <cellStyle name="Calculation 7 22 5" xfId="42228"/>
    <cellStyle name="Calculation 7 23" xfId="8704"/>
    <cellStyle name="Calculation 7 23 2" xfId="8705"/>
    <cellStyle name="Calculation 7 23 2 2" xfId="8706"/>
    <cellStyle name="Calculation 7 23 2 3" xfId="42229"/>
    <cellStyle name="Calculation 7 23 3" xfId="8707"/>
    <cellStyle name="Calculation 7 23 3 2" xfId="8708"/>
    <cellStyle name="Calculation 7 23 4" xfId="8709"/>
    <cellStyle name="Calculation 7 23 5" xfId="42230"/>
    <cellStyle name="Calculation 7 24" xfId="8710"/>
    <cellStyle name="Calculation 7 24 2" xfId="8711"/>
    <cellStyle name="Calculation 7 24 2 2" xfId="8712"/>
    <cellStyle name="Calculation 7 24 2 3" xfId="42231"/>
    <cellStyle name="Calculation 7 24 3" xfId="8713"/>
    <cellStyle name="Calculation 7 24 3 2" xfId="8714"/>
    <cellStyle name="Calculation 7 24 4" xfId="8715"/>
    <cellStyle name="Calculation 7 24 5" xfId="42232"/>
    <cellStyle name="Calculation 7 25" xfId="8716"/>
    <cellStyle name="Calculation 7 25 2" xfId="8717"/>
    <cellStyle name="Calculation 7 25 2 2" xfId="8718"/>
    <cellStyle name="Calculation 7 25 2 3" xfId="42233"/>
    <cellStyle name="Calculation 7 25 3" xfId="8719"/>
    <cellStyle name="Calculation 7 25 3 2" xfId="8720"/>
    <cellStyle name="Calculation 7 25 4" xfId="8721"/>
    <cellStyle name="Calculation 7 25 5" xfId="42234"/>
    <cellStyle name="Calculation 7 26" xfId="8722"/>
    <cellStyle name="Calculation 7 26 2" xfId="8723"/>
    <cellStyle name="Calculation 7 26 2 2" xfId="8724"/>
    <cellStyle name="Calculation 7 26 2 3" xfId="42235"/>
    <cellStyle name="Calculation 7 26 3" xfId="8725"/>
    <cellStyle name="Calculation 7 26 3 2" xfId="8726"/>
    <cellStyle name="Calculation 7 26 4" xfId="8727"/>
    <cellStyle name="Calculation 7 26 5" xfId="42236"/>
    <cellStyle name="Calculation 7 27" xfId="8728"/>
    <cellStyle name="Calculation 7 27 2" xfId="8729"/>
    <cellStyle name="Calculation 7 27 2 2" xfId="8730"/>
    <cellStyle name="Calculation 7 27 2 3" xfId="42237"/>
    <cellStyle name="Calculation 7 27 3" xfId="8731"/>
    <cellStyle name="Calculation 7 27 3 2" xfId="8732"/>
    <cellStyle name="Calculation 7 27 4" xfId="8733"/>
    <cellStyle name="Calculation 7 27 5" xfId="42238"/>
    <cellStyle name="Calculation 7 28" xfId="8734"/>
    <cellStyle name="Calculation 7 28 2" xfId="8735"/>
    <cellStyle name="Calculation 7 28 2 2" xfId="8736"/>
    <cellStyle name="Calculation 7 28 2 3" xfId="42239"/>
    <cellStyle name="Calculation 7 28 3" xfId="8737"/>
    <cellStyle name="Calculation 7 28 3 2" xfId="8738"/>
    <cellStyle name="Calculation 7 28 4" xfId="8739"/>
    <cellStyle name="Calculation 7 28 5" xfId="42240"/>
    <cellStyle name="Calculation 7 29" xfId="8740"/>
    <cellStyle name="Calculation 7 29 2" xfId="8741"/>
    <cellStyle name="Calculation 7 29 2 2" xfId="8742"/>
    <cellStyle name="Calculation 7 29 2 3" xfId="42241"/>
    <cellStyle name="Calculation 7 29 3" xfId="8743"/>
    <cellStyle name="Calculation 7 29 3 2" xfId="8744"/>
    <cellStyle name="Calculation 7 29 4" xfId="8745"/>
    <cellStyle name="Calculation 7 29 5" xfId="42242"/>
    <cellStyle name="Calculation 7 3" xfId="8746"/>
    <cellStyle name="Calculation 7 3 10" xfId="8747"/>
    <cellStyle name="Calculation 7 3 10 2" xfId="8748"/>
    <cellStyle name="Calculation 7 3 10 2 2" xfId="8749"/>
    <cellStyle name="Calculation 7 3 10 2 3" xfId="42243"/>
    <cellStyle name="Calculation 7 3 10 3" xfId="8750"/>
    <cellStyle name="Calculation 7 3 10 3 2" xfId="8751"/>
    <cellStyle name="Calculation 7 3 10 4" xfId="8752"/>
    <cellStyle name="Calculation 7 3 10 5" xfId="42244"/>
    <cellStyle name="Calculation 7 3 11" xfId="8753"/>
    <cellStyle name="Calculation 7 3 11 2" xfId="8754"/>
    <cellStyle name="Calculation 7 3 11 2 2" xfId="8755"/>
    <cellStyle name="Calculation 7 3 11 2 3" xfId="42245"/>
    <cellStyle name="Calculation 7 3 11 3" xfId="8756"/>
    <cellStyle name="Calculation 7 3 11 3 2" xfId="8757"/>
    <cellStyle name="Calculation 7 3 11 4" xfId="8758"/>
    <cellStyle name="Calculation 7 3 11 5" xfId="42246"/>
    <cellStyle name="Calculation 7 3 12" xfId="8759"/>
    <cellStyle name="Calculation 7 3 12 2" xfId="8760"/>
    <cellStyle name="Calculation 7 3 12 2 2" xfId="8761"/>
    <cellStyle name="Calculation 7 3 12 2 3" xfId="42247"/>
    <cellStyle name="Calculation 7 3 12 3" xfId="8762"/>
    <cellStyle name="Calculation 7 3 12 3 2" xfId="8763"/>
    <cellStyle name="Calculation 7 3 12 4" xfId="8764"/>
    <cellStyle name="Calculation 7 3 12 5" xfId="42248"/>
    <cellStyle name="Calculation 7 3 13" xfId="8765"/>
    <cellStyle name="Calculation 7 3 13 2" xfId="8766"/>
    <cellStyle name="Calculation 7 3 13 2 2" xfId="8767"/>
    <cellStyle name="Calculation 7 3 13 2 3" xfId="42249"/>
    <cellStyle name="Calculation 7 3 13 3" xfId="8768"/>
    <cellStyle name="Calculation 7 3 13 3 2" xfId="8769"/>
    <cellStyle name="Calculation 7 3 13 4" xfId="8770"/>
    <cellStyle name="Calculation 7 3 13 5" xfId="42250"/>
    <cellStyle name="Calculation 7 3 14" xfId="8771"/>
    <cellStyle name="Calculation 7 3 14 2" xfId="8772"/>
    <cellStyle name="Calculation 7 3 14 2 2" xfId="8773"/>
    <cellStyle name="Calculation 7 3 14 2 3" xfId="42251"/>
    <cellStyle name="Calculation 7 3 14 3" xfId="8774"/>
    <cellStyle name="Calculation 7 3 14 3 2" xfId="8775"/>
    <cellStyle name="Calculation 7 3 14 4" xfId="8776"/>
    <cellStyle name="Calculation 7 3 14 5" xfId="42252"/>
    <cellStyle name="Calculation 7 3 15" xfId="8777"/>
    <cellStyle name="Calculation 7 3 15 2" xfId="8778"/>
    <cellStyle name="Calculation 7 3 15 2 2" xfId="8779"/>
    <cellStyle name="Calculation 7 3 15 2 3" xfId="42253"/>
    <cellStyle name="Calculation 7 3 15 3" xfId="8780"/>
    <cellStyle name="Calculation 7 3 15 3 2" xfId="8781"/>
    <cellStyle name="Calculation 7 3 15 4" xfId="8782"/>
    <cellStyle name="Calculation 7 3 15 5" xfId="42254"/>
    <cellStyle name="Calculation 7 3 16" xfId="8783"/>
    <cellStyle name="Calculation 7 3 16 2" xfId="8784"/>
    <cellStyle name="Calculation 7 3 16 2 2" xfId="8785"/>
    <cellStyle name="Calculation 7 3 16 2 3" xfId="42255"/>
    <cellStyle name="Calculation 7 3 16 3" xfId="8786"/>
    <cellStyle name="Calculation 7 3 16 3 2" xfId="8787"/>
    <cellStyle name="Calculation 7 3 16 4" xfId="8788"/>
    <cellStyle name="Calculation 7 3 16 5" xfId="42256"/>
    <cellStyle name="Calculation 7 3 17" xfId="8789"/>
    <cellStyle name="Calculation 7 3 17 2" xfId="8790"/>
    <cellStyle name="Calculation 7 3 17 2 2" xfId="8791"/>
    <cellStyle name="Calculation 7 3 17 2 3" xfId="42257"/>
    <cellStyle name="Calculation 7 3 17 3" xfId="8792"/>
    <cellStyle name="Calculation 7 3 17 3 2" xfId="8793"/>
    <cellStyle name="Calculation 7 3 17 4" xfId="8794"/>
    <cellStyle name="Calculation 7 3 17 5" xfId="42258"/>
    <cellStyle name="Calculation 7 3 18" xfId="8795"/>
    <cellStyle name="Calculation 7 3 18 2" xfId="8796"/>
    <cellStyle name="Calculation 7 3 18 2 2" xfId="8797"/>
    <cellStyle name="Calculation 7 3 18 2 3" xfId="42259"/>
    <cellStyle name="Calculation 7 3 18 3" xfId="8798"/>
    <cellStyle name="Calculation 7 3 18 3 2" xfId="8799"/>
    <cellStyle name="Calculation 7 3 18 4" xfId="8800"/>
    <cellStyle name="Calculation 7 3 18 5" xfId="42260"/>
    <cellStyle name="Calculation 7 3 19" xfId="8801"/>
    <cellStyle name="Calculation 7 3 19 2" xfId="8802"/>
    <cellStyle name="Calculation 7 3 19 2 2" xfId="8803"/>
    <cellStyle name="Calculation 7 3 19 2 3" xfId="42261"/>
    <cellStyle name="Calculation 7 3 19 3" xfId="8804"/>
    <cellStyle name="Calculation 7 3 19 3 2" xfId="8805"/>
    <cellStyle name="Calculation 7 3 19 4" xfId="8806"/>
    <cellStyle name="Calculation 7 3 19 5" xfId="42262"/>
    <cellStyle name="Calculation 7 3 2" xfId="8807"/>
    <cellStyle name="Calculation 7 3 2 2" xfId="8808"/>
    <cellStyle name="Calculation 7 3 2 2 2" xfId="8809"/>
    <cellStyle name="Calculation 7 3 2 2 3" xfId="42263"/>
    <cellStyle name="Calculation 7 3 2 3" xfId="8810"/>
    <cellStyle name="Calculation 7 3 2 3 2" xfId="8811"/>
    <cellStyle name="Calculation 7 3 2 4" xfId="8812"/>
    <cellStyle name="Calculation 7 3 2 5" xfId="42264"/>
    <cellStyle name="Calculation 7 3 20" xfId="8813"/>
    <cellStyle name="Calculation 7 3 20 2" xfId="8814"/>
    <cellStyle name="Calculation 7 3 20 2 2" xfId="42265"/>
    <cellStyle name="Calculation 7 3 20 2 3" xfId="42266"/>
    <cellStyle name="Calculation 7 3 20 3" xfId="42267"/>
    <cellStyle name="Calculation 7 3 20 4" xfId="42268"/>
    <cellStyle name="Calculation 7 3 20 5" xfId="42269"/>
    <cellStyle name="Calculation 7 3 21" xfId="8815"/>
    <cellStyle name="Calculation 7 3 21 2" xfId="8816"/>
    <cellStyle name="Calculation 7 3 22" xfId="8817"/>
    <cellStyle name="Calculation 7 3 22 2" xfId="8818"/>
    <cellStyle name="Calculation 7 3 3" xfId="8819"/>
    <cellStyle name="Calculation 7 3 3 2" xfId="8820"/>
    <cellStyle name="Calculation 7 3 3 2 2" xfId="8821"/>
    <cellStyle name="Calculation 7 3 3 2 3" xfId="42270"/>
    <cellStyle name="Calculation 7 3 3 3" xfId="8822"/>
    <cellStyle name="Calculation 7 3 3 3 2" xfId="8823"/>
    <cellStyle name="Calculation 7 3 3 4" xfId="8824"/>
    <cellStyle name="Calculation 7 3 3 5" xfId="42271"/>
    <cellStyle name="Calculation 7 3 4" xfId="8825"/>
    <cellStyle name="Calculation 7 3 4 2" xfId="8826"/>
    <cellStyle name="Calculation 7 3 4 2 2" xfId="8827"/>
    <cellStyle name="Calculation 7 3 4 2 3" xfId="42272"/>
    <cellStyle name="Calculation 7 3 4 3" xfId="8828"/>
    <cellStyle name="Calculation 7 3 4 3 2" xfId="8829"/>
    <cellStyle name="Calculation 7 3 4 4" xfId="8830"/>
    <cellStyle name="Calculation 7 3 4 5" xfId="42273"/>
    <cellStyle name="Calculation 7 3 5" xfId="8831"/>
    <cellStyle name="Calculation 7 3 5 2" xfId="8832"/>
    <cellStyle name="Calculation 7 3 5 2 2" xfId="8833"/>
    <cellStyle name="Calculation 7 3 5 2 3" xfId="42274"/>
    <cellStyle name="Calculation 7 3 5 3" xfId="8834"/>
    <cellStyle name="Calculation 7 3 5 3 2" xfId="8835"/>
    <cellStyle name="Calculation 7 3 5 4" xfId="8836"/>
    <cellStyle name="Calculation 7 3 5 5" xfId="42275"/>
    <cellStyle name="Calculation 7 3 6" xfId="8837"/>
    <cellStyle name="Calculation 7 3 6 2" xfId="8838"/>
    <cellStyle name="Calculation 7 3 6 2 2" xfId="8839"/>
    <cellStyle name="Calculation 7 3 6 2 3" xfId="42276"/>
    <cellStyle name="Calculation 7 3 6 3" xfId="8840"/>
    <cellStyle name="Calculation 7 3 6 3 2" xfId="8841"/>
    <cellStyle name="Calculation 7 3 6 4" xfId="8842"/>
    <cellStyle name="Calculation 7 3 6 5" xfId="42277"/>
    <cellStyle name="Calculation 7 3 7" xfId="8843"/>
    <cellStyle name="Calculation 7 3 7 2" xfId="8844"/>
    <cellStyle name="Calculation 7 3 7 2 2" xfId="8845"/>
    <cellStyle name="Calculation 7 3 7 2 3" xfId="42278"/>
    <cellStyle name="Calculation 7 3 7 3" xfId="8846"/>
    <cellStyle name="Calculation 7 3 7 3 2" xfId="8847"/>
    <cellStyle name="Calculation 7 3 7 4" xfId="8848"/>
    <cellStyle name="Calculation 7 3 7 5" xfId="42279"/>
    <cellStyle name="Calculation 7 3 8" xfId="8849"/>
    <cellStyle name="Calculation 7 3 8 2" xfId="8850"/>
    <cellStyle name="Calculation 7 3 8 2 2" xfId="8851"/>
    <cellStyle name="Calculation 7 3 8 2 3" xfId="42280"/>
    <cellStyle name="Calculation 7 3 8 3" xfId="8852"/>
    <cellStyle name="Calculation 7 3 8 3 2" xfId="8853"/>
    <cellStyle name="Calculation 7 3 8 4" xfId="8854"/>
    <cellStyle name="Calculation 7 3 8 5" xfId="42281"/>
    <cellStyle name="Calculation 7 3 9" xfId="8855"/>
    <cellStyle name="Calculation 7 3 9 2" xfId="8856"/>
    <cellStyle name="Calculation 7 3 9 2 2" xfId="8857"/>
    <cellStyle name="Calculation 7 3 9 2 3" xfId="42282"/>
    <cellStyle name="Calculation 7 3 9 3" xfId="8858"/>
    <cellStyle name="Calculation 7 3 9 3 2" xfId="8859"/>
    <cellStyle name="Calculation 7 3 9 4" xfId="8860"/>
    <cellStyle name="Calculation 7 3 9 5" xfId="42283"/>
    <cellStyle name="Calculation 7 30" xfId="8861"/>
    <cellStyle name="Calculation 7 30 2" xfId="8862"/>
    <cellStyle name="Calculation 7 30 2 2" xfId="42284"/>
    <cellStyle name="Calculation 7 30 2 3" xfId="42285"/>
    <cellStyle name="Calculation 7 30 3" xfId="42286"/>
    <cellStyle name="Calculation 7 30 4" xfId="42287"/>
    <cellStyle name="Calculation 7 30 5" xfId="42288"/>
    <cellStyle name="Calculation 7 31" xfId="8863"/>
    <cellStyle name="Calculation 7 31 2" xfId="8864"/>
    <cellStyle name="Calculation 7 32" xfId="8865"/>
    <cellStyle name="Calculation 7 32 2" xfId="8866"/>
    <cellStyle name="Calculation 7 4" xfId="8867"/>
    <cellStyle name="Calculation 7 4 10" xfId="8868"/>
    <cellStyle name="Calculation 7 4 10 2" xfId="8869"/>
    <cellStyle name="Calculation 7 4 10 2 2" xfId="8870"/>
    <cellStyle name="Calculation 7 4 10 2 3" xfId="42289"/>
    <cellStyle name="Calculation 7 4 10 3" xfId="8871"/>
    <cellStyle name="Calculation 7 4 10 3 2" xfId="8872"/>
    <cellStyle name="Calculation 7 4 10 4" xfId="8873"/>
    <cellStyle name="Calculation 7 4 10 5" xfId="42290"/>
    <cellStyle name="Calculation 7 4 11" xfId="8874"/>
    <cellStyle name="Calculation 7 4 11 2" xfId="8875"/>
    <cellStyle name="Calculation 7 4 11 2 2" xfId="8876"/>
    <cellStyle name="Calculation 7 4 11 2 3" xfId="42291"/>
    <cellStyle name="Calculation 7 4 11 3" xfId="8877"/>
    <cellStyle name="Calculation 7 4 11 3 2" xfId="8878"/>
    <cellStyle name="Calculation 7 4 11 4" xfId="8879"/>
    <cellStyle name="Calculation 7 4 11 5" xfId="42292"/>
    <cellStyle name="Calculation 7 4 12" xfId="8880"/>
    <cellStyle name="Calculation 7 4 12 2" xfId="8881"/>
    <cellStyle name="Calculation 7 4 12 2 2" xfId="8882"/>
    <cellStyle name="Calculation 7 4 12 2 3" xfId="42293"/>
    <cellStyle name="Calculation 7 4 12 3" xfId="8883"/>
    <cellStyle name="Calculation 7 4 12 3 2" xfId="8884"/>
    <cellStyle name="Calculation 7 4 12 4" xfId="8885"/>
    <cellStyle name="Calculation 7 4 12 5" xfId="42294"/>
    <cellStyle name="Calculation 7 4 13" xfId="8886"/>
    <cellStyle name="Calculation 7 4 13 2" xfId="8887"/>
    <cellStyle name="Calculation 7 4 13 2 2" xfId="8888"/>
    <cellStyle name="Calculation 7 4 13 2 3" xfId="42295"/>
    <cellStyle name="Calculation 7 4 13 3" xfId="8889"/>
    <cellStyle name="Calculation 7 4 13 3 2" xfId="8890"/>
    <cellStyle name="Calculation 7 4 13 4" xfId="8891"/>
    <cellStyle name="Calculation 7 4 13 5" xfId="42296"/>
    <cellStyle name="Calculation 7 4 14" xfId="8892"/>
    <cellStyle name="Calculation 7 4 14 2" xfId="8893"/>
    <cellStyle name="Calculation 7 4 14 2 2" xfId="8894"/>
    <cellStyle name="Calculation 7 4 14 2 3" xfId="42297"/>
    <cellStyle name="Calculation 7 4 14 3" xfId="8895"/>
    <cellStyle name="Calculation 7 4 14 3 2" xfId="8896"/>
    <cellStyle name="Calculation 7 4 14 4" xfId="8897"/>
    <cellStyle name="Calculation 7 4 14 5" xfId="42298"/>
    <cellStyle name="Calculation 7 4 15" xfId="8898"/>
    <cellStyle name="Calculation 7 4 15 2" xfId="8899"/>
    <cellStyle name="Calculation 7 4 15 2 2" xfId="8900"/>
    <cellStyle name="Calculation 7 4 15 2 3" xfId="42299"/>
    <cellStyle name="Calculation 7 4 15 3" xfId="8901"/>
    <cellStyle name="Calculation 7 4 15 3 2" xfId="8902"/>
    <cellStyle name="Calculation 7 4 15 4" xfId="8903"/>
    <cellStyle name="Calculation 7 4 15 5" xfId="42300"/>
    <cellStyle name="Calculation 7 4 16" xfId="8904"/>
    <cellStyle name="Calculation 7 4 16 2" xfId="8905"/>
    <cellStyle name="Calculation 7 4 16 2 2" xfId="8906"/>
    <cellStyle name="Calculation 7 4 16 2 3" xfId="42301"/>
    <cellStyle name="Calculation 7 4 16 3" xfId="8907"/>
    <cellStyle name="Calculation 7 4 16 3 2" xfId="8908"/>
    <cellStyle name="Calculation 7 4 16 4" xfId="8909"/>
    <cellStyle name="Calculation 7 4 16 5" xfId="42302"/>
    <cellStyle name="Calculation 7 4 17" xfId="8910"/>
    <cellStyle name="Calculation 7 4 17 2" xfId="8911"/>
    <cellStyle name="Calculation 7 4 17 2 2" xfId="8912"/>
    <cellStyle name="Calculation 7 4 17 2 3" xfId="42303"/>
    <cellStyle name="Calculation 7 4 17 3" xfId="8913"/>
    <cellStyle name="Calculation 7 4 17 3 2" xfId="8914"/>
    <cellStyle name="Calculation 7 4 17 4" xfId="8915"/>
    <cellStyle name="Calculation 7 4 17 5" xfId="42304"/>
    <cellStyle name="Calculation 7 4 18" xfId="8916"/>
    <cellStyle name="Calculation 7 4 18 2" xfId="8917"/>
    <cellStyle name="Calculation 7 4 18 2 2" xfId="8918"/>
    <cellStyle name="Calculation 7 4 18 2 3" xfId="42305"/>
    <cellStyle name="Calculation 7 4 18 3" xfId="8919"/>
    <cellStyle name="Calculation 7 4 18 3 2" xfId="8920"/>
    <cellStyle name="Calculation 7 4 18 4" xfId="8921"/>
    <cellStyle name="Calculation 7 4 18 5" xfId="42306"/>
    <cellStyle name="Calculation 7 4 19" xfId="8922"/>
    <cellStyle name="Calculation 7 4 19 2" xfId="8923"/>
    <cellStyle name="Calculation 7 4 19 2 2" xfId="8924"/>
    <cellStyle name="Calculation 7 4 19 2 3" xfId="42307"/>
    <cellStyle name="Calculation 7 4 19 3" xfId="8925"/>
    <cellStyle name="Calculation 7 4 19 3 2" xfId="8926"/>
    <cellStyle name="Calculation 7 4 19 4" xfId="8927"/>
    <cellStyle name="Calculation 7 4 19 5" xfId="42308"/>
    <cellStyle name="Calculation 7 4 2" xfId="8928"/>
    <cellStyle name="Calculation 7 4 2 2" xfId="8929"/>
    <cellStyle name="Calculation 7 4 2 2 2" xfId="8930"/>
    <cellStyle name="Calculation 7 4 2 2 3" xfId="42309"/>
    <cellStyle name="Calculation 7 4 2 3" xfId="8931"/>
    <cellStyle name="Calculation 7 4 2 3 2" xfId="8932"/>
    <cellStyle name="Calculation 7 4 2 4" xfId="8933"/>
    <cellStyle name="Calculation 7 4 2 5" xfId="42310"/>
    <cellStyle name="Calculation 7 4 20" xfId="8934"/>
    <cellStyle name="Calculation 7 4 20 2" xfId="8935"/>
    <cellStyle name="Calculation 7 4 20 2 2" xfId="42311"/>
    <cellStyle name="Calculation 7 4 20 2 3" xfId="42312"/>
    <cellStyle name="Calculation 7 4 20 3" xfId="42313"/>
    <cellStyle name="Calculation 7 4 20 4" xfId="42314"/>
    <cellStyle name="Calculation 7 4 20 5" xfId="42315"/>
    <cellStyle name="Calculation 7 4 21" xfId="8936"/>
    <cellStyle name="Calculation 7 4 21 2" xfId="8937"/>
    <cellStyle name="Calculation 7 4 22" xfId="8938"/>
    <cellStyle name="Calculation 7 4 22 2" xfId="8939"/>
    <cellStyle name="Calculation 7 4 3" xfId="8940"/>
    <cellStyle name="Calculation 7 4 3 2" xfId="8941"/>
    <cellStyle name="Calculation 7 4 3 2 2" xfId="8942"/>
    <cellStyle name="Calculation 7 4 3 2 3" xfId="42316"/>
    <cellStyle name="Calculation 7 4 3 3" xfId="8943"/>
    <cellStyle name="Calculation 7 4 3 3 2" xfId="8944"/>
    <cellStyle name="Calculation 7 4 3 4" xfId="8945"/>
    <cellStyle name="Calculation 7 4 3 5" xfId="42317"/>
    <cellStyle name="Calculation 7 4 4" xfId="8946"/>
    <cellStyle name="Calculation 7 4 4 2" xfId="8947"/>
    <cellStyle name="Calculation 7 4 4 2 2" xfId="8948"/>
    <cellStyle name="Calculation 7 4 4 2 3" xfId="42318"/>
    <cellStyle name="Calculation 7 4 4 3" xfId="8949"/>
    <cellStyle name="Calculation 7 4 4 3 2" xfId="8950"/>
    <cellStyle name="Calculation 7 4 4 4" xfId="8951"/>
    <cellStyle name="Calculation 7 4 4 5" xfId="42319"/>
    <cellStyle name="Calculation 7 4 5" xfId="8952"/>
    <cellStyle name="Calculation 7 4 5 2" xfId="8953"/>
    <cellStyle name="Calculation 7 4 5 2 2" xfId="8954"/>
    <cellStyle name="Calculation 7 4 5 2 3" xfId="42320"/>
    <cellStyle name="Calculation 7 4 5 3" xfId="8955"/>
    <cellStyle name="Calculation 7 4 5 3 2" xfId="8956"/>
    <cellStyle name="Calculation 7 4 5 4" xfId="8957"/>
    <cellStyle name="Calculation 7 4 5 5" xfId="42321"/>
    <cellStyle name="Calculation 7 4 6" xfId="8958"/>
    <cellStyle name="Calculation 7 4 6 2" xfId="8959"/>
    <cellStyle name="Calculation 7 4 6 2 2" xfId="8960"/>
    <cellStyle name="Calculation 7 4 6 2 3" xfId="42322"/>
    <cellStyle name="Calculation 7 4 6 3" xfId="8961"/>
    <cellStyle name="Calculation 7 4 6 3 2" xfId="8962"/>
    <cellStyle name="Calculation 7 4 6 4" xfId="8963"/>
    <cellStyle name="Calculation 7 4 6 5" xfId="42323"/>
    <cellStyle name="Calculation 7 4 7" xfId="8964"/>
    <cellStyle name="Calculation 7 4 7 2" xfId="8965"/>
    <cellStyle name="Calculation 7 4 7 2 2" xfId="8966"/>
    <cellStyle name="Calculation 7 4 7 2 3" xfId="42324"/>
    <cellStyle name="Calculation 7 4 7 3" xfId="8967"/>
    <cellStyle name="Calculation 7 4 7 3 2" xfId="8968"/>
    <cellStyle name="Calculation 7 4 7 4" xfId="8969"/>
    <cellStyle name="Calculation 7 4 7 5" xfId="42325"/>
    <cellStyle name="Calculation 7 4 8" xfId="8970"/>
    <cellStyle name="Calculation 7 4 8 2" xfId="8971"/>
    <cellStyle name="Calculation 7 4 8 2 2" xfId="8972"/>
    <cellStyle name="Calculation 7 4 8 2 3" xfId="42326"/>
    <cellStyle name="Calculation 7 4 8 3" xfId="8973"/>
    <cellStyle name="Calculation 7 4 8 3 2" xfId="8974"/>
    <cellStyle name="Calculation 7 4 8 4" xfId="8975"/>
    <cellStyle name="Calculation 7 4 8 5" xfId="42327"/>
    <cellStyle name="Calculation 7 4 9" xfId="8976"/>
    <cellStyle name="Calculation 7 4 9 2" xfId="8977"/>
    <cellStyle name="Calculation 7 4 9 2 2" xfId="8978"/>
    <cellStyle name="Calculation 7 4 9 2 3" xfId="42328"/>
    <cellStyle name="Calculation 7 4 9 3" xfId="8979"/>
    <cellStyle name="Calculation 7 4 9 3 2" xfId="8980"/>
    <cellStyle name="Calculation 7 4 9 4" xfId="8981"/>
    <cellStyle name="Calculation 7 4 9 5" xfId="42329"/>
    <cellStyle name="Calculation 7 5" xfId="8982"/>
    <cellStyle name="Calculation 7 5 10" xfId="8983"/>
    <cellStyle name="Calculation 7 5 10 2" xfId="8984"/>
    <cellStyle name="Calculation 7 5 10 2 2" xfId="8985"/>
    <cellStyle name="Calculation 7 5 10 2 3" xfId="42330"/>
    <cellStyle name="Calculation 7 5 10 3" xfId="8986"/>
    <cellStyle name="Calculation 7 5 10 3 2" xfId="8987"/>
    <cellStyle name="Calculation 7 5 10 4" xfId="8988"/>
    <cellStyle name="Calculation 7 5 10 5" xfId="42331"/>
    <cellStyle name="Calculation 7 5 11" xfId="8989"/>
    <cellStyle name="Calculation 7 5 11 2" xfId="8990"/>
    <cellStyle name="Calculation 7 5 11 2 2" xfId="8991"/>
    <cellStyle name="Calculation 7 5 11 2 3" xfId="42332"/>
    <cellStyle name="Calculation 7 5 11 3" xfId="8992"/>
    <cellStyle name="Calculation 7 5 11 3 2" xfId="8993"/>
    <cellStyle name="Calculation 7 5 11 4" xfId="8994"/>
    <cellStyle name="Calculation 7 5 11 5" xfId="42333"/>
    <cellStyle name="Calculation 7 5 12" xfId="8995"/>
    <cellStyle name="Calculation 7 5 12 2" xfId="8996"/>
    <cellStyle name="Calculation 7 5 12 2 2" xfId="8997"/>
    <cellStyle name="Calculation 7 5 12 2 3" xfId="42334"/>
    <cellStyle name="Calculation 7 5 12 3" xfId="8998"/>
    <cellStyle name="Calculation 7 5 12 3 2" xfId="8999"/>
    <cellStyle name="Calculation 7 5 12 4" xfId="9000"/>
    <cellStyle name="Calculation 7 5 12 5" xfId="42335"/>
    <cellStyle name="Calculation 7 5 13" xfId="9001"/>
    <cellStyle name="Calculation 7 5 13 2" xfId="9002"/>
    <cellStyle name="Calculation 7 5 13 2 2" xfId="9003"/>
    <cellStyle name="Calculation 7 5 13 2 3" xfId="42336"/>
    <cellStyle name="Calculation 7 5 13 3" xfId="9004"/>
    <cellStyle name="Calculation 7 5 13 3 2" xfId="9005"/>
    <cellStyle name="Calculation 7 5 13 4" xfId="9006"/>
    <cellStyle name="Calculation 7 5 13 5" xfId="42337"/>
    <cellStyle name="Calculation 7 5 14" xfId="9007"/>
    <cellStyle name="Calculation 7 5 14 2" xfId="9008"/>
    <cellStyle name="Calculation 7 5 14 2 2" xfId="9009"/>
    <cellStyle name="Calculation 7 5 14 2 3" xfId="42338"/>
    <cellStyle name="Calculation 7 5 14 3" xfId="9010"/>
    <cellStyle name="Calculation 7 5 14 3 2" xfId="9011"/>
    <cellStyle name="Calculation 7 5 14 4" xfId="9012"/>
    <cellStyle name="Calculation 7 5 14 5" xfId="42339"/>
    <cellStyle name="Calculation 7 5 15" xfId="9013"/>
    <cellStyle name="Calculation 7 5 15 2" xfId="9014"/>
    <cellStyle name="Calculation 7 5 15 2 2" xfId="9015"/>
    <cellStyle name="Calculation 7 5 15 2 3" xfId="42340"/>
    <cellStyle name="Calculation 7 5 15 3" xfId="9016"/>
    <cellStyle name="Calculation 7 5 15 3 2" xfId="9017"/>
    <cellStyle name="Calculation 7 5 15 4" xfId="9018"/>
    <cellStyle name="Calculation 7 5 15 5" xfId="42341"/>
    <cellStyle name="Calculation 7 5 16" xfId="9019"/>
    <cellStyle name="Calculation 7 5 16 2" xfId="9020"/>
    <cellStyle name="Calculation 7 5 16 2 2" xfId="9021"/>
    <cellStyle name="Calculation 7 5 16 2 3" xfId="42342"/>
    <cellStyle name="Calculation 7 5 16 3" xfId="9022"/>
    <cellStyle name="Calculation 7 5 16 3 2" xfId="9023"/>
    <cellStyle name="Calculation 7 5 16 4" xfId="9024"/>
    <cellStyle name="Calculation 7 5 16 5" xfId="42343"/>
    <cellStyle name="Calculation 7 5 17" xfId="9025"/>
    <cellStyle name="Calculation 7 5 17 2" xfId="9026"/>
    <cellStyle name="Calculation 7 5 17 2 2" xfId="9027"/>
    <cellStyle name="Calculation 7 5 17 2 3" xfId="42344"/>
    <cellStyle name="Calculation 7 5 17 3" xfId="9028"/>
    <cellStyle name="Calculation 7 5 17 3 2" xfId="9029"/>
    <cellStyle name="Calculation 7 5 17 4" xfId="9030"/>
    <cellStyle name="Calculation 7 5 17 5" xfId="42345"/>
    <cellStyle name="Calculation 7 5 18" xfId="9031"/>
    <cellStyle name="Calculation 7 5 18 2" xfId="9032"/>
    <cellStyle name="Calculation 7 5 18 2 2" xfId="9033"/>
    <cellStyle name="Calculation 7 5 18 2 3" xfId="42346"/>
    <cellStyle name="Calculation 7 5 18 3" xfId="9034"/>
    <cellStyle name="Calculation 7 5 18 3 2" xfId="9035"/>
    <cellStyle name="Calculation 7 5 18 4" xfId="9036"/>
    <cellStyle name="Calculation 7 5 18 5" xfId="42347"/>
    <cellStyle name="Calculation 7 5 19" xfId="9037"/>
    <cellStyle name="Calculation 7 5 19 2" xfId="9038"/>
    <cellStyle name="Calculation 7 5 19 2 2" xfId="9039"/>
    <cellStyle name="Calculation 7 5 19 2 3" xfId="42348"/>
    <cellStyle name="Calculation 7 5 19 3" xfId="9040"/>
    <cellStyle name="Calculation 7 5 19 3 2" xfId="9041"/>
    <cellStyle name="Calculation 7 5 19 4" xfId="9042"/>
    <cellStyle name="Calculation 7 5 19 5" xfId="42349"/>
    <cellStyle name="Calculation 7 5 2" xfId="9043"/>
    <cellStyle name="Calculation 7 5 2 2" xfId="9044"/>
    <cellStyle name="Calculation 7 5 2 2 2" xfId="9045"/>
    <cellStyle name="Calculation 7 5 2 2 3" xfId="42350"/>
    <cellStyle name="Calculation 7 5 2 3" xfId="9046"/>
    <cellStyle name="Calculation 7 5 2 3 2" xfId="9047"/>
    <cellStyle name="Calculation 7 5 2 4" xfId="9048"/>
    <cellStyle name="Calculation 7 5 2 5" xfId="42351"/>
    <cellStyle name="Calculation 7 5 20" xfId="9049"/>
    <cellStyle name="Calculation 7 5 20 2" xfId="9050"/>
    <cellStyle name="Calculation 7 5 20 2 2" xfId="42352"/>
    <cellStyle name="Calculation 7 5 20 2 3" xfId="42353"/>
    <cellStyle name="Calculation 7 5 20 3" xfId="42354"/>
    <cellStyle name="Calculation 7 5 20 4" xfId="42355"/>
    <cellStyle name="Calculation 7 5 20 5" xfId="42356"/>
    <cellStyle name="Calculation 7 5 21" xfId="9051"/>
    <cellStyle name="Calculation 7 5 21 2" xfId="9052"/>
    <cellStyle name="Calculation 7 5 22" xfId="9053"/>
    <cellStyle name="Calculation 7 5 22 2" xfId="9054"/>
    <cellStyle name="Calculation 7 5 3" xfId="9055"/>
    <cellStyle name="Calculation 7 5 3 2" xfId="9056"/>
    <cellStyle name="Calculation 7 5 3 2 2" xfId="9057"/>
    <cellStyle name="Calculation 7 5 3 2 3" xfId="42357"/>
    <cellStyle name="Calculation 7 5 3 3" xfId="9058"/>
    <cellStyle name="Calculation 7 5 3 3 2" xfId="9059"/>
    <cellStyle name="Calculation 7 5 3 4" xfId="9060"/>
    <cellStyle name="Calculation 7 5 3 5" xfId="42358"/>
    <cellStyle name="Calculation 7 5 4" xfId="9061"/>
    <cellStyle name="Calculation 7 5 4 2" xfId="9062"/>
    <cellStyle name="Calculation 7 5 4 2 2" xfId="9063"/>
    <cellStyle name="Calculation 7 5 4 2 3" xfId="42359"/>
    <cellStyle name="Calculation 7 5 4 3" xfId="9064"/>
    <cellStyle name="Calculation 7 5 4 3 2" xfId="9065"/>
    <cellStyle name="Calculation 7 5 4 4" xfId="9066"/>
    <cellStyle name="Calculation 7 5 4 5" xfId="42360"/>
    <cellStyle name="Calculation 7 5 5" xfId="9067"/>
    <cellStyle name="Calculation 7 5 5 2" xfId="9068"/>
    <cellStyle name="Calculation 7 5 5 2 2" xfId="9069"/>
    <cellStyle name="Calculation 7 5 5 2 3" xfId="42361"/>
    <cellStyle name="Calculation 7 5 5 3" xfId="9070"/>
    <cellStyle name="Calculation 7 5 5 3 2" xfId="9071"/>
    <cellStyle name="Calculation 7 5 5 4" xfId="9072"/>
    <cellStyle name="Calculation 7 5 5 5" xfId="42362"/>
    <cellStyle name="Calculation 7 5 6" xfId="9073"/>
    <cellStyle name="Calculation 7 5 6 2" xfId="9074"/>
    <cellStyle name="Calculation 7 5 6 2 2" xfId="9075"/>
    <cellStyle name="Calculation 7 5 6 2 3" xfId="42363"/>
    <cellStyle name="Calculation 7 5 6 3" xfId="9076"/>
    <cellStyle name="Calculation 7 5 6 3 2" xfId="9077"/>
    <cellStyle name="Calculation 7 5 6 4" xfId="9078"/>
    <cellStyle name="Calculation 7 5 6 5" xfId="42364"/>
    <cellStyle name="Calculation 7 5 7" xfId="9079"/>
    <cellStyle name="Calculation 7 5 7 2" xfId="9080"/>
    <cellStyle name="Calculation 7 5 7 2 2" xfId="9081"/>
    <cellStyle name="Calculation 7 5 7 2 3" xfId="42365"/>
    <cellStyle name="Calculation 7 5 7 3" xfId="9082"/>
    <cellStyle name="Calculation 7 5 7 3 2" xfId="9083"/>
    <cellStyle name="Calculation 7 5 7 4" xfId="9084"/>
    <cellStyle name="Calculation 7 5 7 5" xfId="42366"/>
    <cellStyle name="Calculation 7 5 8" xfId="9085"/>
    <cellStyle name="Calculation 7 5 8 2" xfId="9086"/>
    <cellStyle name="Calculation 7 5 8 2 2" xfId="9087"/>
    <cellStyle name="Calculation 7 5 8 2 3" xfId="42367"/>
    <cellStyle name="Calculation 7 5 8 3" xfId="9088"/>
    <cellStyle name="Calculation 7 5 8 3 2" xfId="9089"/>
    <cellStyle name="Calculation 7 5 8 4" xfId="9090"/>
    <cellStyle name="Calculation 7 5 8 5" xfId="42368"/>
    <cellStyle name="Calculation 7 5 9" xfId="9091"/>
    <cellStyle name="Calculation 7 5 9 2" xfId="9092"/>
    <cellStyle name="Calculation 7 5 9 2 2" xfId="9093"/>
    <cellStyle name="Calculation 7 5 9 2 3" xfId="42369"/>
    <cellStyle name="Calculation 7 5 9 3" xfId="9094"/>
    <cellStyle name="Calculation 7 5 9 3 2" xfId="9095"/>
    <cellStyle name="Calculation 7 5 9 4" xfId="9096"/>
    <cellStyle name="Calculation 7 5 9 5" xfId="42370"/>
    <cellStyle name="Calculation 7 6" xfId="9097"/>
    <cellStyle name="Calculation 7 6 10" xfId="9098"/>
    <cellStyle name="Calculation 7 6 10 2" xfId="9099"/>
    <cellStyle name="Calculation 7 6 10 2 2" xfId="9100"/>
    <cellStyle name="Calculation 7 6 10 2 3" xfId="42371"/>
    <cellStyle name="Calculation 7 6 10 3" xfId="9101"/>
    <cellStyle name="Calculation 7 6 10 3 2" xfId="9102"/>
    <cellStyle name="Calculation 7 6 10 4" xfId="9103"/>
    <cellStyle name="Calculation 7 6 10 5" xfId="42372"/>
    <cellStyle name="Calculation 7 6 11" xfId="9104"/>
    <cellStyle name="Calculation 7 6 11 2" xfId="9105"/>
    <cellStyle name="Calculation 7 6 11 2 2" xfId="9106"/>
    <cellStyle name="Calculation 7 6 11 2 3" xfId="42373"/>
    <cellStyle name="Calculation 7 6 11 3" xfId="9107"/>
    <cellStyle name="Calculation 7 6 11 3 2" xfId="9108"/>
    <cellStyle name="Calculation 7 6 11 4" xfId="9109"/>
    <cellStyle name="Calculation 7 6 11 5" xfId="42374"/>
    <cellStyle name="Calculation 7 6 12" xfId="9110"/>
    <cellStyle name="Calculation 7 6 12 2" xfId="9111"/>
    <cellStyle name="Calculation 7 6 12 2 2" xfId="9112"/>
    <cellStyle name="Calculation 7 6 12 2 3" xfId="42375"/>
    <cellStyle name="Calculation 7 6 12 3" xfId="9113"/>
    <cellStyle name="Calculation 7 6 12 3 2" xfId="9114"/>
    <cellStyle name="Calculation 7 6 12 4" xfId="9115"/>
    <cellStyle name="Calculation 7 6 12 5" xfId="42376"/>
    <cellStyle name="Calculation 7 6 13" xfId="9116"/>
    <cellStyle name="Calculation 7 6 13 2" xfId="9117"/>
    <cellStyle name="Calculation 7 6 13 2 2" xfId="9118"/>
    <cellStyle name="Calculation 7 6 13 2 3" xfId="42377"/>
    <cellStyle name="Calculation 7 6 13 3" xfId="9119"/>
    <cellStyle name="Calculation 7 6 13 3 2" xfId="9120"/>
    <cellStyle name="Calculation 7 6 13 4" xfId="9121"/>
    <cellStyle name="Calculation 7 6 13 5" xfId="42378"/>
    <cellStyle name="Calculation 7 6 14" xfId="9122"/>
    <cellStyle name="Calculation 7 6 14 2" xfId="9123"/>
    <cellStyle name="Calculation 7 6 14 2 2" xfId="9124"/>
    <cellStyle name="Calculation 7 6 14 2 3" xfId="42379"/>
    <cellStyle name="Calculation 7 6 14 3" xfId="9125"/>
    <cellStyle name="Calculation 7 6 14 3 2" xfId="9126"/>
    <cellStyle name="Calculation 7 6 14 4" xfId="9127"/>
    <cellStyle name="Calculation 7 6 14 5" xfId="42380"/>
    <cellStyle name="Calculation 7 6 15" xfId="9128"/>
    <cellStyle name="Calculation 7 6 15 2" xfId="9129"/>
    <cellStyle name="Calculation 7 6 15 2 2" xfId="9130"/>
    <cellStyle name="Calculation 7 6 15 2 3" xfId="42381"/>
    <cellStyle name="Calculation 7 6 15 3" xfId="9131"/>
    <cellStyle name="Calculation 7 6 15 3 2" xfId="9132"/>
    <cellStyle name="Calculation 7 6 15 4" xfId="9133"/>
    <cellStyle name="Calculation 7 6 15 5" xfId="42382"/>
    <cellStyle name="Calculation 7 6 16" xfId="9134"/>
    <cellStyle name="Calculation 7 6 16 2" xfId="9135"/>
    <cellStyle name="Calculation 7 6 16 2 2" xfId="9136"/>
    <cellStyle name="Calculation 7 6 16 2 3" xfId="42383"/>
    <cellStyle name="Calculation 7 6 16 3" xfId="9137"/>
    <cellStyle name="Calculation 7 6 16 3 2" xfId="9138"/>
    <cellStyle name="Calculation 7 6 16 4" xfId="9139"/>
    <cellStyle name="Calculation 7 6 16 5" xfId="42384"/>
    <cellStyle name="Calculation 7 6 17" xfId="9140"/>
    <cellStyle name="Calculation 7 6 17 2" xfId="9141"/>
    <cellStyle name="Calculation 7 6 17 2 2" xfId="9142"/>
    <cellStyle name="Calculation 7 6 17 2 3" xfId="42385"/>
    <cellStyle name="Calculation 7 6 17 3" xfId="9143"/>
    <cellStyle name="Calculation 7 6 17 3 2" xfId="9144"/>
    <cellStyle name="Calculation 7 6 17 4" xfId="9145"/>
    <cellStyle name="Calculation 7 6 17 5" xfId="42386"/>
    <cellStyle name="Calculation 7 6 18" xfId="9146"/>
    <cellStyle name="Calculation 7 6 18 2" xfId="9147"/>
    <cellStyle name="Calculation 7 6 18 2 2" xfId="9148"/>
    <cellStyle name="Calculation 7 6 18 2 3" xfId="42387"/>
    <cellStyle name="Calculation 7 6 18 3" xfId="9149"/>
    <cellStyle name="Calculation 7 6 18 3 2" xfId="9150"/>
    <cellStyle name="Calculation 7 6 18 4" xfId="9151"/>
    <cellStyle name="Calculation 7 6 18 5" xfId="42388"/>
    <cellStyle name="Calculation 7 6 19" xfId="9152"/>
    <cellStyle name="Calculation 7 6 19 2" xfId="9153"/>
    <cellStyle name="Calculation 7 6 19 2 2" xfId="9154"/>
    <cellStyle name="Calculation 7 6 19 2 3" xfId="42389"/>
    <cellStyle name="Calculation 7 6 19 3" xfId="9155"/>
    <cellStyle name="Calculation 7 6 19 3 2" xfId="9156"/>
    <cellStyle name="Calculation 7 6 19 4" xfId="9157"/>
    <cellStyle name="Calculation 7 6 19 5" xfId="42390"/>
    <cellStyle name="Calculation 7 6 2" xfId="9158"/>
    <cellStyle name="Calculation 7 6 2 2" xfId="9159"/>
    <cellStyle name="Calculation 7 6 2 2 2" xfId="9160"/>
    <cellStyle name="Calculation 7 6 2 2 3" xfId="42391"/>
    <cellStyle name="Calculation 7 6 2 3" xfId="9161"/>
    <cellStyle name="Calculation 7 6 2 3 2" xfId="9162"/>
    <cellStyle name="Calculation 7 6 2 4" xfId="9163"/>
    <cellStyle name="Calculation 7 6 2 5" xfId="42392"/>
    <cellStyle name="Calculation 7 6 20" xfId="9164"/>
    <cellStyle name="Calculation 7 6 20 2" xfId="9165"/>
    <cellStyle name="Calculation 7 6 20 2 2" xfId="42393"/>
    <cellStyle name="Calculation 7 6 20 2 3" xfId="42394"/>
    <cellStyle name="Calculation 7 6 20 3" xfId="42395"/>
    <cellStyle name="Calculation 7 6 20 4" xfId="42396"/>
    <cellStyle name="Calculation 7 6 20 5" xfId="42397"/>
    <cellStyle name="Calculation 7 6 21" xfId="9166"/>
    <cellStyle name="Calculation 7 6 21 2" xfId="9167"/>
    <cellStyle name="Calculation 7 6 22" xfId="9168"/>
    <cellStyle name="Calculation 7 6 22 2" xfId="9169"/>
    <cellStyle name="Calculation 7 6 3" xfId="9170"/>
    <cellStyle name="Calculation 7 6 3 2" xfId="9171"/>
    <cellStyle name="Calculation 7 6 3 2 2" xfId="9172"/>
    <cellStyle name="Calculation 7 6 3 2 3" xfId="42398"/>
    <cellStyle name="Calculation 7 6 3 3" xfId="9173"/>
    <cellStyle name="Calculation 7 6 3 3 2" xfId="9174"/>
    <cellStyle name="Calculation 7 6 3 4" xfId="9175"/>
    <cellStyle name="Calculation 7 6 3 5" xfId="42399"/>
    <cellStyle name="Calculation 7 6 4" xfId="9176"/>
    <cellStyle name="Calculation 7 6 4 2" xfId="9177"/>
    <cellStyle name="Calculation 7 6 4 2 2" xfId="9178"/>
    <cellStyle name="Calculation 7 6 4 2 3" xfId="42400"/>
    <cellStyle name="Calculation 7 6 4 3" xfId="9179"/>
    <cellStyle name="Calculation 7 6 4 3 2" xfId="9180"/>
    <cellStyle name="Calculation 7 6 4 4" xfId="9181"/>
    <cellStyle name="Calculation 7 6 4 5" xfId="42401"/>
    <cellStyle name="Calculation 7 6 5" xfId="9182"/>
    <cellStyle name="Calculation 7 6 5 2" xfId="9183"/>
    <cellStyle name="Calculation 7 6 5 2 2" xfId="9184"/>
    <cellStyle name="Calculation 7 6 5 2 3" xfId="42402"/>
    <cellStyle name="Calculation 7 6 5 3" xfId="9185"/>
    <cellStyle name="Calculation 7 6 5 3 2" xfId="9186"/>
    <cellStyle name="Calculation 7 6 5 4" xfId="9187"/>
    <cellStyle name="Calculation 7 6 5 5" xfId="42403"/>
    <cellStyle name="Calculation 7 6 6" xfId="9188"/>
    <cellStyle name="Calculation 7 6 6 2" xfId="9189"/>
    <cellStyle name="Calculation 7 6 6 2 2" xfId="9190"/>
    <cellStyle name="Calculation 7 6 6 2 3" xfId="42404"/>
    <cellStyle name="Calculation 7 6 6 3" xfId="9191"/>
    <cellStyle name="Calculation 7 6 6 3 2" xfId="9192"/>
    <cellStyle name="Calculation 7 6 6 4" xfId="9193"/>
    <cellStyle name="Calculation 7 6 6 5" xfId="42405"/>
    <cellStyle name="Calculation 7 6 7" xfId="9194"/>
    <cellStyle name="Calculation 7 6 7 2" xfId="9195"/>
    <cellStyle name="Calculation 7 6 7 2 2" xfId="9196"/>
    <cellStyle name="Calculation 7 6 7 2 3" xfId="42406"/>
    <cellStyle name="Calculation 7 6 7 3" xfId="9197"/>
    <cellStyle name="Calculation 7 6 7 3 2" xfId="9198"/>
    <cellStyle name="Calculation 7 6 7 4" xfId="9199"/>
    <cellStyle name="Calculation 7 6 7 5" xfId="42407"/>
    <cellStyle name="Calculation 7 6 8" xfId="9200"/>
    <cellStyle name="Calculation 7 6 8 2" xfId="9201"/>
    <cellStyle name="Calculation 7 6 8 2 2" xfId="9202"/>
    <cellStyle name="Calculation 7 6 8 2 3" xfId="42408"/>
    <cellStyle name="Calculation 7 6 8 3" xfId="9203"/>
    <cellStyle name="Calculation 7 6 8 3 2" xfId="9204"/>
    <cellStyle name="Calculation 7 6 8 4" xfId="9205"/>
    <cellStyle name="Calculation 7 6 8 5" xfId="42409"/>
    <cellStyle name="Calculation 7 6 9" xfId="9206"/>
    <cellStyle name="Calculation 7 6 9 2" xfId="9207"/>
    <cellStyle name="Calculation 7 6 9 2 2" xfId="9208"/>
    <cellStyle name="Calculation 7 6 9 2 3" xfId="42410"/>
    <cellStyle name="Calculation 7 6 9 3" xfId="9209"/>
    <cellStyle name="Calculation 7 6 9 3 2" xfId="9210"/>
    <cellStyle name="Calculation 7 6 9 4" xfId="9211"/>
    <cellStyle name="Calculation 7 6 9 5" xfId="42411"/>
    <cellStyle name="Calculation 7 7" xfId="9212"/>
    <cellStyle name="Calculation 7 7 10" xfId="9213"/>
    <cellStyle name="Calculation 7 7 10 2" xfId="9214"/>
    <cellStyle name="Calculation 7 7 10 2 2" xfId="9215"/>
    <cellStyle name="Calculation 7 7 10 2 3" xfId="42412"/>
    <cellStyle name="Calculation 7 7 10 3" xfId="9216"/>
    <cellStyle name="Calculation 7 7 10 3 2" xfId="9217"/>
    <cellStyle name="Calculation 7 7 10 4" xfId="9218"/>
    <cellStyle name="Calculation 7 7 10 5" xfId="42413"/>
    <cellStyle name="Calculation 7 7 11" xfId="9219"/>
    <cellStyle name="Calculation 7 7 11 2" xfId="9220"/>
    <cellStyle name="Calculation 7 7 11 2 2" xfId="9221"/>
    <cellStyle name="Calculation 7 7 11 2 3" xfId="42414"/>
    <cellStyle name="Calculation 7 7 11 3" xfId="9222"/>
    <cellStyle name="Calculation 7 7 11 3 2" xfId="9223"/>
    <cellStyle name="Calculation 7 7 11 4" xfId="9224"/>
    <cellStyle name="Calculation 7 7 11 5" xfId="42415"/>
    <cellStyle name="Calculation 7 7 12" xfId="9225"/>
    <cellStyle name="Calculation 7 7 12 2" xfId="9226"/>
    <cellStyle name="Calculation 7 7 12 2 2" xfId="9227"/>
    <cellStyle name="Calculation 7 7 12 2 3" xfId="42416"/>
    <cellStyle name="Calculation 7 7 12 3" xfId="9228"/>
    <cellStyle name="Calculation 7 7 12 3 2" xfId="9229"/>
    <cellStyle name="Calculation 7 7 12 4" xfId="9230"/>
    <cellStyle name="Calculation 7 7 12 5" xfId="42417"/>
    <cellStyle name="Calculation 7 7 13" xfId="9231"/>
    <cellStyle name="Calculation 7 7 13 2" xfId="9232"/>
    <cellStyle name="Calculation 7 7 13 2 2" xfId="9233"/>
    <cellStyle name="Calculation 7 7 13 2 3" xfId="42418"/>
    <cellStyle name="Calculation 7 7 13 3" xfId="9234"/>
    <cellStyle name="Calculation 7 7 13 3 2" xfId="9235"/>
    <cellStyle name="Calculation 7 7 13 4" xfId="9236"/>
    <cellStyle name="Calculation 7 7 13 5" xfId="42419"/>
    <cellStyle name="Calculation 7 7 14" xfId="9237"/>
    <cellStyle name="Calculation 7 7 14 2" xfId="9238"/>
    <cellStyle name="Calculation 7 7 14 2 2" xfId="9239"/>
    <cellStyle name="Calculation 7 7 14 2 3" xfId="42420"/>
    <cellStyle name="Calculation 7 7 14 3" xfId="9240"/>
    <cellStyle name="Calculation 7 7 14 3 2" xfId="9241"/>
    <cellStyle name="Calculation 7 7 14 4" xfId="9242"/>
    <cellStyle name="Calculation 7 7 14 5" xfId="42421"/>
    <cellStyle name="Calculation 7 7 15" xfId="9243"/>
    <cellStyle name="Calculation 7 7 15 2" xfId="9244"/>
    <cellStyle name="Calculation 7 7 15 2 2" xfId="9245"/>
    <cellStyle name="Calculation 7 7 15 2 3" xfId="42422"/>
    <cellStyle name="Calculation 7 7 15 3" xfId="9246"/>
    <cellStyle name="Calculation 7 7 15 3 2" xfId="9247"/>
    <cellStyle name="Calculation 7 7 15 4" xfId="9248"/>
    <cellStyle name="Calculation 7 7 15 5" xfId="42423"/>
    <cellStyle name="Calculation 7 7 16" xfId="9249"/>
    <cellStyle name="Calculation 7 7 16 2" xfId="9250"/>
    <cellStyle name="Calculation 7 7 16 2 2" xfId="9251"/>
    <cellStyle name="Calculation 7 7 16 2 3" xfId="42424"/>
    <cellStyle name="Calculation 7 7 16 3" xfId="9252"/>
    <cellStyle name="Calculation 7 7 16 3 2" xfId="9253"/>
    <cellStyle name="Calculation 7 7 16 4" xfId="9254"/>
    <cellStyle name="Calculation 7 7 16 5" xfId="42425"/>
    <cellStyle name="Calculation 7 7 17" xfId="9255"/>
    <cellStyle name="Calculation 7 7 17 2" xfId="9256"/>
    <cellStyle name="Calculation 7 7 17 2 2" xfId="9257"/>
    <cellStyle name="Calculation 7 7 17 2 3" xfId="42426"/>
    <cellStyle name="Calculation 7 7 17 3" xfId="9258"/>
    <cellStyle name="Calculation 7 7 17 3 2" xfId="9259"/>
    <cellStyle name="Calculation 7 7 17 4" xfId="9260"/>
    <cellStyle name="Calculation 7 7 17 5" xfId="42427"/>
    <cellStyle name="Calculation 7 7 18" xfId="9261"/>
    <cellStyle name="Calculation 7 7 18 2" xfId="9262"/>
    <cellStyle name="Calculation 7 7 18 2 2" xfId="9263"/>
    <cellStyle name="Calculation 7 7 18 2 3" xfId="42428"/>
    <cellStyle name="Calculation 7 7 18 3" xfId="9264"/>
    <cellStyle name="Calculation 7 7 18 3 2" xfId="9265"/>
    <cellStyle name="Calculation 7 7 18 4" xfId="9266"/>
    <cellStyle name="Calculation 7 7 18 5" xfId="42429"/>
    <cellStyle name="Calculation 7 7 19" xfId="9267"/>
    <cellStyle name="Calculation 7 7 19 2" xfId="9268"/>
    <cellStyle name="Calculation 7 7 19 2 2" xfId="9269"/>
    <cellStyle name="Calculation 7 7 19 2 3" xfId="42430"/>
    <cellStyle name="Calculation 7 7 19 3" xfId="9270"/>
    <cellStyle name="Calculation 7 7 19 3 2" xfId="9271"/>
    <cellStyle name="Calculation 7 7 19 4" xfId="9272"/>
    <cellStyle name="Calculation 7 7 19 5" xfId="42431"/>
    <cellStyle name="Calculation 7 7 2" xfId="9273"/>
    <cellStyle name="Calculation 7 7 2 2" xfId="9274"/>
    <cellStyle name="Calculation 7 7 2 2 2" xfId="9275"/>
    <cellStyle name="Calculation 7 7 2 2 3" xfId="42432"/>
    <cellStyle name="Calculation 7 7 2 3" xfId="9276"/>
    <cellStyle name="Calculation 7 7 2 3 2" xfId="9277"/>
    <cellStyle name="Calculation 7 7 2 4" xfId="9278"/>
    <cellStyle name="Calculation 7 7 2 5" xfId="42433"/>
    <cellStyle name="Calculation 7 7 20" xfId="9279"/>
    <cellStyle name="Calculation 7 7 20 2" xfId="9280"/>
    <cellStyle name="Calculation 7 7 20 2 2" xfId="42434"/>
    <cellStyle name="Calculation 7 7 20 2 3" xfId="42435"/>
    <cellStyle name="Calculation 7 7 20 3" xfId="42436"/>
    <cellStyle name="Calculation 7 7 20 4" xfId="42437"/>
    <cellStyle name="Calculation 7 7 20 5" xfId="42438"/>
    <cellStyle name="Calculation 7 7 21" xfId="9281"/>
    <cellStyle name="Calculation 7 7 21 2" xfId="9282"/>
    <cellStyle name="Calculation 7 7 22" xfId="9283"/>
    <cellStyle name="Calculation 7 7 22 2" xfId="9284"/>
    <cellStyle name="Calculation 7 7 3" xfId="9285"/>
    <cellStyle name="Calculation 7 7 3 2" xfId="9286"/>
    <cellStyle name="Calculation 7 7 3 2 2" xfId="9287"/>
    <cellStyle name="Calculation 7 7 3 2 3" xfId="42439"/>
    <cellStyle name="Calculation 7 7 3 3" xfId="9288"/>
    <cellStyle name="Calculation 7 7 3 3 2" xfId="9289"/>
    <cellStyle name="Calculation 7 7 3 4" xfId="9290"/>
    <cellStyle name="Calculation 7 7 3 5" xfId="42440"/>
    <cellStyle name="Calculation 7 7 4" xfId="9291"/>
    <cellStyle name="Calculation 7 7 4 2" xfId="9292"/>
    <cellStyle name="Calculation 7 7 4 2 2" xfId="9293"/>
    <cellStyle name="Calculation 7 7 4 2 3" xfId="42441"/>
    <cellStyle name="Calculation 7 7 4 3" xfId="9294"/>
    <cellStyle name="Calculation 7 7 4 3 2" xfId="9295"/>
    <cellStyle name="Calculation 7 7 4 4" xfId="9296"/>
    <cellStyle name="Calculation 7 7 4 5" xfId="42442"/>
    <cellStyle name="Calculation 7 7 5" xfId="9297"/>
    <cellStyle name="Calculation 7 7 5 2" xfId="9298"/>
    <cellStyle name="Calculation 7 7 5 2 2" xfId="9299"/>
    <cellStyle name="Calculation 7 7 5 2 3" xfId="42443"/>
    <cellStyle name="Calculation 7 7 5 3" xfId="9300"/>
    <cellStyle name="Calculation 7 7 5 3 2" xfId="9301"/>
    <cellStyle name="Calculation 7 7 5 4" xfId="9302"/>
    <cellStyle name="Calculation 7 7 5 5" xfId="42444"/>
    <cellStyle name="Calculation 7 7 6" xfId="9303"/>
    <cellStyle name="Calculation 7 7 6 2" xfId="9304"/>
    <cellStyle name="Calculation 7 7 6 2 2" xfId="9305"/>
    <cellStyle name="Calculation 7 7 6 2 3" xfId="42445"/>
    <cellStyle name="Calculation 7 7 6 3" xfId="9306"/>
    <cellStyle name="Calculation 7 7 6 3 2" xfId="9307"/>
    <cellStyle name="Calculation 7 7 6 4" xfId="9308"/>
    <cellStyle name="Calculation 7 7 6 5" xfId="42446"/>
    <cellStyle name="Calculation 7 7 7" xfId="9309"/>
    <cellStyle name="Calculation 7 7 7 2" xfId="9310"/>
    <cellStyle name="Calculation 7 7 7 2 2" xfId="9311"/>
    <cellStyle name="Calculation 7 7 7 2 3" xfId="42447"/>
    <cellStyle name="Calculation 7 7 7 3" xfId="9312"/>
    <cellStyle name="Calculation 7 7 7 3 2" xfId="9313"/>
    <cellStyle name="Calculation 7 7 7 4" xfId="9314"/>
    <cellStyle name="Calculation 7 7 7 5" xfId="42448"/>
    <cellStyle name="Calculation 7 7 8" xfId="9315"/>
    <cellStyle name="Calculation 7 7 8 2" xfId="9316"/>
    <cellStyle name="Calculation 7 7 8 2 2" xfId="9317"/>
    <cellStyle name="Calculation 7 7 8 2 3" xfId="42449"/>
    <cellStyle name="Calculation 7 7 8 3" xfId="9318"/>
    <cellStyle name="Calculation 7 7 8 3 2" xfId="9319"/>
    <cellStyle name="Calculation 7 7 8 4" xfId="9320"/>
    <cellStyle name="Calculation 7 7 8 5" xfId="42450"/>
    <cellStyle name="Calculation 7 7 9" xfId="9321"/>
    <cellStyle name="Calculation 7 7 9 2" xfId="9322"/>
    <cellStyle name="Calculation 7 7 9 2 2" xfId="9323"/>
    <cellStyle name="Calculation 7 7 9 2 3" xfId="42451"/>
    <cellStyle name="Calculation 7 7 9 3" xfId="9324"/>
    <cellStyle name="Calculation 7 7 9 3 2" xfId="9325"/>
    <cellStyle name="Calculation 7 7 9 4" xfId="9326"/>
    <cellStyle name="Calculation 7 7 9 5" xfId="42452"/>
    <cellStyle name="Calculation 7 8" xfId="9327"/>
    <cellStyle name="Calculation 7 8 10" xfId="9328"/>
    <cellStyle name="Calculation 7 8 10 2" xfId="9329"/>
    <cellStyle name="Calculation 7 8 10 2 2" xfId="9330"/>
    <cellStyle name="Calculation 7 8 10 2 3" xfId="42453"/>
    <cellStyle name="Calculation 7 8 10 3" xfId="9331"/>
    <cellStyle name="Calculation 7 8 10 3 2" xfId="9332"/>
    <cellStyle name="Calculation 7 8 10 4" xfId="9333"/>
    <cellStyle name="Calculation 7 8 10 5" xfId="42454"/>
    <cellStyle name="Calculation 7 8 11" xfId="9334"/>
    <cellStyle name="Calculation 7 8 11 2" xfId="9335"/>
    <cellStyle name="Calculation 7 8 11 2 2" xfId="9336"/>
    <cellStyle name="Calculation 7 8 11 2 3" xfId="42455"/>
    <cellStyle name="Calculation 7 8 11 3" xfId="9337"/>
    <cellStyle name="Calculation 7 8 11 3 2" xfId="9338"/>
    <cellStyle name="Calculation 7 8 11 4" xfId="9339"/>
    <cellStyle name="Calculation 7 8 11 5" xfId="42456"/>
    <cellStyle name="Calculation 7 8 12" xfId="9340"/>
    <cellStyle name="Calculation 7 8 12 2" xfId="9341"/>
    <cellStyle name="Calculation 7 8 12 2 2" xfId="9342"/>
    <cellStyle name="Calculation 7 8 12 2 3" xfId="42457"/>
    <cellStyle name="Calculation 7 8 12 3" xfId="9343"/>
    <cellStyle name="Calculation 7 8 12 3 2" xfId="9344"/>
    <cellStyle name="Calculation 7 8 12 4" xfId="9345"/>
    <cellStyle name="Calculation 7 8 12 5" xfId="42458"/>
    <cellStyle name="Calculation 7 8 13" xfId="9346"/>
    <cellStyle name="Calculation 7 8 13 2" xfId="9347"/>
    <cellStyle name="Calculation 7 8 13 2 2" xfId="9348"/>
    <cellStyle name="Calculation 7 8 13 2 3" xfId="42459"/>
    <cellStyle name="Calculation 7 8 13 3" xfId="9349"/>
    <cellStyle name="Calculation 7 8 13 3 2" xfId="9350"/>
    <cellStyle name="Calculation 7 8 13 4" xfId="9351"/>
    <cellStyle name="Calculation 7 8 13 5" xfId="42460"/>
    <cellStyle name="Calculation 7 8 14" xfId="9352"/>
    <cellStyle name="Calculation 7 8 14 2" xfId="9353"/>
    <cellStyle name="Calculation 7 8 14 2 2" xfId="9354"/>
    <cellStyle name="Calculation 7 8 14 2 3" xfId="42461"/>
    <cellStyle name="Calculation 7 8 14 3" xfId="9355"/>
    <cellStyle name="Calculation 7 8 14 3 2" xfId="9356"/>
    <cellStyle name="Calculation 7 8 14 4" xfId="9357"/>
    <cellStyle name="Calculation 7 8 14 5" xfId="42462"/>
    <cellStyle name="Calculation 7 8 15" xfId="9358"/>
    <cellStyle name="Calculation 7 8 15 2" xfId="9359"/>
    <cellStyle name="Calculation 7 8 15 2 2" xfId="9360"/>
    <cellStyle name="Calculation 7 8 15 2 3" xfId="42463"/>
    <cellStyle name="Calculation 7 8 15 3" xfId="9361"/>
    <cellStyle name="Calculation 7 8 15 3 2" xfId="9362"/>
    <cellStyle name="Calculation 7 8 15 4" xfId="9363"/>
    <cellStyle name="Calculation 7 8 15 5" xfId="42464"/>
    <cellStyle name="Calculation 7 8 16" xfId="9364"/>
    <cellStyle name="Calculation 7 8 16 2" xfId="9365"/>
    <cellStyle name="Calculation 7 8 16 2 2" xfId="9366"/>
    <cellStyle name="Calculation 7 8 16 2 3" xfId="42465"/>
    <cellStyle name="Calculation 7 8 16 3" xfId="9367"/>
    <cellStyle name="Calculation 7 8 16 3 2" xfId="9368"/>
    <cellStyle name="Calculation 7 8 16 4" xfId="9369"/>
    <cellStyle name="Calculation 7 8 16 5" xfId="42466"/>
    <cellStyle name="Calculation 7 8 17" xfId="9370"/>
    <cellStyle name="Calculation 7 8 17 2" xfId="9371"/>
    <cellStyle name="Calculation 7 8 17 2 2" xfId="9372"/>
    <cellStyle name="Calculation 7 8 17 2 3" xfId="42467"/>
    <cellStyle name="Calculation 7 8 17 3" xfId="9373"/>
    <cellStyle name="Calculation 7 8 17 3 2" xfId="9374"/>
    <cellStyle name="Calculation 7 8 17 4" xfId="9375"/>
    <cellStyle name="Calculation 7 8 17 5" xfId="42468"/>
    <cellStyle name="Calculation 7 8 18" xfId="9376"/>
    <cellStyle name="Calculation 7 8 18 2" xfId="9377"/>
    <cellStyle name="Calculation 7 8 18 2 2" xfId="9378"/>
    <cellStyle name="Calculation 7 8 18 2 3" xfId="42469"/>
    <cellStyle name="Calculation 7 8 18 3" xfId="9379"/>
    <cellStyle name="Calculation 7 8 18 3 2" xfId="9380"/>
    <cellStyle name="Calculation 7 8 18 4" xfId="9381"/>
    <cellStyle name="Calculation 7 8 18 5" xfId="42470"/>
    <cellStyle name="Calculation 7 8 19" xfId="9382"/>
    <cellStyle name="Calculation 7 8 19 2" xfId="9383"/>
    <cellStyle name="Calculation 7 8 19 2 2" xfId="9384"/>
    <cellStyle name="Calculation 7 8 19 2 3" xfId="42471"/>
    <cellStyle name="Calculation 7 8 19 3" xfId="9385"/>
    <cellStyle name="Calculation 7 8 19 3 2" xfId="9386"/>
    <cellStyle name="Calculation 7 8 19 4" xfId="9387"/>
    <cellStyle name="Calculation 7 8 19 5" xfId="42472"/>
    <cellStyle name="Calculation 7 8 2" xfId="9388"/>
    <cellStyle name="Calculation 7 8 2 2" xfId="9389"/>
    <cellStyle name="Calculation 7 8 2 2 2" xfId="9390"/>
    <cellStyle name="Calculation 7 8 2 2 3" xfId="42473"/>
    <cellStyle name="Calculation 7 8 2 3" xfId="9391"/>
    <cellStyle name="Calculation 7 8 2 3 2" xfId="9392"/>
    <cellStyle name="Calculation 7 8 2 4" xfId="9393"/>
    <cellStyle name="Calculation 7 8 2 5" xfId="42474"/>
    <cellStyle name="Calculation 7 8 20" xfId="9394"/>
    <cellStyle name="Calculation 7 8 20 2" xfId="9395"/>
    <cellStyle name="Calculation 7 8 20 2 2" xfId="42475"/>
    <cellStyle name="Calculation 7 8 20 2 3" xfId="42476"/>
    <cellStyle name="Calculation 7 8 20 3" xfId="42477"/>
    <cellStyle name="Calculation 7 8 20 4" xfId="42478"/>
    <cellStyle name="Calculation 7 8 20 5" xfId="42479"/>
    <cellStyle name="Calculation 7 8 21" xfId="9396"/>
    <cellStyle name="Calculation 7 8 21 2" xfId="9397"/>
    <cellStyle name="Calculation 7 8 22" xfId="9398"/>
    <cellStyle name="Calculation 7 8 22 2" xfId="9399"/>
    <cellStyle name="Calculation 7 8 3" xfId="9400"/>
    <cellStyle name="Calculation 7 8 3 2" xfId="9401"/>
    <cellStyle name="Calculation 7 8 3 2 2" xfId="9402"/>
    <cellStyle name="Calculation 7 8 3 2 3" xfId="42480"/>
    <cellStyle name="Calculation 7 8 3 3" xfId="9403"/>
    <cellStyle name="Calculation 7 8 3 3 2" xfId="9404"/>
    <cellStyle name="Calculation 7 8 3 4" xfId="9405"/>
    <cellStyle name="Calculation 7 8 3 5" xfId="42481"/>
    <cellStyle name="Calculation 7 8 4" xfId="9406"/>
    <cellStyle name="Calculation 7 8 4 2" xfId="9407"/>
    <cellStyle name="Calculation 7 8 4 2 2" xfId="9408"/>
    <cellStyle name="Calculation 7 8 4 2 3" xfId="42482"/>
    <cellStyle name="Calculation 7 8 4 3" xfId="9409"/>
    <cellStyle name="Calculation 7 8 4 3 2" xfId="9410"/>
    <cellStyle name="Calculation 7 8 4 4" xfId="9411"/>
    <cellStyle name="Calculation 7 8 4 5" xfId="42483"/>
    <cellStyle name="Calculation 7 8 5" xfId="9412"/>
    <cellStyle name="Calculation 7 8 5 2" xfId="9413"/>
    <cellStyle name="Calculation 7 8 5 2 2" xfId="9414"/>
    <cellStyle name="Calculation 7 8 5 2 3" xfId="42484"/>
    <cellStyle name="Calculation 7 8 5 3" xfId="9415"/>
    <cellStyle name="Calculation 7 8 5 3 2" xfId="9416"/>
    <cellStyle name="Calculation 7 8 5 4" xfId="9417"/>
    <cellStyle name="Calculation 7 8 5 5" xfId="42485"/>
    <cellStyle name="Calculation 7 8 6" xfId="9418"/>
    <cellStyle name="Calculation 7 8 6 2" xfId="9419"/>
    <cellStyle name="Calculation 7 8 6 2 2" xfId="9420"/>
    <cellStyle name="Calculation 7 8 6 2 3" xfId="42486"/>
    <cellStyle name="Calculation 7 8 6 3" xfId="9421"/>
    <cellStyle name="Calculation 7 8 6 3 2" xfId="9422"/>
    <cellStyle name="Calculation 7 8 6 4" xfId="9423"/>
    <cellStyle name="Calculation 7 8 6 5" xfId="42487"/>
    <cellStyle name="Calculation 7 8 7" xfId="9424"/>
    <cellStyle name="Calculation 7 8 7 2" xfId="9425"/>
    <cellStyle name="Calculation 7 8 7 2 2" xfId="9426"/>
    <cellStyle name="Calculation 7 8 7 2 3" xfId="42488"/>
    <cellStyle name="Calculation 7 8 7 3" xfId="9427"/>
    <cellStyle name="Calculation 7 8 7 3 2" xfId="9428"/>
    <cellStyle name="Calculation 7 8 7 4" xfId="9429"/>
    <cellStyle name="Calculation 7 8 7 5" xfId="42489"/>
    <cellStyle name="Calculation 7 8 8" xfId="9430"/>
    <cellStyle name="Calculation 7 8 8 2" xfId="9431"/>
    <cellStyle name="Calculation 7 8 8 2 2" xfId="9432"/>
    <cellStyle name="Calculation 7 8 8 2 3" xfId="42490"/>
    <cellStyle name="Calculation 7 8 8 3" xfId="9433"/>
    <cellStyle name="Calculation 7 8 8 3 2" xfId="9434"/>
    <cellStyle name="Calculation 7 8 8 4" xfId="9435"/>
    <cellStyle name="Calculation 7 8 8 5" xfId="42491"/>
    <cellStyle name="Calculation 7 8 9" xfId="9436"/>
    <cellStyle name="Calculation 7 8 9 2" xfId="9437"/>
    <cellStyle name="Calculation 7 8 9 2 2" xfId="9438"/>
    <cellStyle name="Calculation 7 8 9 2 3" xfId="42492"/>
    <cellStyle name="Calculation 7 8 9 3" xfId="9439"/>
    <cellStyle name="Calculation 7 8 9 3 2" xfId="9440"/>
    <cellStyle name="Calculation 7 8 9 4" xfId="9441"/>
    <cellStyle name="Calculation 7 8 9 5" xfId="42493"/>
    <cellStyle name="Calculation 7 9" xfId="9442"/>
    <cellStyle name="Calculation 7 9 10" xfId="9443"/>
    <cellStyle name="Calculation 7 9 10 2" xfId="9444"/>
    <cellStyle name="Calculation 7 9 10 2 2" xfId="9445"/>
    <cellStyle name="Calculation 7 9 10 2 3" xfId="42494"/>
    <cellStyle name="Calculation 7 9 10 3" xfId="9446"/>
    <cellStyle name="Calculation 7 9 10 3 2" xfId="9447"/>
    <cellStyle name="Calculation 7 9 10 4" xfId="9448"/>
    <cellStyle name="Calculation 7 9 10 5" xfId="42495"/>
    <cellStyle name="Calculation 7 9 11" xfId="9449"/>
    <cellStyle name="Calculation 7 9 11 2" xfId="9450"/>
    <cellStyle name="Calculation 7 9 11 2 2" xfId="9451"/>
    <cellStyle name="Calculation 7 9 11 2 3" xfId="42496"/>
    <cellStyle name="Calculation 7 9 11 3" xfId="9452"/>
    <cellStyle name="Calculation 7 9 11 3 2" xfId="9453"/>
    <cellStyle name="Calculation 7 9 11 4" xfId="9454"/>
    <cellStyle name="Calculation 7 9 11 5" xfId="42497"/>
    <cellStyle name="Calculation 7 9 12" xfId="9455"/>
    <cellStyle name="Calculation 7 9 12 2" xfId="9456"/>
    <cellStyle name="Calculation 7 9 12 2 2" xfId="9457"/>
    <cellStyle name="Calculation 7 9 12 2 3" xfId="42498"/>
    <cellStyle name="Calculation 7 9 12 3" xfId="9458"/>
    <cellStyle name="Calculation 7 9 12 3 2" xfId="9459"/>
    <cellStyle name="Calculation 7 9 12 4" xfId="9460"/>
    <cellStyle name="Calculation 7 9 12 5" xfId="42499"/>
    <cellStyle name="Calculation 7 9 13" xfId="9461"/>
    <cellStyle name="Calculation 7 9 13 2" xfId="9462"/>
    <cellStyle name="Calculation 7 9 13 2 2" xfId="9463"/>
    <cellStyle name="Calculation 7 9 13 2 3" xfId="42500"/>
    <cellStyle name="Calculation 7 9 13 3" xfId="9464"/>
    <cellStyle name="Calculation 7 9 13 3 2" xfId="9465"/>
    <cellStyle name="Calculation 7 9 13 4" xfId="9466"/>
    <cellStyle name="Calculation 7 9 13 5" xfId="42501"/>
    <cellStyle name="Calculation 7 9 14" xfId="9467"/>
    <cellStyle name="Calculation 7 9 14 2" xfId="9468"/>
    <cellStyle name="Calculation 7 9 14 2 2" xfId="9469"/>
    <cellStyle name="Calculation 7 9 14 2 3" xfId="42502"/>
    <cellStyle name="Calculation 7 9 14 3" xfId="9470"/>
    <cellStyle name="Calculation 7 9 14 3 2" xfId="9471"/>
    <cellStyle name="Calculation 7 9 14 4" xfId="9472"/>
    <cellStyle name="Calculation 7 9 14 5" xfId="42503"/>
    <cellStyle name="Calculation 7 9 15" xfId="9473"/>
    <cellStyle name="Calculation 7 9 15 2" xfId="9474"/>
    <cellStyle name="Calculation 7 9 15 2 2" xfId="9475"/>
    <cellStyle name="Calculation 7 9 15 2 3" xfId="42504"/>
    <cellStyle name="Calculation 7 9 15 3" xfId="9476"/>
    <cellStyle name="Calculation 7 9 15 3 2" xfId="9477"/>
    <cellStyle name="Calculation 7 9 15 4" xfId="9478"/>
    <cellStyle name="Calculation 7 9 15 5" xfId="42505"/>
    <cellStyle name="Calculation 7 9 16" xfId="9479"/>
    <cellStyle name="Calculation 7 9 16 2" xfId="9480"/>
    <cellStyle name="Calculation 7 9 16 2 2" xfId="9481"/>
    <cellStyle name="Calculation 7 9 16 2 3" xfId="42506"/>
    <cellStyle name="Calculation 7 9 16 3" xfId="9482"/>
    <cellStyle name="Calculation 7 9 16 3 2" xfId="9483"/>
    <cellStyle name="Calculation 7 9 16 4" xfId="9484"/>
    <cellStyle name="Calculation 7 9 16 5" xfId="42507"/>
    <cellStyle name="Calculation 7 9 17" xfId="9485"/>
    <cellStyle name="Calculation 7 9 17 2" xfId="9486"/>
    <cellStyle name="Calculation 7 9 17 2 2" xfId="9487"/>
    <cellStyle name="Calculation 7 9 17 2 3" xfId="42508"/>
    <cellStyle name="Calculation 7 9 17 3" xfId="9488"/>
    <cellStyle name="Calculation 7 9 17 3 2" xfId="9489"/>
    <cellStyle name="Calculation 7 9 17 4" xfId="9490"/>
    <cellStyle name="Calculation 7 9 17 5" xfId="42509"/>
    <cellStyle name="Calculation 7 9 18" xfId="9491"/>
    <cellStyle name="Calculation 7 9 18 2" xfId="9492"/>
    <cellStyle name="Calculation 7 9 18 2 2" xfId="9493"/>
    <cellStyle name="Calculation 7 9 18 2 3" xfId="42510"/>
    <cellStyle name="Calculation 7 9 18 3" xfId="9494"/>
    <cellStyle name="Calculation 7 9 18 3 2" xfId="9495"/>
    <cellStyle name="Calculation 7 9 18 4" xfId="9496"/>
    <cellStyle name="Calculation 7 9 18 5" xfId="42511"/>
    <cellStyle name="Calculation 7 9 19" xfId="9497"/>
    <cellStyle name="Calculation 7 9 19 2" xfId="9498"/>
    <cellStyle name="Calculation 7 9 19 2 2" xfId="9499"/>
    <cellStyle name="Calculation 7 9 19 2 3" xfId="42512"/>
    <cellStyle name="Calculation 7 9 19 3" xfId="9500"/>
    <cellStyle name="Calculation 7 9 19 3 2" xfId="9501"/>
    <cellStyle name="Calculation 7 9 19 4" xfId="9502"/>
    <cellStyle name="Calculation 7 9 19 5" xfId="42513"/>
    <cellStyle name="Calculation 7 9 2" xfId="9503"/>
    <cellStyle name="Calculation 7 9 2 2" xfId="9504"/>
    <cellStyle name="Calculation 7 9 2 2 2" xfId="9505"/>
    <cellStyle name="Calculation 7 9 2 2 3" xfId="42514"/>
    <cellStyle name="Calculation 7 9 2 3" xfId="9506"/>
    <cellStyle name="Calculation 7 9 2 3 2" xfId="9507"/>
    <cellStyle name="Calculation 7 9 2 4" xfId="9508"/>
    <cellStyle name="Calculation 7 9 2 5" xfId="42515"/>
    <cellStyle name="Calculation 7 9 20" xfId="9509"/>
    <cellStyle name="Calculation 7 9 20 2" xfId="9510"/>
    <cellStyle name="Calculation 7 9 20 2 2" xfId="42516"/>
    <cellStyle name="Calculation 7 9 20 2 3" xfId="42517"/>
    <cellStyle name="Calculation 7 9 20 3" xfId="42518"/>
    <cellStyle name="Calculation 7 9 20 4" xfId="42519"/>
    <cellStyle name="Calculation 7 9 20 5" xfId="42520"/>
    <cellStyle name="Calculation 7 9 21" xfId="9511"/>
    <cellStyle name="Calculation 7 9 21 2" xfId="9512"/>
    <cellStyle name="Calculation 7 9 22" xfId="9513"/>
    <cellStyle name="Calculation 7 9 22 2" xfId="9514"/>
    <cellStyle name="Calculation 7 9 3" xfId="9515"/>
    <cellStyle name="Calculation 7 9 3 2" xfId="9516"/>
    <cellStyle name="Calculation 7 9 3 2 2" xfId="9517"/>
    <cellStyle name="Calculation 7 9 3 2 3" xfId="42521"/>
    <cellStyle name="Calculation 7 9 3 3" xfId="9518"/>
    <cellStyle name="Calculation 7 9 3 3 2" xfId="9519"/>
    <cellStyle name="Calculation 7 9 3 4" xfId="9520"/>
    <cellStyle name="Calculation 7 9 3 5" xfId="42522"/>
    <cellStyle name="Calculation 7 9 4" xfId="9521"/>
    <cellStyle name="Calculation 7 9 4 2" xfId="9522"/>
    <cellStyle name="Calculation 7 9 4 2 2" xfId="9523"/>
    <cellStyle name="Calculation 7 9 4 2 3" xfId="42523"/>
    <cellStyle name="Calculation 7 9 4 3" xfId="9524"/>
    <cellStyle name="Calculation 7 9 4 3 2" xfId="9525"/>
    <cellStyle name="Calculation 7 9 4 4" xfId="9526"/>
    <cellStyle name="Calculation 7 9 4 5" xfId="42524"/>
    <cellStyle name="Calculation 7 9 5" xfId="9527"/>
    <cellStyle name="Calculation 7 9 5 2" xfId="9528"/>
    <cellStyle name="Calculation 7 9 5 2 2" xfId="9529"/>
    <cellStyle name="Calculation 7 9 5 2 3" xfId="42525"/>
    <cellStyle name="Calculation 7 9 5 3" xfId="9530"/>
    <cellStyle name="Calculation 7 9 5 3 2" xfId="9531"/>
    <cellStyle name="Calculation 7 9 5 4" xfId="9532"/>
    <cellStyle name="Calculation 7 9 5 5" xfId="42526"/>
    <cellStyle name="Calculation 7 9 6" xfId="9533"/>
    <cellStyle name="Calculation 7 9 6 2" xfId="9534"/>
    <cellStyle name="Calculation 7 9 6 2 2" xfId="9535"/>
    <cellStyle name="Calculation 7 9 6 2 3" xfId="42527"/>
    <cellStyle name="Calculation 7 9 6 3" xfId="9536"/>
    <cellStyle name="Calculation 7 9 6 3 2" xfId="9537"/>
    <cellStyle name="Calculation 7 9 6 4" xfId="9538"/>
    <cellStyle name="Calculation 7 9 6 5" xfId="42528"/>
    <cellStyle name="Calculation 7 9 7" xfId="9539"/>
    <cellStyle name="Calculation 7 9 7 2" xfId="9540"/>
    <cellStyle name="Calculation 7 9 7 2 2" xfId="9541"/>
    <cellStyle name="Calculation 7 9 7 2 3" xfId="42529"/>
    <cellStyle name="Calculation 7 9 7 3" xfId="9542"/>
    <cellStyle name="Calculation 7 9 7 3 2" xfId="9543"/>
    <cellStyle name="Calculation 7 9 7 4" xfId="9544"/>
    <cellStyle name="Calculation 7 9 7 5" xfId="42530"/>
    <cellStyle name="Calculation 7 9 8" xfId="9545"/>
    <cellStyle name="Calculation 7 9 8 2" xfId="9546"/>
    <cellStyle name="Calculation 7 9 8 2 2" xfId="9547"/>
    <cellStyle name="Calculation 7 9 8 2 3" xfId="42531"/>
    <cellStyle name="Calculation 7 9 8 3" xfId="9548"/>
    <cellStyle name="Calculation 7 9 8 3 2" xfId="9549"/>
    <cellStyle name="Calculation 7 9 8 4" xfId="9550"/>
    <cellStyle name="Calculation 7 9 8 5" xfId="42532"/>
    <cellStyle name="Calculation 7 9 9" xfId="9551"/>
    <cellStyle name="Calculation 7 9 9 2" xfId="9552"/>
    <cellStyle name="Calculation 7 9 9 2 2" xfId="9553"/>
    <cellStyle name="Calculation 7 9 9 2 3" xfId="42533"/>
    <cellStyle name="Calculation 7 9 9 3" xfId="9554"/>
    <cellStyle name="Calculation 7 9 9 3 2" xfId="9555"/>
    <cellStyle name="Calculation 7 9 9 4" xfId="9556"/>
    <cellStyle name="Calculation 7 9 9 5" xfId="42534"/>
    <cellStyle name="Calculation 8" xfId="9557"/>
    <cellStyle name="Calculation 8 10" xfId="9558"/>
    <cellStyle name="Calculation 8 10 2" xfId="9559"/>
    <cellStyle name="Calculation 8 10 2 2" xfId="9560"/>
    <cellStyle name="Calculation 8 10 2 3" xfId="42535"/>
    <cellStyle name="Calculation 8 10 3" xfId="9561"/>
    <cellStyle name="Calculation 8 10 3 2" xfId="9562"/>
    <cellStyle name="Calculation 8 10 4" xfId="9563"/>
    <cellStyle name="Calculation 8 10 5" xfId="42536"/>
    <cellStyle name="Calculation 8 11" xfId="9564"/>
    <cellStyle name="Calculation 8 11 2" xfId="9565"/>
    <cellStyle name="Calculation 8 11 2 2" xfId="9566"/>
    <cellStyle name="Calculation 8 11 2 3" xfId="42537"/>
    <cellStyle name="Calculation 8 11 3" xfId="9567"/>
    <cellStyle name="Calculation 8 11 3 2" xfId="9568"/>
    <cellStyle name="Calculation 8 11 4" xfId="9569"/>
    <cellStyle name="Calculation 8 11 5" xfId="42538"/>
    <cellStyle name="Calculation 8 12" xfId="9570"/>
    <cellStyle name="Calculation 8 12 2" xfId="9571"/>
    <cellStyle name="Calculation 8 12 2 2" xfId="9572"/>
    <cellStyle name="Calculation 8 12 2 3" xfId="42539"/>
    <cellStyle name="Calculation 8 12 3" xfId="9573"/>
    <cellStyle name="Calculation 8 12 3 2" xfId="9574"/>
    <cellStyle name="Calculation 8 12 4" xfId="9575"/>
    <cellStyle name="Calculation 8 12 5" xfId="42540"/>
    <cellStyle name="Calculation 8 13" xfId="9576"/>
    <cellStyle name="Calculation 8 13 2" xfId="9577"/>
    <cellStyle name="Calculation 8 13 2 2" xfId="9578"/>
    <cellStyle name="Calculation 8 13 2 3" xfId="42541"/>
    <cellStyle name="Calculation 8 13 3" xfId="9579"/>
    <cellStyle name="Calculation 8 13 3 2" xfId="9580"/>
    <cellStyle name="Calculation 8 13 4" xfId="9581"/>
    <cellStyle name="Calculation 8 13 5" xfId="42542"/>
    <cellStyle name="Calculation 8 14" xfId="9582"/>
    <cellStyle name="Calculation 8 14 2" xfId="9583"/>
    <cellStyle name="Calculation 8 14 2 2" xfId="9584"/>
    <cellStyle name="Calculation 8 14 2 3" xfId="42543"/>
    <cellStyle name="Calculation 8 14 3" xfId="9585"/>
    <cellStyle name="Calculation 8 14 3 2" xfId="9586"/>
    <cellStyle name="Calculation 8 14 4" xfId="9587"/>
    <cellStyle name="Calculation 8 14 5" xfId="42544"/>
    <cellStyle name="Calculation 8 15" xfId="9588"/>
    <cellStyle name="Calculation 8 15 2" xfId="9589"/>
    <cellStyle name="Calculation 8 15 2 2" xfId="9590"/>
    <cellStyle name="Calculation 8 15 2 3" xfId="42545"/>
    <cellStyle name="Calculation 8 15 3" xfId="9591"/>
    <cellStyle name="Calculation 8 15 3 2" xfId="9592"/>
    <cellStyle name="Calculation 8 15 4" xfId="9593"/>
    <cellStyle name="Calculation 8 15 5" xfId="42546"/>
    <cellStyle name="Calculation 8 16" xfId="9594"/>
    <cellStyle name="Calculation 8 16 2" xfId="9595"/>
    <cellStyle name="Calculation 8 16 2 2" xfId="9596"/>
    <cellStyle name="Calculation 8 16 2 3" xfId="42547"/>
    <cellStyle name="Calculation 8 16 3" xfId="9597"/>
    <cellStyle name="Calculation 8 16 3 2" xfId="9598"/>
    <cellStyle name="Calculation 8 16 4" xfId="9599"/>
    <cellStyle name="Calculation 8 16 5" xfId="42548"/>
    <cellStyle name="Calculation 8 17" xfId="9600"/>
    <cellStyle name="Calculation 8 17 2" xfId="9601"/>
    <cellStyle name="Calculation 8 17 2 2" xfId="9602"/>
    <cellStyle name="Calculation 8 17 2 3" xfId="42549"/>
    <cellStyle name="Calculation 8 17 3" xfId="9603"/>
    <cellStyle name="Calculation 8 17 3 2" xfId="9604"/>
    <cellStyle name="Calculation 8 17 4" xfId="9605"/>
    <cellStyle name="Calculation 8 17 5" xfId="42550"/>
    <cellStyle name="Calculation 8 18" xfId="9606"/>
    <cellStyle name="Calculation 8 18 2" xfId="9607"/>
    <cellStyle name="Calculation 8 18 2 2" xfId="9608"/>
    <cellStyle name="Calculation 8 18 2 3" xfId="42551"/>
    <cellStyle name="Calculation 8 18 3" xfId="9609"/>
    <cellStyle name="Calculation 8 18 3 2" xfId="9610"/>
    <cellStyle name="Calculation 8 18 4" xfId="9611"/>
    <cellStyle name="Calculation 8 18 5" xfId="42552"/>
    <cellStyle name="Calculation 8 19" xfId="9612"/>
    <cellStyle name="Calculation 8 19 2" xfId="9613"/>
    <cellStyle name="Calculation 8 19 2 2" xfId="9614"/>
    <cellStyle name="Calculation 8 19 2 3" xfId="42553"/>
    <cellStyle name="Calculation 8 19 3" xfId="9615"/>
    <cellStyle name="Calculation 8 19 3 2" xfId="9616"/>
    <cellStyle name="Calculation 8 19 4" xfId="9617"/>
    <cellStyle name="Calculation 8 19 5" xfId="42554"/>
    <cellStyle name="Calculation 8 2" xfId="9618"/>
    <cellStyle name="Calculation 8 2 2" xfId="9619"/>
    <cellStyle name="Calculation 8 2 2 2" xfId="9620"/>
    <cellStyle name="Calculation 8 2 2 3" xfId="42555"/>
    <cellStyle name="Calculation 8 2 3" xfId="9621"/>
    <cellStyle name="Calculation 8 2 3 2" xfId="9622"/>
    <cellStyle name="Calculation 8 2 4" xfId="9623"/>
    <cellStyle name="Calculation 8 2 5" xfId="42556"/>
    <cellStyle name="Calculation 8 20" xfId="9624"/>
    <cellStyle name="Calculation 8 20 2" xfId="9625"/>
    <cellStyle name="Calculation 8 20 2 2" xfId="42557"/>
    <cellStyle name="Calculation 8 20 2 3" xfId="42558"/>
    <cellStyle name="Calculation 8 20 3" xfId="42559"/>
    <cellStyle name="Calculation 8 20 4" xfId="42560"/>
    <cellStyle name="Calculation 8 20 5" xfId="42561"/>
    <cellStyle name="Calculation 8 21" xfId="9626"/>
    <cellStyle name="Calculation 8 21 2" xfId="9627"/>
    <cellStyle name="Calculation 8 22" xfId="9628"/>
    <cellStyle name="Calculation 8 22 2" xfId="9629"/>
    <cellStyle name="Calculation 8 3" xfId="9630"/>
    <cellStyle name="Calculation 8 3 2" xfId="9631"/>
    <cellStyle name="Calculation 8 3 2 2" xfId="9632"/>
    <cellStyle name="Calculation 8 3 2 3" xfId="42562"/>
    <cellStyle name="Calculation 8 3 3" xfId="9633"/>
    <cellStyle name="Calculation 8 3 3 2" xfId="9634"/>
    <cellStyle name="Calculation 8 3 4" xfId="9635"/>
    <cellStyle name="Calculation 8 3 5" xfId="42563"/>
    <cellStyle name="Calculation 8 4" xfId="9636"/>
    <cellStyle name="Calculation 8 4 2" xfId="9637"/>
    <cellStyle name="Calculation 8 4 2 2" xfId="9638"/>
    <cellStyle name="Calculation 8 4 2 3" xfId="42564"/>
    <cellStyle name="Calculation 8 4 3" xfId="9639"/>
    <cellStyle name="Calculation 8 4 3 2" xfId="9640"/>
    <cellStyle name="Calculation 8 4 4" xfId="9641"/>
    <cellStyle name="Calculation 8 4 5" xfId="42565"/>
    <cellStyle name="Calculation 8 5" xfId="9642"/>
    <cellStyle name="Calculation 8 5 2" xfId="9643"/>
    <cellStyle name="Calculation 8 5 2 2" xfId="9644"/>
    <cellStyle name="Calculation 8 5 2 3" xfId="42566"/>
    <cellStyle name="Calculation 8 5 3" xfId="9645"/>
    <cellStyle name="Calculation 8 5 3 2" xfId="9646"/>
    <cellStyle name="Calculation 8 5 4" xfId="9647"/>
    <cellStyle name="Calculation 8 5 5" xfId="42567"/>
    <cellStyle name="Calculation 8 6" xfId="9648"/>
    <cellStyle name="Calculation 8 6 2" xfId="9649"/>
    <cellStyle name="Calculation 8 6 2 2" xfId="9650"/>
    <cellStyle name="Calculation 8 6 2 3" xfId="42568"/>
    <cellStyle name="Calculation 8 6 3" xfId="9651"/>
    <cellStyle name="Calculation 8 6 3 2" xfId="9652"/>
    <cellStyle name="Calculation 8 6 4" xfId="9653"/>
    <cellStyle name="Calculation 8 6 5" xfId="42569"/>
    <cellStyle name="Calculation 8 7" xfId="9654"/>
    <cellStyle name="Calculation 8 7 2" xfId="9655"/>
    <cellStyle name="Calculation 8 7 2 2" xfId="9656"/>
    <cellStyle name="Calculation 8 7 2 3" xfId="42570"/>
    <cellStyle name="Calculation 8 7 3" xfId="9657"/>
    <cellStyle name="Calculation 8 7 3 2" xfId="9658"/>
    <cellStyle name="Calculation 8 7 4" xfId="9659"/>
    <cellStyle name="Calculation 8 7 5" xfId="42571"/>
    <cellStyle name="Calculation 8 8" xfId="9660"/>
    <cellStyle name="Calculation 8 8 2" xfId="9661"/>
    <cellStyle name="Calculation 8 8 2 2" xfId="9662"/>
    <cellStyle name="Calculation 8 8 2 3" xfId="42572"/>
    <cellStyle name="Calculation 8 8 3" xfId="9663"/>
    <cellStyle name="Calculation 8 8 3 2" xfId="9664"/>
    <cellStyle name="Calculation 8 8 4" xfId="9665"/>
    <cellStyle name="Calculation 8 8 5" xfId="42573"/>
    <cellStyle name="Calculation 8 9" xfId="9666"/>
    <cellStyle name="Calculation 8 9 2" xfId="9667"/>
    <cellStyle name="Calculation 8 9 2 2" xfId="9668"/>
    <cellStyle name="Calculation 8 9 2 3" xfId="42574"/>
    <cellStyle name="Calculation 8 9 3" xfId="9669"/>
    <cellStyle name="Calculation 8 9 3 2" xfId="9670"/>
    <cellStyle name="Calculation 8 9 4" xfId="9671"/>
    <cellStyle name="Calculation 8 9 5" xfId="42575"/>
    <cellStyle name="Calculation 9" xfId="9672"/>
    <cellStyle name="Calculation 9 10" xfId="9673"/>
    <cellStyle name="Calculation 9 10 2" xfId="9674"/>
    <cellStyle name="Calculation 9 10 2 2" xfId="9675"/>
    <cellStyle name="Calculation 9 10 2 3" xfId="42576"/>
    <cellStyle name="Calculation 9 10 3" xfId="9676"/>
    <cellStyle name="Calculation 9 10 3 2" xfId="9677"/>
    <cellStyle name="Calculation 9 10 4" xfId="9678"/>
    <cellStyle name="Calculation 9 10 5" xfId="42577"/>
    <cellStyle name="Calculation 9 11" xfId="9679"/>
    <cellStyle name="Calculation 9 11 2" xfId="9680"/>
    <cellStyle name="Calculation 9 11 2 2" xfId="9681"/>
    <cellStyle name="Calculation 9 11 2 3" xfId="42578"/>
    <cellStyle name="Calculation 9 11 3" xfId="9682"/>
    <cellStyle name="Calculation 9 11 3 2" xfId="9683"/>
    <cellStyle name="Calculation 9 11 4" xfId="9684"/>
    <cellStyle name="Calculation 9 11 5" xfId="42579"/>
    <cellStyle name="Calculation 9 12" xfId="9685"/>
    <cellStyle name="Calculation 9 12 2" xfId="9686"/>
    <cellStyle name="Calculation 9 12 2 2" xfId="9687"/>
    <cellStyle name="Calculation 9 12 2 3" xfId="42580"/>
    <cellStyle name="Calculation 9 12 3" xfId="9688"/>
    <cellStyle name="Calculation 9 12 3 2" xfId="9689"/>
    <cellStyle name="Calculation 9 12 4" xfId="9690"/>
    <cellStyle name="Calculation 9 12 5" xfId="42581"/>
    <cellStyle name="Calculation 9 13" xfId="9691"/>
    <cellStyle name="Calculation 9 13 2" xfId="9692"/>
    <cellStyle name="Calculation 9 13 2 2" xfId="9693"/>
    <cellStyle name="Calculation 9 13 2 3" xfId="42582"/>
    <cellStyle name="Calculation 9 13 3" xfId="9694"/>
    <cellStyle name="Calculation 9 13 3 2" xfId="9695"/>
    <cellStyle name="Calculation 9 13 4" xfId="9696"/>
    <cellStyle name="Calculation 9 13 5" xfId="42583"/>
    <cellStyle name="Calculation 9 14" xfId="9697"/>
    <cellStyle name="Calculation 9 14 2" xfId="9698"/>
    <cellStyle name="Calculation 9 14 2 2" xfId="9699"/>
    <cellStyle name="Calculation 9 14 2 3" xfId="42584"/>
    <cellStyle name="Calculation 9 14 3" xfId="9700"/>
    <cellStyle name="Calculation 9 14 3 2" xfId="9701"/>
    <cellStyle name="Calculation 9 14 4" xfId="9702"/>
    <cellStyle name="Calculation 9 14 5" xfId="42585"/>
    <cellStyle name="Calculation 9 15" xfId="9703"/>
    <cellStyle name="Calculation 9 15 2" xfId="9704"/>
    <cellStyle name="Calculation 9 15 2 2" xfId="9705"/>
    <cellStyle name="Calculation 9 15 2 3" xfId="42586"/>
    <cellStyle name="Calculation 9 15 3" xfId="9706"/>
    <cellStyle name="Calculation 9 15 3 2" xfId="9707"/>
    <cellStyle name="Calculation 9 15 4" xfId="9708"/>
    <cellStyle name="Calculation 9 15 5" xfId="42587"/>
    <cellStyle name="Calculation 9 16" xfId="9709"/>
    <cellStyle name="Calculation 9 16 2" xfId="9710"/>
    <cellStyle name="Calculation 9 16 2 2" xfId="9711"/>
    <cellStyle name="Calculation 9 16 2 3" xfId="42588"/>
    <cellStyle name="Calculation 9 16 3" xfId="9712"/>
    <cellStyle name="Calculation 9 16 3 2" xfId="9713"/>
    <cellStyle name="Calculation 9 16 4" xfId="9714"/>
    <cellStyle name="Calculation 9 16 5" xfId="42589"/>
    <cellStyle name="Calculation 9 17" xfId="9715"/>
    <cellStyle name="Calculation 9 17 2" xfId="9716"/>
    <cellStyle name="Calculation 9 17 2 2" xfId="9717"/>
    <cellStyle name="Calculation 9 17 2 3" xfId="42590"/>
    <cellStyle name="Calculation 9 17 3" xfId="9718"/>
    <cellStyle name="Calculation 9 17 3 2" xfId="9719"/>
    <cellStyle name="Calculation 9 17 4" xfId="9720"/>
    <cellStyle name="Calculation 9 17 5" xfId="42591"/>
    <cellStyle name="Calculation 9 18" xfId="9721"/>
    <cellStyle name="Calculation 9 18 2" xfId="9722"/>
    <cellStyle name="Calculation 9 18 2 2" xfId="9723"/>
    <cellStyle name="Calculation 9 18 2 3" xfId="42592"/>
    <cellStyle name="Calculation 9 18 3" xfId="9724"/>
    <cellStyle name="Calculation 9 18 3 2" xfId="9725"/>
    <cellStyle name="Calculation 9 18 4" xfId="9726"/>
    <cellStyle name="Calculation 9 18 5" xfId="42593"/>
    <cellStyle name="Calculation 9 19" xfId="9727"/>
    <cellStyle name="Calculation 9 19 2" xfId="9728"/>
    <cellStyle name="Calculation 9 19 2 2" xfId="9729"/>
    <cellStyle name="Calculation 9 19 2 3" xfId="42594"/>
    <cellStyle name="Calculation 9 19 3" xfId="9730"/>
    <cellStyle name="Calculation 9 19 3 2" xfId="9731"/>
    <cellStyle name="Calculation 9 19 4" xfId="9732"/>
    <cellStyle name="Calculation 9 19 5" xfId="42595"/>
    <cellStyle name="Calculation 9 2" xfId="9733"/>
    <cellStyle name="Calculation 9 2 2" xfId="9734"/>
    <cellStyle name="Calculation 9 2 2 2" xfId="9735"/>
    <cellStyle name="Calculation 9 2 2 3" xfId="42596"/>
    <cellStyle name="Calculation 9 2 3" xfId="9736"/>
    <cellStyle name="Calculation 9 2 3 2" xfId="9737"/>
    <cellStyle name="Calculation 9 2 4" xfId="9738"/>
    <cellStyle name="Calculation 9 2 5" xfId="42597"/>
    <cellStyle name="Calculation 9 20" xfId="9739"/>
    <cellStyle name="Calculation 9 20 2" xfId="9740"/>
    <cellStyle name="Calculation 9 20 2 2" xfId="42598"/>
    <cellStyle name="Calculation 9 20 2 3" xfId="42599"/>
    <cellStyle name="Calculation 9 20 3" xfId="42600"/>
    <cellStyle name="Calculation 9 20 4" xfId="42601"/>
    <cellStyle name="Calculation 9 20 5" xfId="42602"/>
    <cellStyle name="Calculation 9 21" xfId="9741"/>
    <cellStyle name="Calculation 9 21 2" xfId="9742"/>
    <cellStyle name="Calculation 9 22" xfId="9743"/>
    <cellStyle name="Calculation 9 22 2" xfId="9744"/>
    <cellStyle name="Calculation 9 3" xfId="9745"/>
    <cellStyle name="Calculation 9 3 2" xfId="9746"/>
    <cellStyle name="Calculation 9 3 2 2" xfId="9747"/>
    <cellStyle name="Calculation 9 3 2 3" xfId="42603"/>
    <cellStyle name="Calculation 9 3 3" xfId="9748"/>
    <cellStyle name="Calculation 9 3 3 2" xfId="9749"/>
    <cellStyle name="Calculation 9 3 4" xfId="9750"/>
    <cellStyle name="Calculation 9 3 5" xfId="42604"/>
    <cellStyle name="Calculation 9 4" xfId="9751"/>
    <cellStyle name="Calculation 9 4 2" xfId="9752"/>
    <cellStyle name="Calculation 9 4 2 2" xfId="9753"/>
    <cellStyle name="Calculation 9 4 2 3" xfId="42605"/>
    <cellStyle name="Calculation 9 4 3" xfId="9754"/>
    <cellStyle name="Calculation 9 4 3 2" xfId="9755"/>
    <cellStyle name="Calculation 9 4 4" xfId="9756"/>
    <cellStyle name="Calculation 9 4 5" xfId="42606"/>
    <cellStyle name="Calculation 9 5" xfId="9757"/>
    <cellStyle name="Calculation 9 5 2" xfId="9758"/>
    <cellStyle name="Calculation 9 5 2 2" xfId="9759"/>
    <cellStyle name="Calculation 9 5 2 3" xfId="42607"/>
    <cellStyle name="Calculation 9 5 3" xfId="9760"/>
    <cellStyle name="Calculation 9 5 3 2" xfId="9761"/>
    <cellStyle name="Calculation 9 5 4" xfId="9762"/>
    <cellStyle name="Calculation 9 5 5" xfId="42608"/>
    <cellStyle name="Calculation 9 6" xfId="9763"/>
    <cellStyle name="Calculation 9 6 2" xfId="9764"/>
    <cellStyle name="Calculation 9 6 2 2" xfId="9765"/>
    <cellStyle name="Calculation 9 6 2 3" xfId="42609"/>
    <cellStyle name="Calculation 9 6 3" xfId="9766"/>
    <cellStyle name="Calculation 9 6 3 2" xfId="9767"/>
    <cellStyle name="Calculation 9 6 4" xfId="9768"/>
    <cellStyle name="Calculation 9 6 5" xfId="42610"/>
    <cellStyle name="Calculation 9 7" xfId="9769"/>
    <cellStyle name="Calculation 9 7 2" xfId="9770"/>
    <cellStyle name="Calculation 9 7 2 2" xfId="9771"/>
    <cellStyle name="Calculation 9 7 2 3" xfId="42611"/>
    <cellStyle name="Calculation 9 7 3" xfId="9772"/>
    <cellStyle name="Calculation 9 7 3 2" xfId="9773"/>
    <cellStyle name="Calculation 9 7 4" xfId="9774"/>
    <cellStyle name="Calculation 9 7 5" xfId="42612"/>
    <cellStyle name="Calculation 9 8" xfId="9775"/>
    <cellStyle name="Calculation 9 8 2" xfId="9776"/>
    <cellStyle name="Calculation 9 8 2 2" xfId="9777"/>
    <cellStyle name="Calculation 9 8 2 3" xfId="42613"/>
    <cellStyle name="Calculation 9 8 3" xfId="9778"/>
    <cellStyle name="Calculation 9 8 3 2" xfId="9779"/>
    <cellStyle name="Calculation 9 8 4" xfId="9780"/>
    <cellStyle name="Calculation 9 8 5" xfId="42614"/>
    <cellStyle name="Calculation 9 9" xfId="9781"/>
    <cellStyle name="Calculation 9 9 2" xfId="9782"/>
    <cellStyle name="Calculation 9 9 2 2" xfId="9783"/>
    <cellStyle name="Calculation 9 9 2 3" xfId="42615"/>
    <cellStyle name="Calculation 9 9 3" xfId="9784"/>
    <cellStyle name="Calculation 9 9 3 2" xfId="9785"/>
    <cellStyle name="Calculation 9 9 4" xfId="9786"/>
    <cellStyle name="Calculation 9 9 5" xfId="42616"/>
    <cellStyle name="cells" xfId="9787"/>
    <cellStyle name="Check Cell 10" xfId="9788"/>
    <cellStyle name="Check Cell 10 2" xfId="42617"/>
    <cellStyle name="Check Cell 11" xfId="9789"/>
    <cellStyle name="Check Cell 11 2" xfId="42618"/>
    <cellStyle name="Check Cell 12" xfId="9790"/>
    <cellStyle name="Check Cell 12 10" xfId="9791"/>
    <cellStyle name="Check Cell 12 10 2" xfId="42619"/>
    <cellStyle name="Check Cell 12 11" xfId="9792"/>
    <cellStyle name="Check Cell 12 11 2" xfId="42620"/>
    <cellStyle name="Check Cell 12 12" xfId="9793"/>
    <cellStyle name="Check Cell 12 12 2" xfId="42621"/>
    <cellStyle name="Check Cell 12 13" xfId="9794"/>
    <cellStyle name="Check Cell 12 13 2" xfId="42622"/>
    <cellStyle name="Check Cell 12 14" xfId="9795"/>
    <cellStyle name="Check Cell 12 14 2" xfId="42623"/>
    <cellStyle name="Check Cell 12 15" xfId="9796"/>
    <cellStyle name="Check Cell 12 15 2" xfId="42624"/>
    <cellStyle name="Check Cell 12 16" xfId="9797"/>
    <cellStyle name="Check Cell 12 16 2" xfId="42625"/>
    <cellStyle name="Check Cell 12 17" xfId="9798"/>
    <cellStyle name="Check Cell 12 17 2" xfId="42626"/>
    <cellStyle name="Check Cell 12 18" xfId="9799"/>
    <cellStyle name="Check Cell 12 18 2" xfId="42627"/>
    <cellStyle name="Check Cell 12 19" xfId="9800"/>
    <cellStyle name="Check Cell 12 19 2" xfId="42628"/>
    <cellStyle name="Check Cell 12 2" xfId="9801"/>
    <cellStyle name="Check Cell 12 2 2" xfId="42629"/>
    <cellStyle name="Check Cell 12 20" xfId="9802"/>
    <cellStyle name="Check Cell 12 20 2" xfId="42630"/>
    <cellStyle name="Check Cell 12 21" xfId="9803"/>
    <cellStyle name="Check Cell 12 21 2" xfId="42631"/>
    <cellStyle name="Check Cell 12 22" xfId="9804"/>
    <cellStyle name="Check Cell 12 22 2" xfId="42632"/>
    <cellStyle name="Check Cell 12 23" xfId="9805"/>
    <cellStyle name="Check Cell 12 23 2" xfId="42633"/>
    <cellStyle name="Check Cell 12 24" xfId="9806"/>
    <cellStyle name="Check Cell 12 24 2" xfId="42634"/>
    <cellStyle name="Check Cell 12 25" xfId="9807"/>
    <cellStyle name="Check Cell 12 25 2" xfId="42635"/>
    <cellStyle name="Check Cell 12 26" xfId="9808"/>
    <cellStyle name="Check Cell 12 26 2" xfId="42636"/>
    <cellStyle name="Check Cell 12 27" xfId="9809"/>
    <cellStyle name="Check Cell 12 27 2" xfId="42637"/>
    <cellStyle name="Check Cell 12 28" xfId="9810"/>
    <cellStyle name="Check Cell 12 28 2" xfId="42638"/>
    <cellStyle name="Check Cell 12 29" xfId="9811"/>
    <cellStyle name="Check Cell 12 29 2" xfId="42639"/>
    <cellStyle name="Check Cell 12 3" xfId="9812"/>
    <cellStyle name="Check Cell 12 3 2" xfId="42640"/>
    <cellStyle name="Check Cell 12 30" xfId="9813"/>
    <cellStyle name="Check Cell 12 30 2" xfId="42641"/>
    <cellStyle name="Check Cell 12 31" xfId="42642"/>
    <cellStyle name="Check Cell 12 4" xfId="9814"/>
    <cellStyle name="Check Cell 12 4 2" xfId="42643"/>
    <cellStyle name="Check Cell 12 5" xfId="9815"/>
    <cellStyle name="Check Cell 12 5 2" xfId="42644"/>
    <cellStyle name="Check Cell 12 6" xfId="9816"/>
    <cellStyle name="Check Cell 12 6 2" xfId="42645"/>
    <cellStyle name="Check Cell 12 7" xfId="9817"/>
    <cellStyle name="Check Cell 12 7 2" xfId="42646"/>
    <cellStyle name="Check Cell 12 8" xfId="9818"/>
    <cellStyle name="Check Cell 12 8 2" xfId="42647"/>
    <cellStyle name="Check Cell 12 9" xfId="9819"/>
    <cellStyle name="Check Cell 12 9 2" xfId="42648"/>
    <cellStyle name="Check Cell 13" xfId="9820"/>
    <cellStyle name="Check Cell 13 2" xfId="42649"/>
    <cellStyle name="Check Cell 14" xfId="9821"/>
    <cellStyle name="Check Cell 14 2" xfId="42650"/>
    <cellStyle name="Check Cell 15" xfId="9822"/>
    <cellStyle name="Check Cell 15 2" xfId="42651"/>
    <cellStyle name="Check Cell 16" xfId="9823"/>
    <cellStyle name="Check Cell 16 2" xfId="42652"/>
    <cellStyle name="Check Cell 17" xfId="9824"/>
    <cellStyle name="Check Cell 18" xfId="9825"/>
    <cellStyle name="Check Cell 19" xfId="42653"/>
    <cellStyle name="Check Cell 2" xfId="9826"/>
    <cellStyle name="Check Cell 2 10" xfId="9827"/>
    <cellStyle name="Check Cell 2 11" xfId="9828"/>
    <cellStyle name="Check Cell 2 12" xfId="42654"/>
    <cellStyle name="Check Cell 2 13" xfId="42655"/>
    <cellStyle name="Check Cell 2 14" xfId="42656"/>
    <cellStyle name="Check Cell 2 15" xfId="42657"/>
    <cellStyle name="Check Cell 2 16" xfId="42658"/>
    <cellStyle name="Check Cell 2 17" xfId="42659"/>
    <cellStyle name="Check Cell 2 18" xfId="42660"/>
    <cellStyle name="Check Cell 2 19" xfId="42661"/>
    <cellStyle name="Check Cell 2 2" xfId="9829"/>
    <cellStyle name="Check Cell 2 2 2" xfId="42662"/>
    <cellStyle name="Check Cell 2 20" xfId="42663"/>
    <cellStyle name="Check Cell 2 21" xfId="42664"/>
    <cellStyle name="Check Cell 2 22" xfId="42665"/>
    <cellStyle name="Check Cell 2 23" xfId="42666"/>
    <cellStyle name="Check Cell 2 24" xfId="42667"/>
    <cellStyle name="Check Cell 2 3" xfId="9830"/>
    <cellStyle name="Check Cell 2 3 2" xfId="42668"/>
    <cellStyle name="Check Cell 2 4" xfId="9831"/>
    <cellStyle name="Check Cell 2 4 2" xfId="42669"/>
    <cellStyle name="Check Cell 2 5" xfId="9832"/>
    <cellStyle name="Check Cell 2 5 2" xfId="42670"/>
    <cellStyle name="Check Cell 2 6" xfId="9833"/>
    <cellStyle name="Check Cell 2 6 2" xfId="42671"/>
    <cellStyle name="Check Cell 2 7" xfId="9834"/>
    <cellStyle name="Check Cell 2 7 2" xfId="42672"/>
    <cellStyle name="Check Cell 2 8" xfId="9835"/>
    <cellStyle name="Check Cell 2 8 2" xfId="42673"/>
    <cellStyle name="Check Cell 2 9" xfId="9836"/>
    <cellStyle name="Check Cell 20" xfId="42674"/>
    <cellStyle name="Check Cell 21" xfId="42675"/>
    <cellStyle name="Check Cell 22" xfId="42676"/>
    <cellStyle name="Check Cell 23" xfId="42677"/>
    <cellStyle name="Check Cell 24" xfId="42678"/>
    <cellStyle name="Check Cell 25" xfId="42679"/>
    <cellStyle name="Check Cell 26" xfId="42680"/>
    <cellStyle name="Check Cell 27" xfId="42681"/>
    <cellStyle name="Check Cell 28" xfId="42682"/>
    <cellStyle name="Check Cell 29" xfId="42683"/>
    <cellStyle name="Check Cell 3" xfId="9837"/>
    <cellStyle name="Check Cell 3 2" xfId="9838"/>
    <cellStyle name="Check Cell 3 2 2" xfId="42684"/>
    <cellStyle name="Check Cell 3 3" xfId="42685"/>
    <cellStyle name="Check Cell 4" xfId="9839"/>
    <cellStyle name="Check Cell 4 2" xfId="9840"/>
    <cellStyle name="Check Cell 4 2 2" xfId="42686"/>
    <cellStyle name="Check Cell 4 3" xfId="42687"/>
    <cellStyle name="Check Cell 5" xfId="9841"/>
    <cellStyle name="Check Cell 5 2" xfId="9842"/>
    <cellStyle name="Check Cell 5 2 2" xfId="42688"/>
    <cellStyle name="Check Cell 5 3" xfId="42689"/>
    <cellStyle name="Check Cell 6" xfId="9843"/>
    <cellStyle name="Check Cell 6 2" xfId="9844"/>
    <cellStyle name="Check Cell 6 2 2" xfId="42690"/>
    <cellStyle name="Check Cell 6 3" xfId="9845"/>
    <cellStyle name="Check Cell 6 3 2" xfId="42691"/>
    <cellStyle name="Check Cell 6 4" xfId="9846"/>
    <cellStyle name="Check Cell 6 5" xfId="42692"/>
    <cellStyle name="Check Cell 7" xfId="9847"/>
    <cellStyle name="Check Cell 7 10" xfId="9848"/>
    <cellStyle name="Check Cell 7 10 2" xfId="42693"/>
    <cellStyle name="Check Cell 7 11" xfId="9849"/>
    <cellStyle name="Check Cell 7 11 2" xfId="42694"/>
    <cellStyle name="Check Cell 7 12" xfId="42695"/>
    <cellStyle name="Check Cell 7 2" xfId="9850"/>
    <cellStyle name="Check Cell 7 2 2" xfId="42696"/>
    <cellStyle name="Check Cell 7 3" xfId="9851"/>
    <cellStyle name="Check Cell 7 3 2" xfId="42697"/>
    <cellStyle name="Check Cell 7 4" xfId="9852"/>
    <cellStyle name="Check Cell 7 4 2" xfId="42698"/>
    <cellStyle name="Check Cell 7 5" xfId="9853"/>
    <cellStyle name="Check Cell 7 5 2" xfId="42699"/>
    <cellStyle name="Check Cell 7 6" xfId="9854"/>
    <cellStyle name="Check Cell 7 6 2" xfId="42700"/>
    <cellStyle name="Check Cell 7 7" xfId="9855"/>
    <cellStyle name="Check Cell 7 7 2" xfId="42701"/>
    <cellStyle name="Check Cell 7 8" xfId="9856"/>
    <cellStyle name="Check Cell 7 8 2" xfId="42702"/>
    <cellStyle name="Check Cell 7 9" xfId="9857"/>
    <cellStyle name="Check Cell 7 9 2" xfId="42703"/>
    <cellStyle name="Check Cell 8" xfId="9858"/>
    <cellStyle name="Check Cell 8 2" xfId="42704"/>
    <cellStyle name="Check Cell 9" xfId="9859"/>
    <cellStyle name="Check Cell 9 2" xfId="42705"/>
    <cellStyle name="column field" xfId="9860"/>
    <cellStyle name="Comma" xfId="37477" builtinId="3"/>
    <cellStyle name="Comma 2" xfId="9861"/>
    <cellStyle name="Comma 2 10" xfId="9862"/>
    <cellStyle name="Comma 2 10 2" xfId="9863"/>
    <cellStyle name="Comma 2 10 3" xfId="9864"/>
    <cellStyle name="Comma 2 11" xfId="9865"/>
    <cellStyle name="Comma 2 11 2" xfId="9866"/>
    <cellStyle name="Comma 2 11 3" xfId="9867"/>
    <cellStyle name="Comma 2 12" xfId="9868"/>
    <cellStyle name="Comma 2 12 2" xfId="9869"/>
    <cellStyle name="Comma 2 12 3" xfId="9870"/>
    <cellStyle name="Comma 2 13" xfId="9871"/>
    <cellStyle name="Comma 2 13 2" xfId="9872"/>
    <cellStyle name="Comma 2 13 3" xfId="9873"/>
    <cellStyle name="Comma 2 14" xfId="9874"/>
    <cellStyle name="Comma 2 14 2" xfId="9875"/>
    <cellStyle name="Comma 2 14 3" xfId="9876"/>
    <cellStyle name="Comma 2 15" xfId="9877"/>
    <cellStyle name="Comma 2 15 2" xfId="9878"/>
    <cellStyle name="Comma 2 15 3" xfId="9879"/>
    <cellStyle name="Comma 2 16" xfId="9880"/>
    <cellStyle name="Comma 2 16 2" xfId="9881"/>
    <cellStyle name="Comma 2 16 3" xfId="9882"/>
    <cellStyle name="Comma 2 17" xfId="9883"/>
    <cellStyle name="Comma 2 17 2" xfId="9884"/>
    <cellStyle name="Comma 2 17 3" xfId="9885"/>
    <cellStyle name="Comma 2 18" xfId="9886"/>
    <cellStyle name="Comma 2 18 2" xfId="9887"/>
    <cellStyle name="Comma 2 18 3" xfId="9888"/>
    <cellStyle name="Comma 2 19" xfId="9889"/>
    <cellStyle name="Comma 2 19 2" xfId="9890"/>
    <cellStyle name="Comma 2 19 3" xfId="9891"/>
    <cellStyle name="Comma 2 2" xfId="9892"/>
    <cellStyle name="Comma 2 2 10" xfId="9893"/>
    <cellStyle name="Comma 2 2 10 2" xfId="9894"/>
    <cellStyle name="Comma 2 2 10 3" xfId="9895"/>
    <cellStyle name="Comma 2 2 11" xfId="9896"/>
    <cellStyle name="Comma 2 2 11 2" xfId="9897"/>
    <cellStyle name="Comma 2 2 11 3" xfId="9898"/>
    <cellStyle name="Comma 2 2 12" xfId="9899"/>
    <cellStyle name="Comma 2 2 12 2" xfId="9900"/>
    <cellStyle name="Comma 2 2 12 3" xfId="9901"/>
    <cellStyle name="Comma 2 2 13" xfId="9902"/>
    <cellStyle name="Comma 2 2 14" xfId="9903"/>
    <cellStyle name="Comma 2 2 15" xfId="9904"/>
    <cellStyle name="Comma 2 2 2" xfId="9905"/>
    <cellStyle name="Comma 2 2 2 10" xfId="9906"/>
    <cellStyle name="Comma 2 2 2 10 2" xfId="9907"/>
    <cellStyle name="Comma 2 2 2 10 3" xfId="9908"/>
    <cellStyle name="Comma 2 2 2 11" xfId="9909"/>
    <cellStyle name="Comma 2 2 2 11 2" xfId="9910"/>
    <cellStyle name="Comma 2 2 2 11 3" xfId="9911"/>
    <cellStyle name="Comma 2 2 2 12" xfId="9912"/>
    <cellStyle name="Comma 2 2 2 12 2" xfId="9913"/>
    <cellStyle name="Comma 2 2 2 12 3" xfId="9914"/>
    <cellStyle name="Comma 2 2 2 13" xfId="9915"/>
    <cellStyle name="Comma 2 2 2 14" xfId="9916"/>
    <cellStyle name="Comma 2 2 2 15" xfId="9917"/>
    <cellStyle name="Comma 2 2 2 2" xfId="9918"/>
    <cellStyle name="Comma 2 2 2 2 2" xfId="9919"/>
    <cellStyle name="Comma 2 2 2 2 2 2" xfId="9920"/>
    <cellStyle name="Comma 2 2 2 2 2 3" xfId="9921"/>
    <cellStyle name="Comma 2 2 2 2 2 4" xfId="9922"/>
    <cellStyle name="Comma 2 2 2 3" xfId="9923"/>
    <cellStyle name="Comma 2 2 2 3 2" xfId="9924"/>
    <cellStyle name="Comma 2 2 2 3 3" xfId="9925"/>
    <cellStyle name="Comma 2 2 2 4" xfId="9926"/>
    <cellStyle name="Comma 2 2 2 4 2" xfId="9927"/>
    <cellStyle name="Comma 2 2 2 4 3" xfId="9928"/>
    <cellStyle name="Comma 2 2 2 5" xfId="9929"/>
    <cellStyle name="Comma 2 2 2 5 2" xfId="9930"/>
    <cellStyle name="Comma 2 2 2 5 3" xfId="9931"/>
    <cellStyle name="Comma 2 2 2 6" xfId="9932"/>
    <cellStyle name="Comma 2 2 2 6 2" xfId="9933"/>
    <cellStyle name="Comma 2 2 2 6 3" xfId="9934"/>
    <cellStyle name="Comma 2 2 2 7" xfId="9935"/>
    <cellStyle name="Comma 2 2 2 7 2" xfId="9936"/>
    <cellStyle name="Comma 2 2 2 7 3" xfId="9937"/>
    <cellStyle name="Comma 2 2 2 8" xfId="9938"/>
    <cellStyle name="Comma 2 2 2 8 2" xfId="9939"/>
    <cellStyle name="Comma 2 2 2 8 3" xfId="9940"/>
    <cellStyle name="Comma 2 2 2 9" xfId="9941"/>
    <cellStyle name="Comma 2 2 2 9 2" xfId="9942"/>
    <cellStyle name="Comma 2 2 2 9 3" xfId="9943"/>
    <cellStyle name="Comma 2 2 3" xfId="9944"/>
    <cellStyle name="Comma 2 2 3 2" xfId="9945"/>
    <cellStyle name="Comma 2 2 3 2 2" xfId="9946"/>
    <cellStyle name="Comma 2 2 3 3" xfId="9947"/>
    <cellStyle name="Comma 2 2 3 4" xfId="9948"/>
    <cellStyle name="Comma 2 2 4" xfId="9949"/>
    <cellStyle name="Comma 2 2 4 2" xfId="9950"/>
    <cellStyle name="Comma 2 2 4 3" xfId="9951"/>
    <cellStyle name="Comma 2 2 5" xfId="9952"/>
    <cellStyle name="Comma 2 2 5 2" xfId="9953"/>
    <cellStyle name="Comma 2 2 5 3" xfId="9954"/>
    <cellStyle name="Comma 2 2 6" xfId="9955"/>
    <cellStyle name="Comma 2 2 6 2" xfId="9956"/>
    <cellStyle name="Comma 2 2 6 3" xfId="9957"/>
    <cellStyle name="Comma 2 2 7" xfId="9958"/>
    <cellStyle name="Comma 2 2 7 2" xfId="9959"/>
    <cellStyle name="Comma 2 2 7 3" xfId="9960"/>
    <cellStyle name="Comma 2 2 8" xfId="9961"/>
    <cellStyle name="Comma 2 2 8 2" xfId="9962"/>
    <cellStyle name="Comma 2 2 8 3" xfId="9963"/>
    <cellStyle name="Comma 2 2 9" xfId="9964"/>
    <cellStyle name="Comma 2 2 9 2" xfId="9965"/>
    <cellStyle name="Comma 2 2 9 3" xfId="9966"/>
    <cellStyle name="Comma 2 20" xfId="9967"/>
    <cellStyle name="Comma 2 20 2" xfId="9968"/>
    <cellStyle name="Comma 2 20 3" xfId="9969"/>
    <cellStyle name="Comma 2 21" xfId="9970"/>
    <cellStyle name="Comma 2 21 2" xfId="9971"/>
    <cellStyle name="Comma 2 21 3" xfId="9972"/>
    <cellStyle name="Comma 2 22" xfId="9973"/>
    <cellStyle name="Comma 2 22 2" xfId="9974"/>
    <cellStyle name="Comma 2 22 3" xfId="9975"/>
    <cellStyle name="Comma 2 23" xfId="9976"/>
    <cellStyle name="Comma 2 23 2" xfId="9977"/>
    <cellStyle name="Comma 2 23 3" xfId="9978"/>
    <cellStyle name="Comma 2 24" xfId="9979"/>
    <cellStyle name="Comma 2 24 2" xfId="9980"/>
    <cellStyle name="Comma 2 24 3" xfId="9981"/>
    <cellStyle name="Comma 2 25" xfId="9982"/>
    <cellStyle name="Comma 2 25 2" xfId="9983"/>
    <cellStyle name="Comma 2 25 3" xfId="9984"/>
    <cellStyle name="Comma 2 26" xfId="9985"/>
    <cellStyle name="Comma 2 26 2" xfId="9986"/>
    <cellStyle name="Comma 2 26 3" xfId="9987"/>
    <cellStyle name="Comma 2 27" xfId="9988"/>
    <cellStyle name="Comma 2 27 2" xfId="9989"/>
    <cellStyle name="Comma 2 27 3" xfId="9990"/>
    <cellStyle name="Comma 2 28" xfId="9991"/>
    <cellStyle name="Comma 2 28 2" xfId="9992"/>
    <cellStyle name="Comma 2 28 2 2" xfId="9993"/>
    <cellStyle name="Comma 2 28 2 3" xfId="9994"/>
    <cellStyle name="Comma 2 28 2 4" xfId="9995"/>
    <cellStyle name="Comma 2 29" xfId="9996"/>
    <cellStyle name="Comma 2 29 2" xfId="9997"/>
    <cellStyle name="Comma 2 29 3" xfId="9998"/>
    <cellStyle name="Comma 2 3" xfId="9999"/>
    <cellStyle name="Comma 2 3 2" xfId="10000"/>
    <cellStyle name="Comma 2 3 3" xfId="10001"/>
    <cellStyle name="Comma 2 3 4" xfId="10002"/>
    <cellStyle name="Comma 2 3 5" xfId="10003"/>
    <cellStyle name="Comma 2 30" xfId="10004"/>
    <cellStyle name="Comma 2 30 2" xfId="10005"/>
    <cellStyle name="Comma 2 30 3" xfId="10006"/>
    <cellStyle name="Comma 2 31" xfId="10007"/>
    <cellStyle name="Comma 2 31 2" xfId="10008"/>
    <cellStyle name="Comma 2 31 3" xfId="10009"/>
    <cellStyle name="Comma 2 32" xfId="10010"/>
    <cellStyle name="Comma 2 32 2" xfId="10011"/>
    <cellStyle name="Comma 2 32 3" xfId="10012"/>
    <cellStyle name="Comma 2 33" xfId="10013"/>
    <cellStyle name="Comma 2 33 2" xfId="10014"/>
    <cellStyle name="Comma 2 33 3" xfId="10015"/>
    <cellStyle name="Comma 2 34" xfId="10016"/>
    <cellStyle name="Comma 2 34 2" xfId="10017"/>
    <cellStyle name="Comma 2 34 3" xfId="10018"/>
    <cellStyle name="Comma 2 35" xfId="10019"/>
    <cellStyle name="Comma 2 35 2" xfId="10020"/>
    <cellStyle name="Comma 2 35 3" xfId="10021"/>
    <cellStyle name="Comma 2 36" xfId="10022"/>
    <cellStyle name="Comma 2 36 2" xfId="10023"/>
    <cellStyle name="Comma 2 36 3" xfId="10024"/>
    <cellStyle name="Comma 2 37" xfId="10025"/>
    <cellStyle name="Comma 2 37 2" xfId="10026"/>
    <cellStyle name="Comma 2 37 3" xfId="10027"/>
    <cellStyle name="Comma 2 38" xfId="10028"/>
    <cellStyle name="Comma 2 38 2" xfId="10029"/>
    <cellStyle name="Comma 2 38 3" xfId="10030"/>
    <cellStyle name="Comma 2 39" xfId="10031"/>
    <cellStyle name="Comma 2 4" xfId="10032"/>
    <cellStyle name="Comma 2 4 2" xfId="10033"/>
    <cellStyle name="Comma 2 4 3" xfId="10034"/>
    <cellStyle name="Comma 2 40" xfId="10035"/>
    <cellStyle name="Comma 2 41" xfId="10036"/>
    <cellStyle name="Comma 2 5" xfId="10037"/>
    <cellStyle name="Comma 2 5 2" xfId="10038"/>
    <cellStyle name="Comma 2 5 3" xfId="10039"/>
    <cellStyle name="Comma 2 6" xfId="10040"/>
    <cellStyle name="Comma 2 6 2" xfId="10041"/>
    <cellStyle name="Comma 2 6 3" xfId="10042"/>
    <cellStyle name="Comma 2 7" xfId="10043"/>
    <cellStyle name="Comma 2 7 2" xfId="10044"/>
    <cellStyle name="Comma 2 7 3" xfId="10045"/>
    <cellStyle name="Comma 2 8" xfId="10046"/>
    <cellStyle name="Comma 2 8 2" xfId="10047"/>
    <cellStyle name="Comma 2 8 3" xfId="10048"/>
    <cellStyle name="Comma 2 9" xfId="10049"/>
    <cellStyle name="Comma 2 9 2" xfId="10050"/>
    <cellStyle name="Comma 2 9 3" xfId="10051"/>
    <cellStyle name="Comma 3" xfId="10052"/>
    <cellStyle name="Comma 3 10" xfId="10053"/>
    <cellStyle name="Comma 3 10 2" xfId="10054"/>
    <cellStyle name="Comma 3 10 3" xfId="10055"/>
    <cellStyle name="Comma 3 11" xfId="10056"/>
    <cellStyle name="Comma 3 11 2" xfId="10057"/>
    <cellStyle name="Comma 3 11 3" xfId="10058"/>
    <cellStyle name="Comma 3 12" xfId="10059"/>
    <cellStyle name="Comma 3 12 2" xfId="10060"/>
    <cellStyle name="Comma 3 12 3" xfId="10061"/>
    <cellStyle name="Comma 3 13" xfId="10062"/>
    <cellStyle name="Comma 3 13 2" xfId="10063"/>
    <cellStyle name="Comma 3 13 3" xfId="10064"/>
    <cellStyle name="Comma 3 14" xfId="10065"/>
    <cellStyle name="Comma 3 14 2" xfId="10066"/>
    <cellStyle name="Comma 3 14 3" xfId="10067"/>
    <cellStyle name="Comma 3 15" xfId="10068"/>
    <cellStyle name="Comma 3 15 2" xfId="10069"/>
    <cellStyle name="Comma 3 15 3" xfId="10070"/>
    <cellStyle name="Comma 3 16" xfId="10071"/>
    <cellStyle name="Comma 3 16 2" xfId="10072"/>
    <cellStyle name="Comma 3 16 3" xfId="10073"/>
    <cellStyle name="Comma 3 17" xfId="10074"/>
    <cellStyle name="Comma 3 17 2" xfId="10075"/>
    <cellStyle name="Comma 3 17 3" xfId="10076"/>
    <cellStyle name="Comma 3 18" xfId="10077"/>
    <cellStyle name="Comma 3 18 2" xfId="10078"/>
    <cellStyle name="Comma 3 18 3" xfId="10079"/>
    <cellStyle name="Comma 3 19" xfId="10080"/>
    <cellStyle name="Comma 3 19 2" xfId="10081"/>
    <cellStyle name="Comma 3 19 3" xfId="10082"/>
    <cellStyle name="Comma 3 2" xfId="10083"/>
    <cellStyle name="Comma 3 2 10" xfId="10084"/>
    <cellStyle name="Comma 3 2 10 2" xfId="10085"/>
    <cellStyle name="Comma 3 2 10 3" xfId="10086"/>
    <cellStyle name="Comma 3 2 11" xfId="10087"/>
    <cellStyle name="Comma 3 2 11 2" xfId="10088"/>
    <cellStyle name="Comma 3 2 11 3" xfId="10089"/>
    <cellStyle name="Comma 3 2 12" xfId="10090"/>
    <cellStyle name="Comma 3 2 12 2" xfId="10091"/>
    <cellStyle name="Comma 3 2 12 3" xfId="10092"/>
    <cellStyle name="Comma 3 2 13" xfId="10093"/>
    <cellStyle name="Comma 3 2 2" xfId="10094"/>
    <cellStyle name="Comma 3 2 2 10" xfId="10095"/>
    <cellStyle name="Comma 3 2 2 10 2" xfId="10096"/>
    <cellStyle name="Comma 3 2 2 10 3" xfId="10097"/>
    <cellStyle name="Comma 3 2 2 11" xfId="10098"/>
    <cellStyle name="Comma 3 2 2 11 2" xfId="10099"/>
    <cellStyle name="Comma 3 2 2 11 3" xfId="10100"/>
    <cellStyle name="Comma 3 2 2 12" xfId="10101"/>
    <cellStyle name="Comma 3 2 2 12 2" xfId="10102"/>
    <cellStyle name="Comma 3 2 2 12 3" xfId="10103"/>
    <cellStyle name="Comma 3 2 2 13" xfId="10104"/>
    <cellStyle name="Comma 3 2 2 14" xfId="10105"/>
    <cellStyle name="Comma 3 2 2 15" xfId="10106"/>
    <cellStyle name="Comma 3 2 2 2" xfId="10107"/>
    <cellStyle name="Comma 3 2 2 2 2" xfId="10108"/>
    <cellStyle name="Comma 3 2 2 2 2 2" xfId="10109"/>
    <cellStyle name="Comma 3 2 2 2 2 3" xfId="10110"/>
    <cellStyle name="Comma 3 2 2 2 2 4" xfId="10111"/>
    <cellStyle name="Comma 3 2 2 3" xfId="10112"/>
    <cellStyle name="Comma 3 2 2 3 2" xfId="10113"/>
    <cellStyle name="Comma 3 2 2 3 3" xfId="10114"/>
    <cellStyle name="Comma 3 2 2 4" xfId="10115"/>
    <cellStyle name="Comma 3 2 2 4 2" xfId="10116"/>
    <cellStyle name="Comma 3 2 2 4 3" xfId="10117"/>
    <cellStyle name="Comma 3 2 2 5" xfId="10118"/>
    <cellStyle name="Comma 3 2 2 5 2" xfId="10119"/>
    <cellStyle name="Comma 3 2 2 5 3" xfId="10120"/>
    <cellStyle name="Comma 3 2 2 6" xfId="10121"/>
    <cellStyle name="Comma 3 2 2 6 2" xfId="10122"/>
    <cellStyle name="Comma 3 2 2 6 3" xfId="10123"/>
    <cellStyle name="Comma 3 2 2 7" xfId="10124"/>
    <cellStyle name="Comma 3 2 2 7 2" xfId="10125"/>
    <cellStyle name="Comma 3 2 2 7 3" xfId="10126"/>
    <cellStyle name="Comma 3 2 2 8" xfId="10127"/>
    <cellStyle name="Comma 3 2 2 8 2" xfId="10128"/>
    <cellStyle name="Comma 3 2 2 8 3" xfId="10129"/>
    <cellStyle name="Comma 3 2 2 9" xfId="10130"/>
    <cellStyle name="Comma 3 2 2 9 2" xfId="10131"/>
    <cellStyle name="Comma 3 2 2 9 3" xfId="10132"/>
    <cellStyle name="Comma 3 2 3" xfId="10133"/>
    <cellStyle name="Comma 3 2 3 2" xfId="10134"/>
    <cellStyle name="Comma 3 2 3 2 2" xfId="10135"/>
    <cellStyle name="Comma 3 2 3 3" xfId="10136"/>
    <cellStyle name="Comma 3 2 3 4" xfId="10137"/>
    <cellStyle name="Comma 3 2 4" xfId="10138"/>
    <cellStyle name="Comma 3 2 4 2" xfId="10139"/>
    <cellStyle name="Comma 3 2 4 3" xfId="10140"/>
    <cellStyle name="Comma 3 2 5" xfId="10141"/>
    <cellStyle name="Comma 3 2 5 2" xfId="10142"/>
    <cellStyle name="Comma 3 2 5 3" xfId="10143"/>
    <cellStyle name="Comma 3 2 6" xfId="10144"/>
    <cellStyle name="Comma 3 2 6 2" xfId="10145"/>
    <cellStyle name="Comma 3 2 6 3" xfId="10146"/>
    <cellStyle name="Comma 3 2 7" xfId="10147"/>
    <cellStyle name="Comma 3 2 7 2" xfId="10148"/>
    <cellStyle name="Comma 3 2 7 3" xfId="10149"/>
    <cellStyle name="Comma 3 2 8" xfId="10150"/>
    <cellStyle name="Comma 3 2 8 2" xfId="10151"/>
    <cellStyle name="Comma 3 2 8 3" xfId="10152"/>
    <cellStyle name="Comma 3 2 9" xfId="10153"/>
    <cellStyle name="Comma 3 2 9 2" xfId="10154"/>
    <cellStyle name="Comma 3 2 9 3" xfId="10155"/>
    <cellStyle name="Comma 3 20" xfId="10156"/>
    <cellStyle name="Comma 3 20 2" xfId="10157"/>
    <cellStyle name="Comma 3 20 3" xfId="10158"/>
    <cellStyle name="Comma 3 21" xfId="10159"/>
    <cellStyle name="Comma 3 21 2" xfId="10160"/>
    <cellStyle name="Comma 3 21 3" xfId="10161"/>
    <cellStyle name="Comma 3 22" xfId="10162"/>
    <cellStyle name="Comma 3 22 2" xfId="10163"/>
    <cellStyle name="Comma 3 22 3" xfId="10164"/>
    <cellStyle name="Comma 3 23" xfId="10165"/>
    <cellStyle name="Comma 3 23 2" xfId="10166"/>
    <cellStyle name="Comma 3 23 3" xfId="10167"/>
    <cellStyle name="Comma 3 24" xfId="10168"/>
    <cellStyle name="Comma 3 24 2" xfId="10169"/>
    <cellStyle name="Comma 3 24 3" xfId="10170"/>
    <cellStyle name="Comma 3 25" xfId="10171"/>
    <cellStyle name="Comma 3 25 2" xfId="10172"/>
    <cellStyle name="Comma 3 25 3" xfId="10173"/>
    <cellStyle name="Comma 3 26" xfId="10174"/>
    <cellStyle name="Comma 3 26 2" xfId="10175"/>
    <cellStyle name="Comma 3 26 3" xfId="10176"/>
    <cellStyle name="Comma 3 27" xfId="10177"/>
    <cellStyle name="Comma 3 27 2" xfId="10178"/>
    <cellStyle name="Comma 3 27 3" xfId="10179"/>
    <cellStyle name="Comma 3 28" xfId="10180"/>
    <cellStyle name="Comma 3 28 2" xfId="10181"/>
    <cellStyle name="Comma 3 28 2 2" xfId="10182"/>
    <cellStyle name="Comma 3 28 2 3" xfId="10183"/>
    <cellStyle name="Comma 3 28 2 4" xfId="10184"/>
    <cellStyle name="Comma 3 29" xfId="10185"/>
    <cellStyle name="Comma 3 29 2" xfId="10186"/>
    <cellStyle name="Comma 3 29 3" xfId="10187"/>
    <cellStyle name="Comma 3 3" xfId="10188"/>
    <cellStyle name="Comma 3 3 2" xfId="10189"/>
    <cellStyle name="Comma 3 3 3" xfId="10190"/>
    <cellStyle name="Comma 3 30" xfId="10191"/>
    <cellStyle name="Comma 3 30 2" xfId="10192"/>
    <cellStyle name="Comma 3 30 3" xfId="10193"/>
    <cellStyle name="Comma 3 31" xfId="10194"/>
    <cellStyle name="Comma 3 31 2" xfId="10195"/>
    <cellStyle name="Comma 3 31 3" xfId="10196"/>
    <cellStyle name="Comma 3 32" xfId="10197"/>
    <cellStyle name="Comma 3 32 2" xfId="10198"/>
    <cellStyle name="Comma 3 32 3" xfId="10199"/>
    <cellStyle name="Comma 3 33" xfId="10200"/>
    <cellStyle name="Comma 3 33 2" xfId="10201"/>
    <cellStyle name="Comma 3 33 3" xfId="10202"/>
    <cellStyle name="Comma 3 34" xfId="10203"/>
    <cellStyle name="Comma 3 34 2" xfId="10204"/>
    <cellStyle name="Comma 3 34 3" xfId="10205"/>
    <cellStyle name="Comma 3 35" xfId="10206"/>
    <cellStyle name="Comma 3 35 2" xfId="10207"/>
    <cellStyle name="Comma 3 35 3" xfId="10208"/>
    <cellStyle name="Comma 3 36" xfId="10209"/>
    <cellStyle name="Comma 3 36 2" xfId="10210"/>
    <cellStyle name="Comma 3 36 3" xfId="10211"/>
    <cellStyle name="Comma 3 37" xfId="10212"/>
    <cellStyle name="Comma 3 37 2" xfId="10213"/>
    <cellStyle name="Comma 3 37 3" xfId="10214"/>
    <cellStyle name="Comma 3 38" xfId="10215"/>
    <cellStyle name="Comma 3 38 2" xfId="10216"/>
    <cellStyle name="Comma 3 38 3" xfId="10217"/>
    <cellStyle name="Comma 3 39" xfId="10218"/>
    <cellStyle name="Comma 3 4" xfId="10219"/>
    <cellStyle name="Comma 3 4 2" xfId="10220"/>
    <cellStyle name="Comma 3 4 3" xfId="10221"/>
    <cellStyle name="Comma 3 40" xfId="10222"/>
    <cellStyle name="Comma 3 41" xfId="10223"/>
    <cellStyle name="Comma 3 5" xfId="10224"/>
    <cellStyle name="Comma 3 5 2" xfId="10225"/>
    <cellStyle name="Comma 3 5 3" xfId="10226"/>
    <cellStyle name="Comma 3 6" xfId="10227"/>
    <cellStyle name="Comma 3 6 2" xfId="10228"/>
    <cellStyle name="Comma 3 6 3" xfId="10229"/>
    <cellStyle name="Comma 3 7" xfId="10230"/>
    <cellStyle name="Comma 3 7 2" xfId="10231"/>
    <cellStyle name="Comma 3 7 3" xfId="10232"/>
    <cellStyle name="Comma 3 8" xfId="10233"/>
    <cellStyle name="Comma 3 8 2" xfId="10234"/>
    <cellStyle name="Comma 3 8 3" xfId="10235"/>
    <cellStyle name="Comma 3 9" xfId="10236"/>
    <cellStyle name="Comma 3 9 2" xfId="10237"/>
    <cellStyle name="Comma 3 9 3" xfId="10238"/>
    <cellStyle name="Comma 4" xfId="10239"/>
    <cellStyle name="Comma 4 2" xfId="10240"/>
    <cellStyle name="Comma 4 2 2" xfId="10241"/>
    <cellStyle name="Comma 4 3" xfId="10242"/>
    <cellStyle name="Comma 5" xfId="10243"/>
    <cellStyle name="Comma 5 2" xfId="10244"/>
    <cellStyle name="Comma 5 2 2" xfId="10245"/>
    <cellStyle name="Comma 5 3" xfId="10246"/>
    <cellStyle name="Comma 6" xfId="10247"/>
    <cellStyle name="Comma 7" xfId="10248"/>
    <cellStyle name="Comma 9 2" xfId="10249"/>
    <cellStyle name="Comma 9 2 2" xfId="10250"/>
    <cellStyle name="Comma 9 3" xfId="10251"/>
    <cellStyle name="Currency" xfId="54350" builtinId="4"/>
    <cellStyle name="Currency 2" xfId="10252"/>
    <cellStyle name="Currency 2 2" xfId="42706"/>
    <cellStyle name="Currency 3" xfId="10253"/>
    <cellStyle name="Currency 3 2" xfId="42707"/>
    <cellStyle name="Currency 4" xfId="10254"/>
    <cellStyle name="Currency 4 2" xfId="42708"/>
    <cellStyle name="Emphasis 1" xfId="42709"/>
    <cellStyle name="Emphasis 2" xfId="42710"/>
    <cellStyle name="Emphasis 3" xfId="42711"/>
    <cellStyle name="Euro" xfId="10255"/>
    <cellStyle name="Euro 2" xfId="10256"/>
    <cellStyle name="Euro 2 10" xfId="10257"/>
    <cellStyle name="Euro 2 2" xfId="10258"/>
    <cellStyle name="Euro 2 3" xfId="10259"/>
    <cellStyle name="Euro 2 4" xfId="10260"/>
    <cellStyle name="Euro 2 5" xfId="10261"/>
    <cellStyle name="Euro 2 6" xfId="10262"/>
    <cellStyle name="Euro 2 7" xfId="10263"/>
    <cellStyle name="Euro 2 8" xfId="10264"/>
    <cellStyle name="Euro 2 9" xfId="10265"/>
    <cellStyle name="Explanatory Text 10" xfId="10266"/>
    <cellStyle name="Explanatory Text 10 2" xfId="42712"/>
    <cellStyle name="Explanatory Text 11" xfId="10267"/>
    <cellStyle name="Explanatory Text 11 2" xfId="42713"/>
    <cellStyle name="Explanatory Text 12" xfId="10268"/>
    <cellStyle name="Explanatory Text 12 10" xfId="10269"/>
    <cellStyle name="Explanatory Text 12 10 2" xfId="42714"/>
    <cellStyle name="Explanatory Text 12 11" xfId="10270"/>
    <cellStyle name="Explanatory Text 12 11 2" xfId="42715"/>
    <cellStyle name="Explanatory Text 12 12" xfId="10271"/>
    <cellStyle name="Explanatory Text 12 12 2" xfId="42716"/>
    <cellStyle name="Explanatory Text 12 13" xfId="10272"/>
    <cellStyle name="Explanatory Text 12 13 2" xfId="42717"/>
    <cellStyle name="Explanatory Text 12 14" xfId="10273"/>
    <cellStyle name="Explanatory Text 12 14 2" xfId="42718"/>
    <cellStyle name="Explanatory Text 12 15" xfId="10274"/>
    <cellStyle name="Explanatory Text 12 15 2" xfId="42719"/>
    <cellStyle name="Explanatory Text 12 16" xfId="10275"/>
    <cellStyle name="Explanatory Text 12 16 2" xfId="42720"/>
    <cellStyle name="Explanatory Text 12 17" xfId="10276"/>
    <cellStyle name="Explanatory Text 12 17 2" xfId="42721"/>
    <cellStyle name="Explanatory Text 12 18" xfId="10277"/>
    <cellStyle name="Explanatory Text 12 18 2" xfId="42722"/>
    <cellStyle name="Explanatory Text 12 19" xfId="10278"/>
    <cellStyle name="Explanatory Text 12 19 2" xfId="42723"/>
    <cellStyle name="Explanatory Text 12 2" xfId="10279"/>
    <cellStyle name="Explanatory Text 12 2 2" xfId="42724"/>
    <cellStyle name="Explanatory Text 12 20" xfId="10280"/>
    <cellStyle name="Explanatory Text 12 20 2" xfId="42725"/>
    <cellStyle name="Explanatory Text 12 21" xfId="10281"/>
    <cellStyle name="Explanatory Text 12 21 2" xfId="42726"/>
    <cellStyle name="Explanatory Text 12 22" xfId="10282"/>
    <cellStyle name="Explanatory Text 12 22 2" xfId="42727"/>
    <cellStyle name="Explanatory Text 12 23" xfId="10283"/>
    <cellStyle name="Explanatory Text 12 23 2" xfId="42728"/>
    <cellStyle name="Explanatory Text 12 24" xfId="10284"/>
    <cellStyle name="Explanatory Text 12 24 2" xfId="42729"/>
    <cellStyle name="Explanatory Text 12 25" xfId="10285"/>
    <cellStyle name="Explanatory Text 12 25 2" xfId="42730"/>
    <cellStyle name="Explanatory Text 12 26" xfId="10286"/>
    <cellStyle name="Explanatory Text 12 26 2" xfId="42731"/>
    <cellStyle name="Explanatory Text 12 27" xfId="10287"/>
    <cellStyle name="Explanatory Text 12 27 2" xfId="42732"/>
    <cellStyle name="Explanatory Text 12 28" xfId="10288"/>
    <cellStyle name="Explanatory Text 12 28 2" xfId="42733"/>
    <cellStyle name="Explanatory Text 12 29" xfId="10289"/>
    <cellStyle name="Explanatory Text 12 29 2" xfId="42734"/>
    <cellStyle name="Explanatory Text 12 3" xfId="10290"/>
    <cellStyle name="Explanatory Text 12 3 2" xfId="42735"/>
    <cellStyle name="Explanatory Text 12 30" xfId="10291"/>
    <cellStyle name="Explanatory Text 12 30 2" xfId="42736"/>
    <cellStyle name="Explanatory Text 12 31" xfId="42737"/>
    <cellStyle name="Explanatory Text 12 4" xfId="10292"/>
    <cellStyle name="Explanatory Text 12 4 2" xfId="42738"/>
    <cellStyle name="Explanatory Text 12 5" xfId="10293"/>
    <cellStyle name="Explanatory Text 12 5 2" xfId="42739"/>
    <cellStyle name="Explanatory Text 12 6" xfId="10294"/>
    <cellStyle name="Explanatory Text 12 6 2" xfId="42740"/>
    <cellStyle name="Explanatory Text 12 7" xfId="10295"/>
    <cellStyle name="Explanatory Text 12 7 2" xfId="42741"/>
    <cellStyle name="Explanatory Text 12 8" xfId="10296"/>
    <cellStyle name="Explanatory Text 12 8 2" xfId="42742"/>
    <cellStyle name="Explanatory Text 12 9" xfId="10297"/>
    <cellStyle name="Explanatory Text 12 9 2" xfId="42743"/>
    <cellStyle name="Explanatory Text 13" xfId="10298"/>
    <cellStyle name="Explanatory Text 13 2" xfId="42744"/>
    <cellStyle name="Explanatory Text 14" xfId="10299"/>
    <cellStyle name="Explanatory Text 14 2" xfId="42745"/>
    <cellStyle name="Explanatory Text 15" xfId="10300"/>
    <cellStyle name="Explanatory Text 15 2" xfId="42746"/>
    <cellStyle name="Explanatory Text 16" xfId="10301"/>
    <cellStyle name="Explanatory Text 16 2" xfId="42747"/>
    <cellStyle name="Explanatory Text 17" xfId="10302"/>
    <cellStyle name="Explanatory Text 18" xfId="10303"/>
    <cellStyle name="Explanatory Text 19" xfId="42748"/>
    <cellStyle name="Explanatory Text 2" xfId="10304"/>
    <cellStyle name="Explanatory Text 2 10" xfId="10305"/>
    <cellStyle name="Explanatory Text 2 11" xfId="10306"/>
    <cellStyle name="Explanatory Text 2 12" xfId="42749"/>
    <cellStyle name="Explanatory Text 2 13" xfId="42750"/>
    <cellStyle name="Explanatory Text 2 14" xfId="42751"/>
    <cellStyle name="Explanatory Text 2 15" xfId="42752"/>
    <cellStyle name="Explanatory Text 2 16" xfId="42753"/>
    <cellStyle name="Explanatory Text 2 17" xfId="42754"/>
    <cellStyle name="Explanatory Text 2 18" xfId="42755"/>
    <cellStyle name="Explanatory Text 2 19" xfId="42756"/>
    <cellStyle name="Explanatory Text 2 2" xfId="10307"/>
    <cellStyle name="Explanatory Text 2 2 2" xfId="42757"/>
    <cellStyle name="Explanatory Text 2 20" xfId="42758"/>
    <cellStyle name="Explanatory Text 2 21" xfId="42759"/>
    <cellStyle name="Explanatory Text 2 22" xfId="42760"/>
    <cellStyle name="Explanatory Text 2 23" xfId="42761"/>
    <cellStyle name="Explanatory Text 2 24" xfId="42762"/>
    <cellStyle name="Explanatory Text 2 3" xfId="10308"/>
    <cellStyle name="Explanatory Text 2 3 2" xfId="42763"/>
    <cellStyle name="Explanatory Text 2 4" xfId="10309"/>
    <cellStyle name="Explanatory Text 2 4 2" xfId="42764"/>
    <cellStyle name="Explanatory Text 2 5" xfId="10310"/>
    <cellStyle name="Explanatory Text 2 5 2" xfId="42765"/>
    <cellStyle name="Explanatory Text 2 6" xfId="10311"/>
    <cellStyle name="Explanatory Text 2 6 2" xfId="42766"/>
    <cellStyle name="Explanatory Text 2 7" xfId="10312"/>
    <cellStyle name="Explanatory Text 2 7 2" xfId="42767"/>
    <cellStyle name="Explanatory Text 2 8" xfId="10313"/>
    <cellStyle name="Explanatory Text 2 8 2" xfId="42768"/>
    <cellStyle name="Explanatory Text 2 9" xfId="10314"/>
    <cellStyle name="Explanatory Text 20" xfId="42769"/>
    <cellStyle name="Explanatory Text 21" xfId="42770"/>
    <cellStyle name="Explanatory Text 22" xfId="42771"/>
    <cellStyle name="Explanatory Text 23" xfId="42772"/>
    <cellStyle name="Explanatory Text 24" xfId="42773"/>
    <cellStyle name="Explanatory Text 25" xfId="42774"/>
    <cellStyle name="Explanatory Text 26" xfId="42775"/>
    <cellStyle name="Explanatory Text 27" xfId="42776"/>
    <cellStyle name="Explanatory Text 28" xfId="42777"/>
    <cellStyle name="Explanatory Text 29" xfId="42778"/>
    <cellStyle name="Explanatory Text 3" xfId="10315"/>
    <cellStyle name="Explanatory Text 3 2" xfId="10316"/>
    <cellStyle name="Explanatory Text 3 2 2" xfId="42779"/>
    <cellStyle name="Explanatory Text 3 3" xfId="42780"/>
    <cellStyle name="Explanatory Text 4" xfId="10317"/>
    <cellStyle name="Explanatory Text 4 2" xfId="10318"/>
    <cellStyle name="Explanatory Text 4 2 2" xfId="42781"/>
    <cellStyle name="Explanatory Text 4 3" xfId="42782"/>
    <cellStyle name="Explanatory Text 5" xfId="10319"/>
    <cellStyle name="Explanatory Text 5 2" xfId="10320"/>
    <cellStyle name="Explanatory Text 5 2 2" xfId="42783"/>
    <cellStyle name="Explanatory Text 5 3" xfId="42784"/>
    <cellStyle name="Explanatory Text 6" xfId="10321"/>
    <cellStyle name="Explanatory Text 6 2" xfId="10322"/>
    <cellStyle name="Explanatory Text 6 2 2" xfId="42785"/>
    <cellStyle name="Explanatory Text 6 3" xfId="10323"/>
    <cellStyle name="Explanatory Text 6 3 2" xfId="42786"/>
    <cellStyle name="Explanatory Text 6 4" xfId="10324"/>
    <cellStyle name="Explanatory Text 6 5" xfId="42787"/>
    <cellStyle name="Explanatory Text 7" xfId="10325"/>
    <cellStyle name="Explanatory Text 7 10" xfId="10326"/>
    <cellStyle name="Explanatory Text 7 10 2" xfId="42788"/>
    <cellStyle name="Explanatory Text 7 11" xfId="10327"/>
    <cellStyle name="Explanatory Text 7 11 2" xfId="42789"/>
    <cellStyle name="Explanatory Text 7 12" xfId="42790"/>
    <cellStyle name="Explanatory Text 7 2" xfId="10328"/>
    <cellStyle name="Explanatory Text 7 2 2" xfId="42791"/>
    <cellStyle name="Explanatory Text 7 3" xfId="10329"/>
    <cellStyle name="Explanatory Text 7 3 2" xfId="42792"/>
    <cellStyle name="Explanatory Text 7 4" xfId="10330"/>
    <cellStyle name="Explanatory Text 7 4 2" xfId="42793"/>
    <cellStyle name="Explanatory Text 7 5" xfId="10331"/>
    <cellStyle name="Explanatory Text 7 5 2" xfId="42794"/>
    <cellStyle name="Explanatory Text 7 6" xfId="10332"/>
    <cellStyle name="Explanatory Text 7 6 2" xfId="42795"/>
    <cellStyle name="Explanatory Text 7 7" xfId="10333"/>
    <cellStyle name="Explanatory Text 7 7 2" xfId="42796"/>
    <cellStyle name="Explanatory Text 7 8" xfId="10334"/>
    <cellStyle name="Explanatory Text 7 8 2" xfId="42797"/>
    <cellStyle name="Explanatory Text 7 9" xfId="10335"/>
    <cellStyle name="Explanatory Text 7 9 2" xfId="42798"/>
    <cellStyle name="Explanatory Text 8" xfId="10336"/>
    <cellStyle name="Explanatory Text 8 2" xfId="42799"/>
    <cellStyle name="Explanatory Text 9" xfId="10337"/>
    <cellStyle name="Explanatory Text 9 2" xfId="42800"/>
    <cellStyle name="Good 10" xfId="10338"/>
    <cellStyle name="Good 10 2" xfId="42801"/>
    <cellStyle name="Good 11" xfId="10339"/>
    <cellStyle name="Good 11 2" xfId="42802"/>
    <cellStyle name="Good 12" xfId="10340"/>
    <cellStyle name="Good 12 10" xfId="10341"/>
    <cellStyle name="Good 12 10 2" xfId="42803"/>
    <cellStyle name="Good 12 11" xfId="10342"/>
    <cellStyle name="Good 12 11 2" xfId="42804"/>
    <cellStyle name="Good 12 12" xfId="10343"/>
    <cellStyle name="Good 12 12 2" xfId="42805"/>
    <cellStyle name="Good 12 13" xfId="10344"/>
    <cellStyle name="Good 12 13 2" xfId="42806"/>
    <cellStyle name="Good 12 14" xfId="10345"/>
    <cellStyle name="Good 12 14 2" xfId="42807"/>
    <cellStyle name="Good 12 15" xfId="10346"/>
    <cellStyle name="Good 12 15 2" xfId="42808"/>
    <cellStyle name="Good 12 16" xfId="10347"/>
    <cellStyle name="Good 12 16 2" xfId="42809"/>
    <cellStyle name="Good 12 17" xfId="10348"/>
    <cellStyle name="Good 12 17 2" xfId="42810"/>
    <cellStyle name="Good 12 18" xfId="10349"/>
    <cellStyle name="Good 12 18 2" xfId="42811"/>
    <cellStyle name="Good 12 19" xfId="10350"/>
    <cellStyle name="Good 12 19 2" xfId="42812"/>
    <cellStyle name="Good 12 2" xfId="10351"/>
    <cellStyle name="Good 12 2 2" xfId="42813"/>
    <cellStyle name="Good 12 20" xfId="10352"/>
    <cellStyle name="Good 12 20 2" xfId="42814"/>
    <cellStyle name="Good 12 21" xfId="10353"/>
    <cellStyle name="Good 12 21 2" xfId="42815"/>
    <cellStyle name="Good 12 22" xfId="10354"/>
    <cellStyle name="Good 12 22 2" xfId="42816"/>
    <cellStyle name="Good 12 23" xfId="10355"/>
    <cellStyle name="Good 12 23 2" xfId="42817"/>
    <cellStyle name="Good 12 24" xfId="10356"/>
    <cellStyle name="Good 12 24 2" xfId="42818"/>
    <cellStyle name="Good 12 25" xfId="10357"/>
    <cellStyle name="Good 12 25 2" xfId="42819"/>
    <cellStyle name="Good 12 26" xfId="10358"/>
    <cellStyle name="Good 12 26 2" xfId="42820"/>
    <cellStyle name="Good 12 27" xfId="10359"/>
    <cellStyle name="Good 12 27 2" xfId="42821"/>
    <cellStyle name="Good 12 28" xfId="10360"/>
    <cellStyle name="Good 12 28 2" xfId="42822"/>
    <cellStyle name="Good 12 29" xfId="10361"/>
    <cellStyle name="Good 12 29 2" xfId="42823"/>
    <cellStyle name="Good 12 3" xfId="10362"/>
    <cellStyle name="Good 12 3 2" xfId="42824"/>
    <cellStyle name="Good 12 30" xfId="10363"/>
    <cellStyle name="Good 12 30 2" xfId="42825"/>
    <cellStyle name="Good 12 31" xfId="42826"/>
    <cellStyle name="Good 12 4" xfId="10364"/>
    <cellStyle name="Good 12 4 2" xfId="42827"/>
    <cellStyle name="Good 12 5" xfId="10365"/>
    <cellStyle name="Good 12 5 2" xfId="42828"/>
    <cellStyle name="Good 12 6" xfId="10366"/>
    <cellStyle name="Good 12 6 2" xfId="42829"/>
    <cellStyle name="Good 12 7" xfId="10367"/>
    <cellStyle name="Good 12 7 2" xfId="42830"/>
    <cellStyle name="Good 12 8" xfId="10368"/>
    <cellStyle name="Good 12 8 2" xfId="42831"/>
    <cellStyle name="Good 12 9" xfId="10369"/>
    <cellStyle name="Good 12 9 2" xfId="42832"/>
    <cellStyle name="Good 13" xfId="10370"/>
    <cellStyle name="Good 13 2" xfId="42833"/>
    <cellStyle name="Good 14" xfId="10371"/>
    <cellStyle name="Good 14 2" xfId="42834"/>
    <cellStyle name="Good 15" xfId="10372"/>
    <cellStyle name="Good 15 2" xfId="42835"/>
    <cellStyle name="Good 16" xfId="10373"/>
    <cellStyle name="Good 16 2" xfId="42836"/>
    <cellStyle name="Good 17" xfId="10374"/>
    <cellStyle name="Good 18" xfId="10375"/>
    <cellStyle name="Good 19" xfId="42837"/>
    <cellStyle name="Good 2" xfId="10376"/>
    <cellStyle name="Good 2 10" xfId="10377"/>
    <cellStyle name="Good 2 11" xfId="10378"/>
    <cellStyle name="Good 2 12" xfId="42838"/>
    <cellStyle name="Good 2 13" xfId="42839"/>
    <cellStyle name="Good 2 14" xfId="42840"/>
    <cellStyle name="Good 2 15" xfId="42841"/>
    <cellStyle name="Good 2 16" xfId="42842"/>
    <cellStyle name="Good 2 17" xfId="42843"/>
    <cellStyle name="Good 2 18" xfId="42844"/>
    <cellStyle name="Good 2 19" xfId="42845"/>
    <cellStyle name="Good 2 2" xfId="10379"/>
    <cellStyle name="Good 2 2 2" xfId="42846"/>
    <cellStyle name="Good 2 20" xfId="42847"/>
    <cellStyle name="Good 2 21" xfId="42848"/>
    <cellStyle name="Good 2 22" xfId="42849"/>
    <cellStyle name="Good 2 23" xfId="42850"/>
    <cellStyle name="Good 2 24" xfId="42851"/>
    <cellStyle name="Good 2 3" xfId="10380"/>
    <cellStyle name="Good 2 3 2" xfId="42852"/>
    <cellStyle name="Good 2 4" xfId="10381"/>
    <cellStyle name="Good 2 4 2" xfId="42853"/>
    <cellStyle name="Good 2 5" xfId="10382"/>
    <cellStyle name="Good 2 5 2" xfId="42854"/>
    <cellStyle name="Good 2 6" xfId="10383"/>
    <cellStyle name="Good 2 6 2" xfId="42855"/>
    <cellStyle name="Good 2 7" xfId="10384"/>
    <cellStyle name="Good 2 7 2" xfId="42856"/>
    <cellStyle name="Good 2 8" xfId="10385"/>
    <cellStyle name="Good 2 8 2" xfId="42857"/>
    <cellStyle name="Good 2 9" xfId="10386"/>
    <cellStyle name="Good 20" xfId="42858"/>
    <cellStyle name="Good 21" xfId="42859"/>
    <cellStyle name="Good 22" xfId="42860"/>
    <cellStyle name="Good 23" xfId="42861"/>
    <cellStyle name="Good 24" xfId="42862"/>
    <cellStyle name="Good 25" xfId="42863"/>
    <cellStyle name="Good 26" xfId="42864"/>
    <cellStyle name="Good 27" xfId="42865"/>
    <cellStyle name="Good 28" xfId="42866"/>
    <cellStyle name="Good 29" xfId="42867"/>
    <cellStyle name="Good 3" xfId="10387"/>
    <cellStyle name="Good 3 2" xfId="10388"/>
    <cellStyle name="Good 3 2 2" xfId="42868"/>
    <cellStyle name="Good 3 3" xfId="42869"/>
    <cellStyle name="Good 30" xfId="42870"/>
    <cellStyle name="Good 4" xfId="10389"/>
    <cellStyle name="Good 4 2" xfId="10390"/>
    <cellStyle name="Good 4 2 2" xfId="42871"/>
    <cellStyle name="Good 4 3" xfId="42872"/>
    <cellStyle name="Good 5" xfId="10391"/>
    <cellStyle name="Good 5 2" xfId="10392"/>
    <cellStyle name="Good 5 2 2" xfId="42873"/>
    <cellStyle name="Good 5 3" xfId="42874"/>
    <cellStyle name="Good 6" xfId="10393"/>
    <cellStyle name="Good 6 2" xfId="10394"/>
    <cellStyle name="Good 6 2 2" xfId="42875"/>
    <cellStyle name="Good 6 3" xfId="10395"/>
    <cellStyle name="Good 6 3 2" xfId="42876"/>
    <cellStyle name="Good 6 4" xfId="10396"/>
    <cellStyle name="Good 6 5" xfId="42877"/>
    <cellStyle name="Good 7" xfId="10397"/>
    <cellStyle name="Good 7 10" xfId="10398"/>
    <cellStyle name="Good 7 10 2" xfId="42878"/>
    <cellStyle name="Good 7 11" xfId="10399"/>
    <cellStyle name="Good 7 11 2" xfId="42879"/>
    <cellStyle name="Good 7 12" xfId="42880"/>
    <cellStyle name="Good 7 2" xfId="10400"/>
    <cellStyle name="Good 7 2 2" xfId="42881"/>
    <cellStyle name="Good 7 3" xfId="10401"/>
    <cellStyle name="Good 7 3 2" xfId="42882"/>
    <cellStyle name="Good 7 4" xfId="10402"/>
    <cellStyle name="Good 7 4 2" xfId="42883"/>
    <cellStyle name="Good 7 5" xfId="10403"/>
    <cellStyle name="Good 7 5 2" xfId="42884"/>
    <cellStyle name="Good 7 6" xfId="10404"/>
    <cellStyle name="Good 7 6 2" xfId="42885"/>
    <cellStyle name="Good 7 7" xfId="10405"/>
    <cellStyle name="Good 7 7 2" xfId="42886"/>
    <cellStyle name="Good 7 8" xfId="10406"/>
    <cellStyle name="Good 7 8 2" xfId="42887"/>
    <cellStyle name="Good 7 9" xfId="10407"/>
    <cellStyle name="Good 7 9 2" xfId="42888"/>
    <cellStyle name="Good 8" xfId="10408"/>
    <cellStyle name="Good 8 2" xfId="42889"/>
    <cellStyle name="Good 9" xfId="10409"/>
    <cellStyle name="Good 9 2" xfId="42890"/>
    <cellStyle name="Heading 1 10" xfId="10410"/>
    <cellStyle name="Heading 1 10 2" xfId="42891"/>
    <cellStyle name="Heading 1 11" xfId="10411"/>
    <cellStyle name="Heading 1 11 2" xfId="42892"/>
    <cellStyle name="Heading 1 12" xfId="10412"/>
    <cellStyle name="Heading 1 12 10" xfId="10413"/>
    <cellStyle name="Heading 1 12 10 2" xfId="42893"/>
    <cellStyle name="Heading 1 12 11" xfId="10414"/>
    <cellStyle name="Heading 1 12 11 2" xfId="42894"/>
    <cellStyle name="Heading 1 12 12" xfId="10415"/>
    <cellStyle name="Heading 1 12 12 2" xfId="42895"/>
    <cellStyle name="Heading 1 12 13" xfId="10416"/>
    <cellStyle name="Heading 1 12 13 2" xfId="42896"/>
    <cellStyle name="Heading 1 12 14" xfId="10417"/>
    <cellStyle name="Heading 1 12 14 2" xfId="42897"/>
    <cellStyle name="Heading 1 12 15" xfId="10418"/>
    <cellStyle name="Heading 1 12 15 2" xfId="42898"/>
    <cellStyle name="Heading 1 12 16" xfId="10419"/>
    <cellStyle name="Heading 1 12 16 2" xfId="42899"/>
    <cellStyle name="Heading 1 12 17" xfId="10420"/>
    <cellStyle name="Heading 1 12 17 2" xfId="42900"/>
    <cellStyle name="Heading 1 12 18" xfId="10421"/>
    <cellStyle name="Heading 1 12 18 2" xfId="42901"/>
    <cellStyle name="Heading 1 12 19" xfId="10422"/>
    <cellStyle name="Heading 1 12 19 2" xfId="42902"/>
    <cellStyle name="Heading 1 12 2" xfId="10423"/>
    <cellStyle name="Heading 1 12 2 2" xfId="42903"/>
    <cellStyle name="Heading 1 12 20" xfId="10424"/>
    <cellStyle name="Heading 1 12 20 2" xfId="42904"/>
    <cellStyle name="Heading 1 12 21" xfId="10425"/>
    <cellStyle name="Heading 1 12 21 2" xfId="42905"/>
    <cellStyle name="Heading 1 12 22" xfId="10426"/>
    <cellStyle name="Heading 1 12 22 2" xfId="42906"/>
    <cellStyle name="Heading 1 12 23" xfId="10427"/>
    <cellStyle name="Heading 1 12 23 2" xfId="42907"/>
    <cellStyle name="Heading 1 12 24" xfId="10428"/>
    <cellStyle name="Heading 1 12 24 2" xfId="42908"/>
    <cellStyle name="Heading 1 12 25" xfId="10429"/>
    <cellStyle name="Heading 1 12 25 2" xfId="42909"/>
    <cellStyle name="Heading 1 12 26" xfId="10430"/>
    <cellStyle name="Heading 1 12 26 2" xfId="42910"/>
    <cellStyle name="Heading 1 12 27" xfId="10431"/>
    <cellStyle name="Heading 1 12 27 2" xfId="42911"/>
    <cellStyle name="Heading 1 12 28" xfId="10432"/>
    <cellStyle name="Heading 1 12 28 2" xfId="42912"/>
    <cellStyle name="Heading 1 12 29" xfId="10433"/>
    <cellStyle name="Heading 1 12 29 2" xfId="42913"/>
    <cellStyle name="Heading 1 12 3" xfId="10434"/>
    <cellStyle name="Heading 1 12 3 2" xfId="42914"/>
    <cellStyle name="Heading 1 12 30" xfId="10435"/>
    <cellStyle name="Heading 1 12 30 2" xfId="42915"/>
    <cellStyle name="Heading 1 12 31" xfId="42916"/>
    <cellStyle name="Heading 1 12 4" xfId="10436"/>
    <cellStyle name="Heading 1 12 4 2" xfId="42917"/>
    <cellStyle name="Heading 1 12 5" xfId="10437"/>
    <cellStyle name="Heading 1 12 5 2" xfId="42918"/>
    <cellStyle name="Heading 1 12 6" xfId="10438"/>
    <cellStyle name="Heading 1 12 6 2" xfId="42919"/>
    <cellStyle name="Heading 1 12 7" xfId="10439"/>
    <cellStyle name="Heading 1 12 7 2" xfId="42920"/>
    <cellStyle name="Heading 1 12 8" xfId="10440"/>
    <cellStyle name="Heading 1 12 8 2" xfId="42921"/>
    <cellStyle name="Heading 1 12 9" xfId="10441"/>
    <cellStyle name="Heading 1 12 9 2" xfId="42922"/>
    <cellStyle name="Heading 1 13" xfId="10442"/>
    <cellStyle name="Heading 1 13 2" xfId="42923"/>
    <cellStyle name="Heading 1 14" xfId="10443"/>
    <cellStyle name="Heading 1 14 2" xfId="42924"/>
    <cellStyle name="Heading 1 15" xfId="10444"/>
    <cellStyle name="Heading 1 15 2" xfId="42925"/>
    <cellStyle name="Heading 1 16" xfId="10445"/>
    <cellStyle name="Heading 1 16 2" xfId="42926"/>
    <cellStyle name="Heading 1 17" xfId="10446"/>
    <cellStyle name="Heading 1 18" xfId="10447"/>
    <cellStyle name="Heading 1 19" xfId="42927"/>
    <cellStyle name="Heading 1 2" xfId="10448"/>
    <cellStyle name="Heading 1 2 10" xfId="10449"/>
    <cellStyle name="Heading 1 2 11" xfId="10450"/>
    <cellStyle name="Heading 1 2 12" xfId="42928"/>
    <cellStyle name="Heading 1 2 13" xfId="42929"/>
    <cellStyle name="Heading 1 2 14" xfId="42930"/>
    <cellStyle name="Heading 1 2 15" xfId="42931"/>
    <cellStyle name="Heading 1 2 16" xfId="42932"/>
    <cellStyle name="Heading 1 2 17" xfId="42933"/>
    <cellStyle name="Heading 1 2 18" xfId="42934"/>
    <cellStyle name="Heading 1 2 19" xfId="42935"/>
    <cellStyle name="Heading 1 2 2" xfId="10451"/>
    <cellStyle name="Heading 1 2 2 2" xfId="42936"/>
    <cellStyle name="Heading 1 2 20" xfId="42937"/>
    <cellStyle name="Heading 1 2 21" xfId="42938"/>
    <cellStyle name="Heading 1 2 22" xfId="42939"/>
    <cellStyle name="Heading 1 2 23" xfId="42940"/>
    <cellStyle name="Heading 1 2 24" xfId="42941"/>
    <cellStyle name="Heading 1 2 3" xfId="10452"/>
    <cellStyle name="Heading 1 2 3 2" xfId="42942"/>
    <cellStyle name="Heading 1 2 4" xfId="10453"/>
    <cellStyle name="Heading 1 2 4 2" xfId="42943"/>
    <cellStyle name="Heading 1 2 5" xfId="10454"/>
    <cellStyle name="Heading 1 2 5 2" xfId="42944"/>
    <cellStyle name="Heading 1 2 6" xfId="10455"/>
    <cellStyle name="Heading 1 2 6 2" xfId="42945"/>
    <cellStyle name="Heading 1 2 7" xfId="10456"/>
    <cellStyle name="Heading 1 2 7 2" xfId="42946"/>
    <cellStyle name="Heading 1 2 8" xfId="10457"/>
    <cellStyle name="Heading 1 2 8 2" xfId="42947"/>
    <cellStyle name="Heading 1 2 9" xfId="10458"/>
    <cellStyle name="Heading 1 20" xfId="42948"/>
    <cellStyle name="Heading 1 21" xfId="42949"/>
    <cellStyle name="Heading 1 22" xfId="42950"/>
    <cellStyle name="Heading 1 23" xfId="42951"/>
    <cellStyle name="Heading 1 24" xfId="42952"/>
    <cellStyle name="Heading 1 25" xfId="42953"/>
    <cellStyle name="Heading 1 26" xfId="42954"/>
    <cellStyle name="Heading 1 27" xfId="42955"/>
    <cellStyle name="Heading 1 28" xfId="42956"/>
    <cellStyle name="Heading 1 29" xfId="42957"/>
    <cellStyle name="Heading 1 3" xfId="10459"/>
    <cellStyle name="Heading 1 3 2" xfId="10460"/>
    <cellStyle name="Heading 1 3 2 2" xfId="42958"/>
    <cellStyle name="Heading 1 3 3" xfId="42959"/>
    <cellStyle name="Heading 1 30" xfId="42960"/>
    <cellStyle name="Heading 1 4" xfId="10461"/>
    <cellStyle name="Heading 1 4 2" xfId="10462"/>
    <cellStyle name="Heading 1 4 2 2" xfId="42961"/>
    <cellStyle name="Heading 1 4 3" xfId="42962"/>
    <cellStyle name="Heading 1 5" xfId="10463"/>
    <cellStyle name="Heading 1 5 2" xfId="10464"/>
    <cellStyle name="Heading 1 5 2 2" xfId="42963"/>
    <cellStyle name="Heading 1 5 3" xfId="42964"/>
    <cellStyle name="Heading 1 6" xfId="10465"/>
    <cellStyle name="Heading 1 6 2" xfId="10466"/>
    <cellStyle name="Heading 1 6 2 2" xfId="42965"/>
    <cellStyle name="Heading 1 6 3" xfId="10467"/>
    <cellStyle name="Heading 1 6 3 2" xfId="42966"/>
    <cellStyle name="Heading 1 6 4" xfId="10468"/>
    <cellStyle name="Heading 1 6 5" xfId="42967"/>
    <cellStyle name="Heading 1 7" xfId="10469"/>
    <cellStyle name="Heading 1 7 10" xfId="10470"/>
    <cellStyle name="Heading 1 7 10 2" xfId="42968"/>
    <cellStyle name="Heading 1 7 11" xfId="10471"/>
    <cellStyle name="Heading 1 7 11 2" xfId="42969"/>
    <cellStyle name="Heading 1 7 12" xfId="42970"/>
    <cellStyle name="Heading 1 7 2" xfId="10472"/>
    <cellStyle name="Heading 1 7 2 2" xfId="42971"/>
    <cellStyle name="Heading 1 7 3" xfId="10473"/>
    <cellStyle name="Heading 1 7 3 2" xfId="42972"/>
    <cellStyle name="Heading 1 7 4" xfId="10474"/>
    <cellStyle name="Heading 1 7 4 2" xfId="42973"/>
    <cellStyle name="Heading 1 7 5" xfId="10475"/>
    <cellStyle name="Heading 1 7 5 2" xfId="42974"/>
    <cellStyle name="Heading 1 7 6" xfId="10476"/>
    <cellStyle name="Heading 1 7 6 2" xfId="42975"/>
    <cellStyle name="Heading 1 7 7" xfId="10477"/>
    <cellStyle name="Heading 1 7 7 2" xfId="42976"/>
    <cellStyle name="Heading 1 7 8" xfId="10478"/>
    <cellStyle name="Heading 1 7 8 2" xfId="42977"/>
    <cellStyle name="Heading 1 7 9" xfId="10479"/>
    <cellStyle name="Heading 1 7 9 2" xfId="42978"/>
    <cellStyle name="Heading 1 8" xfId="10480"/>
    <cellStyle name="Heading 1 8 2" xfId="42979"/>
    <cellStyle name="Heading 1 9" xfId="10481"/>
    <cellStyle name="Heading 1 9 2" xfId="42980"/>
    <cellStyle name="Heading 2 10" xfId="10482"/>
    <cellStyle name="Heading 2 10 2" xfId="42981"/>
    <cellStyle name="Heading 2 11" xfId="10483"/>
    <cellStyle name="Heading 2 11 2" xfId="42982"/>
    <cellStyle name="Heading 2 12" xfId="10484"/>
    <cellStyle name="Heading 2 12 10" xfId="10485"/>
    <cellStyle name="Heading 2 12 10 2" xfId="42983"/>
    <cellStyle name="Heading 2 12 11" xfId="10486"/>
    <cellStyle name="Heading 2 12 11 2" xfId="42984"/>
    <cellStyle name="Heading 2 12 12" xfId="10487"/>
    <cellStyle name="Heading 2 12 12 2" xfId="42985"/>
    <cellStyle name="Heading 2 12 13" xfId="10488"/>
    <cellStyle name="Heading 2 12 13 2" xfId="42986"/>
    <cellStyle name="Heading 2 12 14" xfId="10489"/>
    <cellStyle name="Heading 2 12 14 2" xfId="42987"/>
    <cellStyle name="Heading 2 12 15" xfId="10490"/>
    <cellStyle name="Heading 2 12 15 2" xfId="42988"/>
    <cellStyle name="Heading 2 12 16" xfId="10491"/>
    <cellStyle name="Heading 2 12 16 2" xfId="42989"/>
    <cellStyle name="Heading 2 12 17" xfId="10492"/>
    <cellStyle name="Heading 2 12 17 2" xfId="42990"/>
    <cellStyle name="Heading 2 12 18" xfId="10493"/>
    <cellStyle name="Heading 2 12 18 2" xfId="42991"/>
    <cellStyle name="Heading 2 12 19" xfId="10494"/>
    <cellStyle name="Heading 2 12 19 2" xfId="42992"/>
    <cellStyle name="Heading 2 12 2" xfId="10495"/>
    <cellStyle name="Heading 2 12 2 2" xfId="42993"/>
    <cellStyle name="Heading 2 12 20" xfId="10496"/>
    <cellStyle name="Heading 2 12 20 2" xfId="42994"/>
    <cellStyle name="Heading 2 12 21" xfId="10497"/>
    <cellStyle name="Heading 2 12 21 2" xfId="42995"/>
    <cellStyle name="Heading 2 12 22" xfId="10498"/>
    <cellStyle name="Heading 2 12 22 2" xfId="42996"/>
    <cellStyle name="Heading 2 12 23" xfId="10499"/>
    <cellStyle name="Heading 2 12 23 2" xfId="42997"/>
    <cellStyle name="Heading 2 12 24" xfId="10500"/>
    <cellStyle name="Heading 2 12 24 2" xfId="42998"/>
    <cellStyle name="Heading 2 12 25" xfId="10501"/>
    <cellStyle name="Heading 2 12 25 2" xfId="42999"/>
    <cellStyle name="Heading 2 12 26" xfId="10502"/>
    <cellStyle name="Heading 2 12 26 2" xfId="43000"/>
    <cellStyle name="Heading 2 12 27" xfId="10503"/>
    <cellStyle name="Heading 2 12 27 2" xfId="43001"/>
    <cellStyle name="Heading 2 12 28" xfId="10504"/>
    <cellStyle name="Heading 2 12 28 2" xfId="43002"/>
    <cellStyle name="Heading 2 12 29" xfId="10505"/>
    <cellStyle name="Heading 2 12 29 2" xfId="43003"/>
    <cellStyle name="Heading 2 12 3" xfId="10506"/>
    <cellStyle name="Heading 2 12 3 2" xfId="43004"/>
    <cellStyle name="Heading 2 12 30" xfId="10507"/>
    <cellStyle name="Heading 2 12 30 2" xfId="43005"/>
    <cellStyle name="Heading 2 12 31" xfId="43006"/>
    <cellStyle name="Heading 2 12 4" xfId="10508"/>
    <cellStyle name="Heading 2 12 4 2" xfId="43007"/>
    <cellStyle name="Heading 2 12 5" xfId="10509"/>
    <cellStyle name="Heading 2 12 5 2" xfId="43008"/>
    <cellStyle name="Heading 2 12 6" xfId="10510"/>
    <cellStyle name="Heading 2 12 6 2" xfId="43009"/>
    <cellStyle name="Heading 2 12 7" xfId="10511"/>
    <cellStyle name="Heading 2 12 7 2" xfId="43010"/>
    <cellStyle name="Heading 2 12 8" xfId="10512"/>
    <cellStyle name="Heading 2 12 8 2" xfId="43011"/>
    <cellStyle name="Heading 2 12 9" xfId="10513"/>
    <cellStyle name="Heading 2 12 9 2" xfId="43012"/>
    <cellStyle name="Heading 2 13" xfId="10514"/>
    <cellStyle name="Heading 2 13 2" xfId="43013"/>
    <cellStyle name="Heading 2 14" xfId="10515"/>
    <cellStyle name="Heading 2 14 2" xfId="43014"/>
    <cellStyle name="Heading 2 15" xfId="10516"/>
    <cellStyle name="Heading 2 15 2" xfId="43015"/>
    <cellStyle name="Heading 2 16" xfId="10517"/>
    <cellStyle name="Heading 2 16 2" xfId="43016"/>
    <cellStyle name="Heading 2 17" xfId="10518"/>
    <cellStyle name="Heading 2 18" xfId="10519"/>
    <cellStyle name="Heading 2 19" xfId="43017"/>
    <cellStyle name="Heading 2 2" xfId="10520"/>
    <cellStyle name="Heading 2 2 10" xfId="10521"/>
    <cellStyle name="Heading 2 2 11" xfId="10522"/>
    <cellStyle name="Heading 2 2 12" xfId="43018"/>
    <cellStyle name="Heading 2 2 13" xfId="43019"/>
    <cellStyle name="Heading 2 2 14" xfId="43020"/>
    <cellStyle name="Heading 2 2 15" xfId="43021"/>
    <cellStyle name="Heading 2 2 16" xfId="43022"/>
    <cellStyle name="Heading 2 2 17" xfId="43023"/>
    <cellStyle name="Heading 2 2 18" xfId="43024"/>
    <cellStyle name="Heading 2 2 19" xfId="43025"/>
    <cellStyle name="Heading 2 2 2" xfId="10523"/>
    <cellStyle name="Heading 2 2 2 2" xfId="43026"/>
    <cellStyle name="Heading 2 2 20" xfId="43027"/>
    <cellStyle name="Heading 2 2 21" xfId="43028"/>
    <cellStyle name="Heading 2 2 22" xfId="43029"/>
    <cellStyle name="Heading 2 2 23" xfId="43030"/>
    <cellStyle name="Heading 2 2 24" xfId="43031"/>
    <cellStyle name="Heading 2 2 3" xfId="10524"/>
    <cellStyle name="Heading 2 2 3 2" xfId="43032"/>
    <cellStyle name="Heading 2 2 4" xfId="10525"/>
    <cellStyle name="Heading 2 2 4 2" xfId="43033"/>
    <cellStyle name="Heading 2 2 5" xfId="10526"/>
    <cellStyle name="Heading 2 2 5 2" xfId="43034"/>
    <cellStyle name="Heading 2 2 6" xfId="10527"/>
    <cellStyle name="Heading 2 2 6 2" xfId="43035"/>
    <cellStyle name="Heading 2 2 7" xfId="10528"/>
    <cellStyle name="Heading 2 2 7 2" xfId="43036"/>
    <cellStyle name="Heading 2 2 8" xfId="10529"/>
    <cellStyle name="Heading 2 2 8 2" xfId="43037"/>
    <cellStyle name="Heading 2 2 9" xfId="10530"/>
    <cellStyle name="Heading 2 20" xfId="43038"/>
    <cellStyle name="Heading 2 21" xfId="43039"/>
    <cellStyle name="Heading 2 22" xfId="43040"/>
    <cellStyle name="Heading 2 23" xfId="43041"/>
    <cellStyle name="Heading 2 24" xfId="43042"/>
    <cellStyle name="Heading 2 25" xfId="43043"/>
    <cellStyle name="Heading 2 26" xfId="43044"/>
    <cellStyle name="Heading 2 27" xfId="43045"/>
    <cellStyle name="Heading 2 28" xfId="43046"/>
    <cellStyle name="Heading 2 29" xfId="43047"/>
    <cellStyle name="Heading 2 3" xfId="10531"/>
    <cellStyle name="Heading 2 3 2" xfId="10532"/>
    <cellStyle name="Heading 2 3 2 2" xfId="43048"/>
    <cellStyle name="Heading 2 3 3" xfId="43049"/>
    <cellStyle name="Heading 2 30" xfId="43050"/>
    <cellStyle name="Heading 2 4" xfId="10533"/>
    <cellStyle name="Heading 2 4 2" xfId="10534"/>
    <cellStyle name="Heading 2 4 2 2" xfId="43051"/>
    <cellStyle name="Heading 2 4 3" xfId="43052"/>
    <cellStyle name="Heading 2 5" xfId="10535"/>
    <cellStyle name="Heading 2 5 2" xfId="10536"/>
    <cellStyle name="Heading 2 5 2 2" xfId="43053"/>
    <cellStyle name="Heading 2 5 3" xfId="43054"/>
    <cellStyle name="Heading 2 6" xfId="10537"/>
    <cellStyle name="Heading 2 6 2" xfId="10538"/>
    <cellStyle name="Heading 2 6 2 2" xfId="43055"/>
    <cellStyle name="Heading 2 6 3" xfId="10539"/>
    <cellStyle name="Heading 2 6 3 2" xfId="43056"/>
    <cellStyle name="Heading 2 6 4" xfId="10540"/>
    <cellStyle name="Heading 2 6 5" xfId="43057"/>
    <cellStyle name="Heading 2 7" xfId="10541"/>
    <cellStyle name="Heading 2 7 10" xfId="10542"/>
    <cellStyle name="Heading 2 7 10 2" xfId="43058"/>
    <cellStyle name="Heading 2 7 11" xfId="10543"/>
    <cellStyle name="Heading 2 7 11 2" xfId="43059"/>
    <cellStyle name="Heading 2 7 12" xfId="43060"/>
    <cellStyle name="Heading 2 7 2" xfId="10544"/>
    <cellStyle name="Heading 2 7 2 2" xfId="43061"/>
    <cellStyle name="Heading 2 7 3" xfId="10545"/>
    <cellStyle name="Heading 2 7 3 2" xfId="43062"/>
    <cellStyle name="Heading 2 7 4" xfId="10546"/>
    <cellStyle name="Heading 2 7 4 2" xfId="43063"/>
    <cellStyle name="Heading 2 7 5" xfId="10547"/>
    <cellStyle name="Heading 2 7 5 2" xfId="43064"/>
    <cellStyle name="Heading 2 7 6" xfId="10548"/>
    <cellStyle name="Heading 2 7 6 2" xfId="43065"/>
    <cellStyle name="Heading 2 7 7" xfId="10549"/>
    <cellStyle name="Heading 2 7 7 2" xfId="43066"/>
    <cellStyle name="Heading 2 7 8" xfId="10550"/>
    <cellStyle name="Heading 2 7 8 2" xfId="43067"/>
    <cellStyle name="Heading 2 7 9" xfId="10551"/>
    <cellStyle name="Heading 2 7 9 2" xfId="43068"/>
    <cellStyle name="Heading 2 8" xfId="10552"/>
    <cellStyle name="Heading 2 8 2" xfId="43069"/>
    <cellStyle name="Heading 2 9" xfId="10553"/>
    <cellStyle name="Heading 2 9 2" xfId="43070"/>
    <cellStyle name="Heading 3 10" xfId="10554"/>
    <cellStyle name="Heading 3 10 2" xfId="43071"/>
    <cellStyle name="Heading 3 11" xfId="10555"/>
    <cellStyle name="Heading 3 11 2" xfId="43072"/>
    <cellStyle name="Heading 3 12" xfId="10556"/>
    <cellStyle name="Heading 3 12 10" xfId="10557"/>
    <cellStyle name="Heading 3 12 10 2" xfId="43073"/>
    <cellStyle name="Heading 3 12 11" xfId="10558"/>
    <cellStyle name="Heading 3 12 11 2" xfId="43074"/>
    <cellStyle name="Heading 3 12 12" xfId="10559"/>
    <cellStyle name="Heading 3 12 12 2" xfId="43075"/>
    <cellStyle name="Heading 3 12 13" xfId="10560"/>
    <cellStyle name="Heading 3 12 13 2" xfId="43076"/>
    <cellStyle name="Heading 3 12 14" xfId="10561"/>
    <cellStyle name="Heading 3 12 14 2" xfId="43077"/>
    <cellStyle name="Heading 3 12 15" xfId="10562"/>
    <cellStyle name="Heading 3 12 15 2" xfId="43078"/>
    <cellStyle name="Heading 3 12 16" xfId="10563"/>
    <cellStyle name="Heading 3 12 16 2" xfId="43079"/>
    <cellStyle name="Heading 3 12 17" xfId="10564"/>
    <cellStyle name="Heading 3 12 17 2" xfId="43080"/>
    <cellStyle name="Heading 3 12 18" xfId="10565"/>
    <cellStyle name="Heading 3 12 18 2" xfId="43081"/>
    <cellStyle name="Heading 3 12 19" xfId="10566"/>
    <cellStyle name="Heading 3 12 19 2" xfId="43082"/>
    <cellStyle name="Heading 3 12 2" xfId="10567"/>
    <cellStyle name="Heading 3 12 2 2" xfId="43083"/>
    <cellStyle name="Heading 3 12 20" xfId="10568"/>
    <cellStyle name="Heading 3 12 20 2" xfId="43084"/>
    <cellStyle name="Heading 3 12 21" xfId="10569"/>
    <cellStyle name="Heading 3 12 21 2" xfId="43085"/>
    <cellStyle name="Heading 3 12 22" xfId="10570"/>
    <cellStyle name="Heading 3 12 22 2" xfId="43086"/>
    <cellStyle name="Heading 3 12 23" xfId="10571"/>
    <cellStyle name="Heading 3 12 23 2" xfId="43087"/>
    <cellStyle name="Heading 3 12 24" xfId="10572"/>
    <cellStyle name="Heading 3 12 24 2" xfId="43088"/>
    <cellStyle name="Heading 3 12 25" xfId="10573"/>
    <cellStyle name="Heading 3 12 25 2" xfId="43089"/>
    <cellStyle name="Heading 3 12 26" xfId="10574"/>
    <cellStyle name="Heading 3 12 26 2" xfId="43090"/>
    <cellStyle name="Heading 3 12 27" xfId="10575"/>
    <cellStyle name="Heading 3 12 27 2" xfId="43091"/>
    <cellStyle name="Heading 3 12 28" xfId="10576"/>
    <cellStyle name="Heading 3 12 28 2" xfId="43092"/>
    <cellStyle name="Heading 3 12 29" xfId="10577"/>
    <cellStyle name="Heading 3 12 29 2" xfId="43093"/>
    <cellStyle name="Heading 3 12 3" xfId="10578"/>
    <cellStyle name="Heading 3 12 3 2" xfId="43094"/>
    <cellStyle name="Heading 3 12 30" xfId="10579"/>
    <cellStyle name="Heading 3 12 30 2" xfId="43095"/>
    <cellStyle name="Heading 3 12 31" xfId="43096"/>
    <cellStyle name="Heading 3 12 4" xfId="10580"/>
    <cellStyle name="Heading 3 12 4 2" xfId="43097"/>
    <cellStyle name="Heading 3 12 5" xfId="10581"/>
    <cellStyle name="Heading 3 12 5 2" xfId="43098"/>
    <cellStyle name="Heading 3 12 6" xfId="10582"/>
    <cellStyle name="Heading 3 12 6 2" xfId="43099"/>
    <cellStyle name="Heading 3 12 7" xfId="10583"/>
    <cellStyle name="Heading 3 12 7 2" xfId="43100"/>
    <cellStyle name="Heading 3 12 8" xfId="10584"/>
    <cellStyle name="Heading 3 12 8 2" xfId="43101"/>
    <cellStyle name="Heading 3 12 9" xfId="10585"/>
    <cellStyle name="Heading 3 12 9 2" xfId="43102"/>
    <cellStyle name="Heading 3 13" xfId="10586"/>
    <cellStyle name="Heading 3 13 2" xfId="43103"/>
    <cellStyle name="Heading 3 14" xfId="10587"/>
    <cellStyle name="Heading 3 14 2" xfId="43104"/>
    <cellStyle name="Heading 3 15" xfId="10588"/>
    <cellStyle name="Heading 3 15 2" xfId="43105"/>
    <cellStyle name="Heading 3 16" xfId="10589"/>
    <cellStyle name="Heading 3 16 2" xfId="43106"/>
    <cellStyle name="Heading 3 17" xfId="10590"/>
    <cellStyle name="Heading 3 18" xfId="10591"/>
    <cellStyle name="Heading 3 19" xfId="43107"/>
    <cellStyle name="Heading 3 2" xfId="10592"/>
    <cellStyle name="Heading 3 2 10" xfId="10593"/>
    <cellStyle name="Heading 3 2 11" xfId="10594"/>
    <cellStyle name="Heading 3 2 12" xfId="43108"/>
    <cellStyle name="Heading 3 2 13" xfId="43109"/>
    <cellStyle name="Heading 3 2 14" xfId="43110"/>
    <cellStyle name="Heading 3 2 15" xfId="43111"/>
    <cellStyle name="Heading 3 2 16" xfId="43112"/>
    <cellStyle name="Heading 3 2 17" xfId="43113"/>
    <cellStyle name="Heading 3 2 18" xfId="43114"/>
    <cellStyle name="Heading 3 2 19" xfId="43115"/>
    <cellStyle name="Heading 3 2 2" xfId="10595"/>
    <cellStyle name="Heading 3 2 2 2" xfId="43116"/>
    <cellStyle name="Heading 3 2 20" xfId="43117"/>
    <cellStyle name="Heading 3 2 21" xfId="43118"/>
    <cellStyle name="Heading 3 2 22" xfId="43119"/>
    <cellStyle name="Heading 3 2 23" xfId="43120"/>
    <cellStyle name="Heading 3 2 24" xfId="43121"/>
    <cellStyle name="Heading 3 2 3" xfId="10596"/>
    <cellStyle name="Heading 3 2 3 2" xfId="43122"/>
    <cellStyle name="Heading 3 2 4" xfId="10597"/>
    <cellStyle name="Heading 3 2 4 2" xfId="43123"/>
    <cellStyle name="Heading 3 2 5" xfId="10598"/>
    <cellStyle name="Heading 3 2 5 2" xfId="43124"/>
    <cellStyle name="Heading 3 2 6" xfId="10599"/>
    <cellStyle name="Heading 3 2 6 2" xfId="43125"/>
    <cellStyle name="Heading 3 2 7" xfId="10600"/>
    <cellStyle name="Heading 3 2 7 2" xfId="43126"/>
    <cellStyle name="Heading 3 2 8" xfId="10601"/>
    <cellStyle name="Heading 3 2 8 2" xfId="43127"/>
    <cellStyle name="Heading 3 2 9" xfId="10602"/>
    <cellStyle name="Heading 3 20" xfId="43128"/>
    <cellStyle name="Heading 3 21" xfId="43129"/>
    <cellStyle name="Heading 3 22" xfId="43130"/>
    <cellStyle name="Heading 3 23" xfId="43131"/>
    <cellStyle name="Heading 3 24" xfId="43132"/>
    <cellStyle name="Heading 3 25" xfId="43133"/>
    <cellStyle name="Heading 3 26" xfId="43134"/>
    <cellStyle name="Heading 3 27" xfId="43135"/>
    <cellStyle name="Heading 3 28" xfId="43136"/>
    <cellStyle name="Heading 3 29" xfId="43137"/>
    <cellStyle name="Heading 3 3" xfId="10603"/>
    <cellStyle name="Heading 3 3 2" xfId="10604"/>
    <cellStyle name="Heading 3 3 2 2" xfId="43138"/>
    <cellStyle name="Heading 3 3 3" xfId="43139"/>
    <cellStyle name="Heading 3 30" xfId="43140"/>
    <cellStyle name="Heading 3 4" xfId="10605"/>
    <cellStyle name="Heading 3 4 2" xfId="10606"/>
    <cellStyle name="Heading 3 4 2 2" xfId="43141"/>
    <cellStyle name="Heading 3 4 3" xfId="43142"/>
    <cellStyle name="Heading 3 5" xfId="10607"/>
    <cellStyle name="Heading 3 5 2" xfId="10608"/>
    <cellStyle name="Heading 3 5 2 2" xfId="43143"/>
    <cellStyle name="Heading 3 5 3" xfId="43144"/>
    <cellStyle name="Heading 3 6" xfId="10609"/>
    <cellStyle name="Heading 3 6 2" xfId="10610"/>
    <cellStyle name="Heading 3 6 2 2" xfId="43145"/>
    <cellStyle name="Heading 3 6 3" xfId="43146"/>
    <cellStyle name="Heading 3 6 3 2" xfId="43147"/>
    <cellStyle name="Heading 3 6 4" xfId="43148"/>
    <cellStyle name="Heading 3 6 5" xfId="43149"/>
    <cellStyle name="Heading 3 7" xfId="10611"/>
    <cellStyle name="Heading 3 7 10" xfId="10612"/>
    <cellStyle name="Heading 3 7 10 2" xfId="43150"/>
    <cellStyle name="Heading 3 7 11" xfId="10613"/>
    <cellStyle name="Heading 3 7 11 2" xfId="43151"/>
    <cellStyle name="Heading 3 7 12" xfId="43152"/>
    <cellStyle name="Heading 3 7 2" xfId="10614"/>
    <cellStyle name="Heading 3 7 2 2" xfId="43153"/>
    <cellStyle name="Heading 3 7 3" xfId="10615"/>
    <cellStyle name="Heading 3 7 3 2" xfId="43154"/>
    <cellStyle name="Heading 3 7 4" xfId="10616"/>
    <cellStyle name="Heading 3 7 4 2" xfId="43155"/>
    <cellStyle name="Heading 3 7 5" xfId="10617"/>
    <cellStyle name="Heading 3 7 5 2" xfId="43156"/>
    <cellStyle name="Heading 3 7 6" xfId="10618"/>
    <cellStyle name="Heading 3 7 6 2" xfId="43157"/>
    <cellStyle name="Heading 3 7 7" xfId="10619"/>
    <cellStyle name="Heading 3 7 7 2" xfId="43158"/>
    <cellStyle name="Heading 3 7 8" xfId="10620"/>
    <cellStyle name="Heading 3 7 8 2" xfId="43159"/>
    <cellStyle name="Heading 3 7 9" xfId="10621"/>
    <cellStyle name="Heading 3 7 9 2" xfId="43160"/>
    <cellStyle name="Heading 3 8" xfId="10622"/>
    <cellStyle name="Heading 3 8 2" xfId="43161"/>
    <cellStyle name="Heading 3 9" xfId="10623"/>
    <cellStyle name="Heading 3 9 2" xfId="43162"/>
    <cellStyle name="Heading 4 10" xfId="10624"/>
    <cellStyle name="Heading 4 10 2" xfId="43163"/>
    <cellStyle name="Heading 4 11" xfId="10625"/>
    <cellStyle name="Heading 4 11 2" xfId="43164"/>
    <cellStyle name="Heading 4 12" xfId="10626"/>
    <cellStyle name="Heading 4 12 10" xfId="10627"/>
    <cellStyle name="Heading 4 12 10 2" xfId="43165"/>
    <cellStyle name="Heading 4 12 11" xfId="10628"/>
    <cellStyle name="Heading 4 12 11 2" xfId="43166"/>
    <cellStyle name="Heading 4 12 12" xfId="10629"/>
    <cellStyle name="Heading 4 12 12 2" xfId="43167"/>
    <cellStyle name="Heading 4 12 13" xfId="10630"/>
    <cellStyle name="Heading 4 12 13 2" xfId="43168"/>
    <cellStyle name="Heading 4 12 14" xfId="10631"/>
    <cellStyle name="Heading 4 12 14 2" xfId="43169"/>
    <cellStyle name="Heading 4 12 15" xfId="10632"/>
    <cellStyle name="Heading 4 12 15 2" xfId="43170"/>
    <cellStyle name="Heading 4 12 16" xfId="10633"/>
    <cellStyle name="Heading 4 12 16 2" xfId="43171"/>
    <cellStyle name="Heading 4 12 17" xfId="10634"/>
    <cellStyle name="Heading 4 12 17 2" xfId="43172"/>
    <cellStyle name="Heading 4 12 18" xfId="10635"/>
    <cellStyle name="Heading 4 12 18 2" xfId="43173"/>
    <cellStyle name="Heading 4 12 19" xfId="10636"/>
    <cellStyle name="Heading 4 12 19 2" xfId="43174"/>
    <cellStyle name="Heading 4 12 2" xfId="10637"/>
    <cellStyle name="Heading 4 12 2 2" xfId="43175"/>
    <cellStyle name="Heading 4 12 20" xfId="10638"/>
    <cellStyle name="Heading 4 12 20 2" xfId="43176"/>
    <cellStyle name="Heading 4 12 21" xfId="10639"/>
    <cellStyle name="Heading 4 12 21 2" xfId="43177"/>
    <cellStyle name="Heading 4 12 22" xfId="10640"/>
    <cellStyle name="Heading 4 12 22 2" xfId="43178"/>
    <cellStyle name="Heading 4 12 23" xfId="10641"/>
    <cellStyle name="Heading 4 12 23 2" xfId="43179"/>
    <cellStyle name="Heading 4 12 24" xfId="10642"/>
    <cellStyle name="Heading 4 12 24 2" xfId="43180"/>
    <cellStyle name="Heading 4 12 25" xfId="10643"/>
    <cellStyle name="Heading 4 12 25 2" xfId="43181"/>
    <cellStyle name="Heading 4 12 26" xfId="10644"/>
    <cellStyle name="Heading 4 12 26 2" xfId="43182"/>
    <cellStyle name="Heading 4 12 27" xfId="10645"/>
    <cellStyle name="Heading 4 12 27 2" xfId="43183"/>
    <cellStyle name="Heading 4 12 28" xfId="10646"/>
    <cellStyle name="Heading 4 12 28 2" xfId="43184"/>
    <cellStyle name="Heading 4 12 29" xfId="10647"/>
    <cellStyle name="Heading 4 12 29 2" xfId="43185"/>
    <cellStyle name="Heading 4 12 3" xfId="10648"/>
    <cellStyle name="Heading 4 12 3 2" xfId="43186"/>
    <cellStyle name="Heading 4 12 30" xfId="10649"/>
    <cellStyle name="Heading 4 12 30 2" xfId="43187"/>
    <cellStyle name="Heading 4 12 31" xfId="43188"/>
    <cellStyle name="Heading 4 12 4" xfId="10650"/>
    <cellStyle name="Heading 4 12 4 2" xfId="43189"/>
    <cellStyle name="Heading 4 12 5" xfId="10651"/>
    <cellStyle name="Heading 4 12 5 2" xfId="43190"/>
    <cellStyle name="Heading 4 12 6" xfId="10652"/>
    <cellStyle name="Heading 4 12 6 2" xfId="43191"/>
    <cellStyle name="Heading 4 12 7" xfId="10653"/>
    <cellStyle name="Heading 4 12 7 2" xfId="43192"/>
    <cellStyle name="Heading 4 12 8" xfId="10654"/>
    <cellStyle name="Heading 4 12 8 2" xfId="43193"/>
    <cellStyle name="Heading 4 12 9" xfId="10655"/>
    <cellStyle name="Heading 4 12 9 2" xfId="43194"/>
    <cellStyle name="Heading 4 13" xfId="10656"/>
    <cellStyle name="Heading 4 13 2" xfId="43195"/>
    <cellStyle name="Heading 4 14" xfId="10657"/>
    <cellStyle name="Heading 4 14 2" xfId="43196"/>
    <cellStyle name="Heading 4 15" xfId="10658"/>
    <cellStyle name="Heading 4 15 2" xfId="43197"/>
    <cellStyle name="Heading 4 16" xfId="10659"/>
    <cellStyle name="Heading 4 16 2" xfId="43198"/>
    <cellStyle name="Heading 4 17" xfId="10660"/>
    <cellStyle name="Heading 4 18" xfId="10661"/>
    <cellStyle name="Heading 4 19" xfId="43199"/>
    <cellStyle name="Heading 4 2" xfId="10662"/>
    <cellStyle name="Heading 4 2 10" xfId="10663"/>
    <cellStyle name="Heading 4 2 11" xfId="10664"/>
    <cellStyle name="Heading 4 2 12" xfId="43200"/>
    <cellStyle name="Heading 4 2 13" xfId="43201"/>
    <cellStyle name="Heading 4 2 14" xfId="43202"/>
    <cellStyle name="Heading 4 2 15" xfId="43203"/>
    <cellStyle name="Heading 4 2 16" xfId="43204"/>
    <cellStyle name="Heading 4 2 17" xfId="43205"/>
    <cellStyle name="Heading 4 2 18" xfId="43206"/>
    <cellStyle name="Heading 4 2 19" xfId="43207"/>
    <cellStyle name="Heading 4 2 2" xfId="10665"/>
    <cellStyle name="Heading 4 2 2 2" xfId="43208"/>
    <cellStyle name="Heading 4 2 20" xfId="43209"/>
    <cellStyle name="Heading 4 2 21" xfId="43210"/>
    <cellStyle name="Heading 4 2 22" xfId="43211"/>
    <cellStyle name="Heading 4 2 23" xfId="43212"/>
    <cellStyle name="Heading 4 2 24" xfId="43213"/>
    <cellStyle name="Heading 4 2 3" xfId="10666"/>
    <cellStyle name="Heading 4 2 3 2" xfId="43214"/>
    <cellStyle name="Heading 4 2 4" xfId="10667"/>
    <cellStyle name="Heading 4 2 4 2" xfId="43215"/>
    <cellStyle name="Heading 4 2 5" xfId="10668"/>
    <cellStyle name="Heading 4 2 5 2" xfId="43216"/>
    <cellStyle name="Heading 4 2 6" xfId="10669"/>
    <cellStyle name="Heading 4 2 6 2" xfId="43217"/>
    <cellStyle name="Heading 4 2 7" xfId="10670"/>
    <cellStyle name="Heading 4 2 7 2" xfId="43218"/>
    <cellStyle name="Heading 4 2 8" xfId="10671"/>
    <cellStyle name="Heading 4 2 8 2" xfId="43219"/>
    <cellStyle name="Heading 4 2 9" xfId="10672"/>
    <cellStyle name="Heading 4 20" xfId="43220"/>
    <cellStyle name="Heading 4 21" xfId="43221"/>
    <cellStyle name="Heading 4 22" xfId="43222"/>
    <cellStyle name="Heading 4 23" xfId="43223"/>
    <cellStyle name="Heading 4 24" xfId="43224"/>
    <cellStyle name="Heading 4 25" xfId="43225"/>
    <cellStyle name="Heading 4 26" xfId="43226"/>
    <cellStyle name="Heading 4 27" xfId="43227"/>
    <cellStyle name="Heading 4 28" xfId="43228"/>
    <cellStyle name="Heading 4 29" xfId="43229"/>
    <cellStyle name="Heading 4 3" xfId="10673"/>
    <cellStyle name="Heading 4 3 2" xfId="10674"/>
    <cellStyle name="Heading 4 3 2 2" xfId="43230"/>
    <cellStyle name="Heading 4 3 3" xfId="43231"/>
    <cellStyle name="Heading 4 30" xfId="43232"/>
    <cellStyle name="Heading 4 4" xfId="10675"/>
    <cellStyle name="Heading 4 4 2" xfId="10676"/>
    <cellStyle name="Heading 4 4 2 2" xfId="43233"/>
    <cellStyle name="Heading 4 4 3" xfId="43234"/>
    <cellStyle name="Heading 4 5" xfId="10677"/>
    <cellStyle name="Heading 4 5 2" xfId="10678"/>
    <cellStyle name="Heading 4 5 2 2" xfId="43235"/>
    <cellStyle name="Heading 4 5 3" xfId="43236"/>
    <cellStyle name="Heading 4 6" xfId="10679"/>
    <cellStyle name="Heading 4 6 2" xfId="10680"/>
    <cellStyle name="Heading 4 6 2 2" xfId="43237"/>
    <cellStyle name="Heading 4 6 3" xfId="43238"/>
    <cellStyle name="Heading 4 6 3 2" xfId="43239"/>
    <cellStyle name="Heading 4 6 4" xfId="43240"/>
    <cellStyle name="Heading 4 6 5" xfId="43241"/>
    <cellStyle name="Heading 4 7" xfId="10681"/>
    <cellStyle name="Heading 4 7 10" xfId="10682"/>
    <cellStyle name="Heading 4 7 10 2" xfId="43242"/>
    <cellStyle name="Heading 4 7 11" xfId="10683"/>
    <cellStyle name="Heading 4 7 11 2" xfId="43243"/>
    <cellStyle name="Heading 4 7 12" xfId="43244"/>
    <cellStyle name="Heading 4 7 2" xfId="10684"/>
    <cellStyle name="Heading 4 7 2 2" xfId="43245"/>
    <cellStyle name="Heading 4 7 3" xfId="10685"/>
    <cellStyle name="Heading 4 7 3 2" xfId="43246"/>
    <cellStyle name="Heading 4 7 4" xfId="10686"/>
    <cellStyle name="Heading 4 7 4 2" xfId="43247"/>
    <cellStyle name="Heading 4 7 5" xfId="10687"/>
    <cellStyle name="Heading 4 7 5 2" xfId="43248"/>
    <cellStyle name="Heading 4 7 6" xfId="10688"/>
    <cellStyle name="Heading 4 7 6 2" xfId="43249"/>
    <cellStyle name="Heading 4 7 7" xfId="10689"/>
    <cellStyle name="Heading 4 7 7 2" xfId="43250"/>
    <cellStyle name="Heading 4 7 8" xfId="10690"/>
    <cellStyle name="Heading 4 7 8 2" xfId="43251"/>
    <cellStyle name="Heading 4 7 9" xfId="10691"/>
    <cellStyle name="Heading 4 7 9 2" xfId="43252"/>
    <cellStyle name="Heading 4 8" xfId="10692"/>
    <cellStyle name="Heading 4 8 2" xfId="43253"/>
    <cellStyle name="Heading 4 9" xfId="10693"/>
    <cellStyle name="Heading 4 9 2" xfId="43254"/>
    <cellStyle name="Hyperlink 2" xfId="43255"/>
    <cellStyle name="Input 10" xfId="10694"/>
    <cellStyle name="Input 10 10" xfId="10695"/>
    <cellStyle name="Input 10 10 2" xfId="10696"/>
    <cellStyle name="Input 10 10 2 2" xfId="43256"/>
    <cellStyle name="Input 10 10 2 3" xfId="43257"/>
    <cellStyle name="Input 10 10 3" xfId="10697"/>
    <cellStyle name="Input 10 10 4" xfId="43258"/>
    <cellStyle name="Input 10 10 5" xfId="43259"/>
    <cellStyle name="Input 10 11" xfId="10698"/>
    <cellStyle name="Input 10 11 2" xfId="10699"/>
    <cellStyle name="Input 10 11 2 2" xfId="43260"/>
    <cellStyle name="Input 10 11 2 3" xfId="43261"/>
    <cellStyle name="Input 10 11 3" xfId="10700"/>
    <cellStyle name="Input 10 11 4" xfId="43262"/>
    <cellStyle name="Input 10 11 5" xfId="43263"/>
    <cellStyle name="Input 10 12" xfId="10701"/>
    <cellStyle name="Input 10 12 2" xfId="10702"/>
    <cellStyle name="Input 10 12 2 2" xfId="43264"/>
    <cellStyle name="Input 10 12 2 3" xfId="43265"/>
    <cellStyle name="Input 10 12 3" xfId="10703"/>
    <cellStyle name="Input 10 12 4" xfId="43266"/>
    <cellStyle name="Input 10 12 5" xfId="43267"/>
    <cellStyle name="Input 10 13" xfId="10704"/>
    <cellStyle name="Input 10 13 2" xfId="10705"/>
    <cellStyle name="Input 10 13 2 2" xfId="43268"/>
    <cellStyle name="Input 10 13 2 3" xfId="43269"/>
    <cellStyle name="Input 10 13 3" xfId="10706"/>
    <cellStyle name="Input 10 13 4" xfId="43270"/>
    <cellStyle name="Input 10 13 5" xfId="43271"/>
    <cellStyle name="Input 10 14" xfId="10707"/>
    <cellStyle name="Input 10 14 2" xfId="10708"/>
    <cellStyle name="Input 10 14 2 2" xfId="43272"/>
    <cellStyle name="Input 10 14 2 3" xfId="43273"/>
    <cellStyle name="Input 10 14 3" xfId="10709"/>
    <cellStyle name="Input 10 14 4" xfId="43274"/>
    <cellStyle name="Input 10 14 5" xfId="43275"/>
    <cellStyle name="Input 10 15" xfId="10710"/>
    <cellStyle name="Input 10 15 2" xfId="10711"/>
    <cellStyle name="Input 10 15 2 2" xfId="43276"/>
    <cellStyle name="Input 10 15 2 3" xfId="43277"/>
    <cellStyle name="Input 10 15 3" xfId="10712"/>
    <cellStyle name="Input 10 15 4" xfId="43278"/>
    <cellStyle name="Input 10 15 5" xfId="43279"/>
    <cellStyle name="Input 10 16" xfId="10713"/>
    <cellStyle name="Input 10 16 2" xfId="10714"/>
    <cellStyle name="Input 10 16 2 2" xfId="43280"/>
    <cellStyle name="Input 10 16 2 3" xfId="43281"/>
    <cellStyle name="Input 10 16 3" xfId="10715"/>
    <cellStyle name="Input 10 16 4" xfId="43282"/>
    <cellStyle name="Input 10 16 5" xfId="43283"/>
    <cellStyle name="Input 10 17" xfId="10716"/>
    <cellStyle name="Input 10 17 2" xfId="10717"/>
    <cellStyle name="Input 10 17 2 2" xfId="43284"/>
    <cellStyle name="Input 10 17 2 3" xfId="43285"/>
    <cellStyle name="Input 10 17 3" xfId="10718"/>
    <cellStyle name="Input 10 17 4" xfId="43286"/>
    <cellStyle name="Input 10 17 5" xfId="43287"/>
    <cellStyle name="Input 10 18" xfId="10719"/>
    <cellStyle name="Input 10 18 2" xfId="10720"/>
    <cellStyle name="Input 10 18 2 2" xfId="43288"/>
    <cellStyle name="Input 10 18 2 3" xfId="43289"/>
    <cellStyle name="Input 10 18 3" xfId="10721"/>
    <cellStyle name="Input 10 18 4" xfId="43290"/>
    <cellStyle name="Input 10 18 5" xfId="43291"/>
    <cellStyle name="Input 10 19" xfId="10722"/>
    <cellStyle name="Input 10 19 2" xfId="10723"/>
    <cellStyle name="Input 10 19 2 2" xfId="43292"/>
    <cellStyle name="Input 10 19 2 3" xfId="43293"/>
    <cellStyle name="Input 10 19 3" xfId="10724"/>
    <cellStyle name="Input 10 19 4" xfId="43294"/>
    <cellStyle name="Input 10 19 5" xfId="43295"/>
    <cellStyle name="Input 10 2" xfId="10725"/>
    <cellStyle name="Input 10 2 2" xfId="10726"/>
    <cellStyle name="Input 10 2 2 2" xfId="43296"/>
    <cellStyle name="Input 10 2 2 3" xfId="43297"/>
    <cellStyle name="Input 10 2 3" xfId="10727"/>
    <cellStyle name="Input 10 2 4" xfId="43298"/>
    <cellStyle name="Input 10 2 5" xfId="43299"/>
    <cellStyle name="Input 10 20" xfId="10728"/>
    <cellStyle name="Input 10 20 2" xfId="10729"/>
    <cellStyle name="Input 10 20 2 2" xfId="43300"/>
    <cellStyle name="Input 10 20 2 3" xfId="43301"/>
    <cellStyle name="Input 10 20 3" xfId="43302"/>
    <cellStyle name="Input 10 20 4" xfId="43303"/>
    <cellStyle name="Input 10 20 5" xfId="43304"/>
    <cellStyle name="Input 10 21" xfId="43305"/>
    <cellStyle name="Input 10 22" xfId="43306"/>
    <cellStyle name="Input 10 3" xfId="10730"/>
    <cellStyle name="Input 10 3 2" xfId="10731"/>
    <cellStyle name="Input 10 3 2 2" xfId="43307"/>
    <cellStyle name="Input 10 3 2 3" xfId="43308"/>
    <cellStyle name="Input 10 3 3" xfId="10732"/>
    <cellStyle name="Input 10 3 4" xfId="43309"/>
    <cellStyle name="Input 10 3 5" xfId="43310"/>
    <cellStyle name="Input 10 4" xfId="10733"/>
    <cellStyle name="Input 10 4 2" xfId="10734"/>
    <cellStyle name="Input 10 4 2 2" xfId="43311"/>
    <cellStyle name="Input 10 4 2 3" xfId="43312"/>
    <cellStyle name="Input 10 4 3" xfId="10735"/>
    <cellStyle name="Input 10 4 4" xfId="43313"/>
    <cellStyle name="Input 10 4 5" xfId="43314"/>
    <cellStyle name="Input 10 5" xfId="10736"/>
    <cellStyle name="Input 10 5 2" xfId="10737"/>
    <cellStyle name="Input 10 5 2 2" xfId="43315"/>
    <cellStyle name="Input 10 5 2 3" xfId="43316"/>
    <cellStyle name="Input 10 5 3" xfId="10738"/>
    <cellStyle name="Input 10 5 4" xfId="43317"/>
    <cellStyle name="Input 10 5 5" xfId="43318"/>
    <cellStyle name="Input 10 6" xfId="10739"/>
    <cellStyle name="Input 10 6 2" xfId="10740"/>
    <cellStyle name="Input 10 6 2 2" xfId="43319"/>
    <cellStyle name="Input 10 6 2 3" xfId="43320"/>
    <cellStyle name="Input 10 6 3" xfId="10741"/>
    <cellStyle name="Input 10 6 4" xfId="43321"/>
    <cellStyle name="Input 10 6 5" xfId="43322"/>
    <cellStyle name="Input 10 7" xfId="10742"/>
    <cellStyle name="Input 10 7 2" xfId="10743"/>
    <cellStyle name="Input 10 7 2 2" xfId="43323"/>
    <cellStyle name="Input 10 7 2 3" xfId="43324"/>
    <cellStyle name="Input 10 7 3" xfId="10744"/>
    <cellStyle name="Input 10 7 4" xfId="43325"/>
    <cellStyle name="Input 10 7 5" xfId="43326"/>
    <cellStyle name="Input 10 8" xfId="10745"/>
    <cellStyle name="Input 10 8 2" xfId="10746"/>
    <cellStyle name="Input 10 8 2 2" xfId="43327"/>
    <cellStyle name="Input 10 8 2 3" xfId="43328"/>
    <cellStyle name="Input 10 8 3" xfId="10747"/>
    <cellStyle name="Input 10 8 4" xfId="43329"/>
    <cellStyle name="Input 10 8 5" xfId="43330"/>
    <cellStyle name="Input 10 9" xfId="10748"/>
    <cellStyle name="Input 10 9 2" xfId="10749"/>
    <cellStyle name="Input 10 9 2 2" xfId="43331"/>
    <cellStyle name="Input 10 9 2 3" xfId="43332"/>
    <cellStyle name="Input 10 9 3" xfId="10750"/>
    <cellStyle name="Input 10 9 4" xfId="43333"/>
    <cellStyle name="Input 10 9 5" xfId="43334"/>
    <cellStyle name="Input 11" xfId="10751"/>
    <cellStyle name="Input 11 10" xfId="10752"/>
    <cellStyle name="Input 11 10 2" xfId="10753"/>
    <cellStyle name="Input 11 10 2 2" xfId="43335"/>
    <cellStyle name="Input 11 10 2 3" xfId="43336"/>
    <cellStyle name="Input 11 10 3" xfId="10754"/>
    <cellStyle name="Input 11 10 4" xfId="43337"/>
    <cellStyle name="Input 11 10 5" xfId="43338"/>
    <cellStyle name="Input 11 11" xfId="10755"/>
    <cellStyle name="Input 11 11 2" xfId="10756"/>
    <cellStyle name="Input 11 11 2 2" xfId="43339"/>
    <cellStyle name="Input 11 11 2 3" xfId="43340"/>
    <cellStyle name="Input 11 11 3" xfId="10757"/>
    <cellStyle name="Input 11 11 4" xfId="43341"/>
    <cellStyle name="Input 11 11 5" xfId="43342"/>
    <cellStyle name="Input 11 12" xfId="10758"/>
    <cellStyle name="Input 11 12 2" xfId="10759"/>
    <cellStyle name="Input 11 12 2 2" xfId="43343"/>
    <cellStyle name="Input 11 12 2 3" xfId="43344"/>
    <cellStyle name="Input 11 12 3" xfId="10760"/>
    <cellStyle name="Input 11 12 4" xfId="43345"/>
    <cellStyle name="Input 11 12 5" xfId="43346"/>
    <cellStyle name="Input 11 13" xfId="10761"/>
    <cellStyle name="Input 11 13 2" xfId="10762"/>
    <cellStyle name="Input 11 13 2 2" xfId="43347"/>
    <cellStyle name="Input 11 13 2 3" xfId="43348"/>
    <cellStyle name="Input 11 13 3" xfId="10763"/>
    <cellStyle name="Input 11 13 4" xfId="43349"/>
    <cellStyle name="Input 11 13 5" xfId="43350"/>
    <cellStyle name="Input 11 14" xfId="10764"/>
    <cellStyle name="Input 11 14 2" xfId="10765"/>
    <cellStyle name="Input 11 14 2 2" xfId="43351"/>
    <cellStyle name="Input 11 14 2 3" xfId="43352"/>
    <cellStyle name="Input 11 14 3" xfId="10766"/>
    <cellStyle name="Input 11 14 4" xfId="43353"/>
    <cellStyle name="Input 11 14 5" xfId="43354"/>
    <cellStyle name="Input 11 15" xfId="10767"/>
    <cellStyle name="Input 11 15 2" xfId="10768"/>
    <cellStyle name="Input 11 15 2 2" xfId="43355"/>
    <cellStyle name="Input 11 15 2 3" xfId="43356"/>
    <cellStyle name="Input 11 15 3" xfId="10769"/>
    <cellStyle name="Input 11 15 4" xfId="43357"/>
    <cellStyle name="Input 11 15 5" xfId="43358"/>
    <cellStyle name="Input 11 16" xfId="10770"/>
    <cellStyle name="Input 11 16 2" xfId="10771"/>
    <cellStyle name="Input 11 16 2 2" xfId="43359"/>
    <cellStyle name="Input 11 16 2 3" xfId="43360"/>
    <cellStyle name="Input 11 16 3" xfId="10772"/>
    <cellStyle name="Input 11 16 4" xfId="43361"/>
    <cellStyle name="Input 11 16 5" xfId="43362"/>
    <cellStyle name="Input 11 17" xfId="10773"/>
    <cellStyle name="Input 11 17 2" xfId="10774"/>
    <cellStyle name="Input 11 17 2 2" xfId="43363"/>
    <cellStyle name="Input 11 17 2 3" xfId="43364"/>
    <cellStyle name="Input 11 17 3" xfId="10775"/>
    <cellStyle name="Input 11 17 4" xfId="43365"/>
    <cellStyle name="Input 11 17 5" xfId="43366"/>
    <cellStyle name="Input 11 18" xfId="10776"/>
    <cellStyle name="Input 11 18 2" xfId="10777"/>
    <cellStyle name="Input 11 18 2 2" xfId="43367"/>
    <cellStyle name="Input 11 18 2 3" xfId="43368"/>
    <cellStyle name="Input 11 18 3" xfId="10778"/>
    <cellStyle name="Input 11 18 4" xfId="43369"/>
    <cellStyle name="Input 11 18 5" xfId="43370"/>
    <cellStyle name="Input 11 19" xfId="10779"/>
    <cellStyle name="Input 11 19 2" xfId="10780"/>
    <cellStyle name="Input 11 19 2 2" xfId="43371"/>
    <cellStyle name="Input 11 19 2 3" xfId="43372"/>
    <cellStyle name="Input 11 19 3" xfId="10781"/>
    <cellStyle name="Input 11 19 4" xfId="43373"/>
    <cellStyle name="Input 11 19 5" xfId="43374"/>
    <cellStyle name="Input 11 2" xfId="10782"/>
    <cellStyle name="Input 11 2 2" xfId="10783"/>
    <cellStyle name="Input 11 2 2 2" xfId="43375"/>
    <cellStyle name="Input 11 2 2 3" xfId="43376"/>
    <cellStyle name="Input 11 2 3" xfId="10784"/>
    <cellStyle name="Input 11 2 4" xfId="43377"/>
    <cellStyle name="Input 11 2 5" xfId="43378"/>
    <cellStyle name="Input 11 20" xfId="10785"/>
    <cellStyle name="Input 11 20 2" xfId="10786"/>
    <cellStyle name="Input 11 20 2 2" xfId="43379"/>
    <cellStyle name="Input 11 20 2 3" xfId="43380"/>
    <cellStyle name="Input 11 20 3" xfId="43381"/>
    <cellStyle name="Input 11 20 4" xfId="43382"/>
    <cellStyle name="Input 11 20 5" xfId="43383"/>
    <cellStyle name="Input 11 21" xfId="43384"/>
    <cellStyle name="Input 11 22" xfId="43385"/>
    <cellStyle name="Input 11 3" xfId="10787"/>
    <cellStyle name="Input 11 3 2" xfId="10788"/>
    <cellStyle name="Input 11 3 2 2" xfId="43386"/>
    <cellStyle name="Input 11 3 2 3" xfId="43387"/>
    <cellStyle name="Input 11 3 3" xfId="10789"/>
    <cellStyle name="Input 11 3 4" xfId="43388"/>
    <cellStyle name="Input 11 3 5" xfId="43389"/>
    <cellStyle name="Input 11 4" xfId="10790"/>
    <cellStyle name="Input 11 4 2" xfId="10791"/>
    <cellStyle name="Input 11 4 2 2" xfId="43390"/>
    <cellStyle name="Input 11 4 2 3" xfId="43391"/>
    <cellStyle name="Input 11 4 3" xfId="10792"/>
    <cellStyle name="Input 11 4 4" xfId="43392"/>
    <cellStyle name="Input 11 4 5" xfId="43393"/>
    <cellStyle name="Input 11 5" xfId="10793"/>
    <cellStyle name="Input 11 5 2" xfId="10794"/>
    <cellStyle name="Input 11 5 2 2" xfId="43394"/>
    <cellStyle name="Input 11 5 2 3" xfId="43395"/>
    <cellStyle name="Input 11 5 3" xfId="10795"/>
    <cellStyle name="Input 11 5 4" xfId="43396"/>
    <cellStyle name="Input 11 5 5" xfId="43397"/>
    <cellStyle name="Input 11 6" xfId="10796"/>
    <cellStyle name="Input 11 6 2" xfId="10797"/>
    <cellStyle name="Input 11 6 2 2" xfId="43398"/>
    <cellStyle name="Input 11 6 2 3" xfId="43399"/>
    <cellStyle name="Input 11 6 3" xfId="10798"/>
    <cellStyle name="Input 11 6 4" xfId="43400"/>
    <cellStyle name="Input 11 6 5" xfId="43401"/>
    <cellStyle name="Input 11 7" xfId="10799"/>
    <cellStyle name="Input 11 7 2" xfId="10800"/>
    <cellStyle name="Input 11 7 2 2" xfId="43402"/>
    <cellStyle name="Input 11 7 2 3" xfId="43403"/>
    <cellStyle name="Input 11 7 3" xfId="10801"/>
    <cellStyle name="Input 11 7 4" xfId="43404"/>
    <cellStyle name="Input 11 7 5" xfId="43405"/>
    <cellStyle name="Input 11 8" xfId="10802"/>
    <cellStyle name="Input 11 8 2" xfId="10803"/>
    <cellStyle name="Input 11 8 2 2" xfId="43406"/>
    <cellStyle name="Input 11 8 2 3" xfId="43407"/>
    <cellStyle name="Input 11 8 3" xfId="10804"/>
    <cellStyle name="Input 11 8 4" xfId="43408"/>
    <cellStyle name="Input 11 8 5" xfId="43409"/>
    <cellStyle name="Input 11 9" xfId="10805"/>
    <cellStyle name="Input 11 9 2" xfId="10806"/>
    <cellStyle name="Input 11 9 2 2" xfId="43410"/>
    <cellStyle name="Input 11 9 2 3" xfId="43411"/>
    <cellStyle name="Input 11 9 3" xfId="10807"/>
    <cellStyle name="Input 11 9 4" xfId="43412"/>
    <cellStyle name="Input 11 9 5" xfId="43413"/>
    <cellStyle name="Input 12" xfId="10808"/>
    <cellStyle name="Input 12 10" xfId="10809"/>
    <cellStyle name="Input 12 10 10" xfId="10810"/>
    <cellStyle name="Input 12 10 10 2" xfId="10811"/>
    <cellStyle name="Input 12 10 10 2 2" xfId="43414"/>
    <cellStyle name="Input 12 10 10 2 3" xfId="43415"/>
    <cellStyle name="Input 12 10 10 3" xfId="10812"/>
    <cellStyle name="Input 12 10 10 4" xfId="43416"/>
    <cellStyle name="Input 12 10 10 5" xfId="43417"/>
    <cellStyle name="Input 12 10 11" xfId="10813"/>
    <cellStyle name="Input 12 10 11 2" xfId="10814"/>
    <cellStyle name="Input 12 10 11 2 2" xfId="43418"/>
    <cellStyle name="Input 12 10 11 2 3" xfId="43419"/>
    <cellStyle name="Input 12 10 11 3" xfId="10815"/>
    <cellStyle name="Input 12 10 11 4" xfId="43420"/>
    <cellStyle name="Input 12 10 11 5" xfId="43421"/>
    <cellStyle name="Input 12 10 12" xfId="10816"/>
    <cellStyle name="Input 12 10 12 2" xfId="10817"/>
    <cellStyle name="Input 12 10 12 2 2" xfId="43422"/>
    <cellStyle name="Input 12 10 12 2 3" xfId="43423"/>
    <cellStyle name="Input 12 10 12 3" xfId="10818"/>
    <cellStyle name="Input 12 10 12 4" xfId="43424"/>
    <cellStyle name="Input 12 10 12 5" xfId="43425"/>
    <cellStyle name="Input 12 10 13" xfId="10819"/>
    <cellStyle name="Input 12 10 13 2" xfId="10820"/>
    <cellStyle name="Input 12 10 13 2 2" xfId="43426"/>
    <cellStyle name="Input 12 10 13 2 3" xfId="43427"/>
    <cellStyle name="Input 12 10 13 3" xfId="10821"/>
    <cellStyle name="Input 12 10 13 4" xfId="43428"/>
    <cellStyle name="Input 12 10 13 5" xfId="43429"/>
    <cellStyle name="Input 12 10 14" xfId="10822"/>
    <cellStyle name="Input 12 10 14 2" xfId="10823"/>
    <cellStyle name="Input 12 10 14 2 2" xfId="43430"/>
    <cellStyle name="Input 12 10 14 2 3" xfId="43431"/>
    <cellStyle name="Input 12 10 14 3" xfId="10824"/>
    <cellStyle name="Input 12 10 14 4" xfId="43432"/>
    <cellStyle name="Input 12 10 14 5" xfId="43433"/>
    <cellStyle name="Input 12 10 15" xfId="10825"/>
    <cellStyle name="Input 12 10 15 2" xfId="10826"/>
    <cellStyle name="Input 12 10 15 2 2" xfId="43434"/>
    <cellStyle name="Input 12 10 15 2 3" xfId="43435"/>
    <cellStyle name="Input 12 10 15 3" xfId="10827"/>
    <cellStyle name="Input 12 10 15 4" xfId="43436"/>
    <cellStyle name="Input 12 10 15 5" xfId="43437"/>
    <cellStyle name="Input 12 10 16" xfId="10828"/>
    <cellStyle name="Input 12 10 16 2" xfId="10829"/>
    <cellStyle name="Input 12 10 16 2 2" xfId="43438"/>
    <cellStyle name="Input 12 10 16 2 3" xfId="43439"/>
    <cellStyle name="Input 12 10 16 3" xfId="10830"/>
    <cellStyle name="Input 12 10 16 4" xfId="43440"/>
    <cellStyle name="Input 12 10 16 5" xfId="43441"/>
    <cellStyle name="Input 12 10 17" xfId="10831"/>
    <cellStyle name="Input 12 10 17 2" xfId="10832"/>
    <cellStyle name="Input 12 10 17 2 2" xfId="43442"/>
    <cellStyle name="Input 12 10 17 2 3" xfId="43443"/>
    <cellStyle name="Input 12 10 17 3" xfId="10833"/>
    <cellStyle name="Input 12 10 17 4" xfId="43444"/>
    <cellStyle name="Input 12 10 17 5" xfId="43445"/>
    <cellStyle name="Input 12 10 18" xfId="10834"/>
    <cellStyle name="Input 12 10 18 2" xfId="10835"/>
    <cellStyle name="Input 12 10 18 2 2" xfId="43446"/>
    <cellStyle name="Input 12 10 18 2 3" xfId="43447"/>
    <cellStyle name="Input 12 10 18 3" xfId="10836"/>
    <cellStyle name="Input 12 10 18 4" xfId="43448"/>
    <cellStyle name="Input 12 10 18 5" xfId="43449"/>
    <cellStyle name="Input 12 10 19" xfId="10837"/>
    <cellStyle name="Input 12 10 19 2" xfId="10838"/>
    <cellStyle name="Input 12 10 19 2 2" xfId="43450"/>
    <cellStyle name="Input 12 10 19 2 3" xfId="43451"/>
    <cellStyle name="Input 12 10 19 3" xfId="10839"/>
    <cellStyle name="Input 12 10 19 4" xfId="43452"/>
    <cellStyle name="Input 12 10 19 5" xfId="43453"/>
    <cellStyle name="Input 12 10 2" xfId="10840"/>
    <cellStyle name="Input 12 10 2 2" xfId="10841"/>
    <cellStyle name="Input 12 10 2 2 2" xfId="43454"/>
    <cellStyle name="Input 12 10 2 2 3" xfId="43455"/>
    <cellStyle name="Input 12 10 2 3" xfId="10842"/>
    <cellStyle name="Input 12 10 2 4" xfId="43456"/>
    <cellStyle name="Input 12 10 2 5" xfId="43457"/>
    <cellStyle name="Input 12 10 20" xfId="10843"/>
    <cellStyle name="Input 12 10 20 2" xfId="10844"/>
    <cellStyle name="Input 12 10 20 2 2" xfId="43458"/>
    <cellStyle name="Input 12 10 20 2 3" xfId="43459"/>
    <cellStyle name="Input 12 10 20 3" xfId="43460"/>
    <cellStyle name="Input 12 10 20 4" xfId="43461"/>
    <cellStyle name="Input 12 10 20 5" xfId="43462"/>
    <cellStyle name="Input 12 10 21" xfId="43463"/>
    <cellStyle name="Input 12 10 22" xfId="43464"/>
    <cellStyle name="Input 12 10 3" xfId="10845"/>
    <cellStyle name="Input 12 10 3 2" xfId="10846"/>
    <cellStyle name="Input 12 10 3 2 2" xfId="43465"/>
    <cellStyle name="Input 12 10 3 2 3" xfId="43466"/>
    <cellStyle name="Input 12 10 3 3" xfId="10847"/>
    <cellStyle name="Input 12 10 3 4" xfId="43467"/>
    <cellStyle name="Input 12 10 3 5" xfId="43468"/>
    <cellStyle name="Input 12 10 4" xfId="10848"/>
    <cellStyle name="Input 12 10 4 2" xfId="10849"/>
    <cellStyle name="Input 12 10 4 2 2" xfId="43469"/>
    <cellStyle name="Input 12 10 4 2 3" xfId="43470"/>
    <cellStyle name="Input 12 10 4 3" xfId="10850"/>
    <cellStyle name="Input 12 10 4 4" xfId="43471"/>
    <cellStyle name="Input 12 10 4 5" xfId="43472"/>
    <cellStyle name="Input 12 10 5" xfId="10851"/>
    <cellStyle name="Input 12 10 5 2" xfId="10852"/>
    <cellStyle name="Input 12 10 5 2 2" xfId="43473"/>
    <cellStyle name="Input 12 10 5 2 3" xfId="43474"/>
    <cellStyle name="Input 12 10 5 3" xfId="10853"/>
    <cellStyle name="Input 12 10 5 4" xfId="43475"/>
    <cellStyle name="Input 12 10 5 5" xfId="43476"/>
    <cellStyle name="Input 12 10 6" xfId="10854"/>
    <cellStyle name="Input 12 10 6 2" xfId="10855"/>
    <cellStyle name="Input 12 10 6 2 2" xfId="43477"/>
    <cellStyle name="Input 12 10 6 2 3" xfId="43478"/>
    <cellStyle name="Input 12 10 6 3" xfId="10856"/>
    <cellStyle name="Input 12 10 6 4" xfId="43479"/>
    <cellStyle name="Input 12 10 6 5" xfId="43480"/>
    <cellStyle name="Input 12 10 7" xfId="10857"/>
    <cellStyle name="Input 12 10 7 2" xfId="10858"/>
    <cellStyle name="Input 12 10 7 2 2" xfId="43481"/>
    <cellStyle name="Input 12 10 7 2 3" xfId="43482"/>
    <cellStyle name="Input 12 10 7 3" xfId="10859"/>
    <cellStyle name="Input 12 10 7 4" xfId="43483"/>
    <cellStyle name="Input 12 10 7 5" xfId="43484"/>
    <cellStyle name="Input 12 10 8" xfId="10860"/>
    <cellStyle name="Input 12 10 8 2" xfId="10861"/>
    <cellStyle name="Input 12 10 8 2 2" xfId="43485"/>
    <cellStyle name="Input 12 10 8 2 3" xfId="43486"/>
    <cellStyle name="Input 12 10 8 3" xfId="10862"/>
    <cellStyle name="Input 12 10 8 4" xfId="43487"/>
    <cellStyle name="Input 12 10 8 5" xfId="43488"/>
    <cellStyle name="Input 12 10 9" xfId="10863"/>
    <cellStyle name="Input 12 10 9 2" xfId="10864"/>
    <cellStyle name="Input 12 10 9 2 2" xfId="43489"/>
    <cellStyle name="Input 12 10 9 2 3" xfId="43490"/>
    <cellStyle name="Input 12 10 9 3" xfId="10865"/>
    <cellStyle name="Input 12 10 9 4" xfId="43491"/>
    <cellStyle name="Input 12 10 9 5" xfId="43492"/>
    <cellStyle name="Input 12 11" xfId="10866"/>
    <cellStyle name="Input 12 11 10" xfId="10867"/>
    <cellStyle name="Input 12 11 10 2" xfId="10868"/>
    <cellStyle name="Input 12 11 10 2 2" xfId="43493"/>
    <cellStyle name="Input 12 11 10 2 3" xfId="43494"/>
    <cellStyle name="Input 12 11 10 3" xfId="10869"/>
    <cellStyle name="Input 12 11 10 4" xfId="43495"/>
    <cellStyle name="Input 12 11 10 5" xfId="43496"/>
    <cellStyle name="Input 12 11 11" xfId="10870"/>
    <cellStyle name="Input 12 11 11 2" xfId="10871"/>
    <cellStyle name="Input 12 11 11 2 2" xfId="43497"/>
    <cellStyle name="Input 12 11 11 2 3" xfId="43498"/>
    <cellStyle name="Input 12 11 11 3" xfId="10872"/>
    <cellStyle name="Input 12 11 11 4" xfId="43499"/>
    <cellStyle name="Input 12 11 11 5" xfId="43500"/>
    <cellStyle name="Input 12 11 12" xfId="10873"/>
    <cellStyle name="Input 12 11 12 2" xfId="10874"/>
    <cellStyle name="Input 12 11 12 2 2" xfId="43501"/>
    <cellStyle name="Input 12 11 12 2 3" xfId="43502"/>
    <cellStyle name="Input 12 11 12 3" xfId="10875"/>
    <cellStyle name="Input 12 11 12 4" xfId="43503"/>
    <cellStyle name="Input 12 11 12 5" xfId="43504"/>
    <cellStyle name="Input 12 11 13" xfId="10876"/>
    <cellStyle name="Input 12 11 13 2" xfId="10877"/>
    <cellStyle name="Input 12 11 13 2 2" xfId="43505"/>
    <cellStyle name="Input 12 11 13 2 3" xfId="43506"/>
    <cellStyle name="Input 12 11 13 3" xfId="10878"/>
    <cellStyle name="Input 12 11 13 4" xfId="43507"/>
    <cellStyle name="Input 12 11 13 5" xfId="43508"/>
    <cellStyle name="Input 12 11 14" xfId="10879"/>
    <cellStyle name="Input 12 11 14 2" xfId="10880"/>
    <cellStyle name="Input 12 11 14 2 2" xfId="43509"/>
    <cellStyle name="Input 12 11 14 2 3" xfId="43510"/>
    <cellStyle name="Input 12 11 14 3" xfId="10881"/>
    <cellStyle name="Input 12 11 14 4" xfId="43511"/>
    <cellStyle name="Input 12 11 14 5" xfId="43512"/>
    <cellStyle name="Input 12 11 15" xfId="10882"/>
    <cellStyle name="Input 12 11 15 2" xfId="10883"/>
    <cellStyle name="Input 12 11 15 2 2" xfId="43513"/>
    <cellStyle name="Input 12 11 15 2 3" xfId="43514"/>
    <cellStyle name="Input 12 11 15 3" xfId="10884"/>
    <cellStyle name="Input 12 11 15 4" xfId="43515"/>
    <cellStyle name="Input 12 11 15 5" xfId="43516"/>
    <cellStyle name="Input 12 11 16" xfId="10885"/>
    <cellStyle name="Input 12 11 16 2" xfId="10886"/>
    <cellStyle name="Input 12 11 16 2 2" xfId="43517"/>
    <cellStyle name="Input 12 11 16 2 3" xfId="43518"/>
    <cellStyle name="Input 12 11 16 3" xfId="10887"/>
    <cellStyle name="Input 12 11 16 4" xfId="43519"/>
    <cellStyle name="Input 12 11 16 5" xfId="43520"/>
    <cellStyle name="Input 12 11 17" xfId="10888"/>
    <cellStyle name="Input 12 11 17 2" xfId="10889"/>
    <cellStyle name="Input 12 11 17 2 2" xfId="43521"/>
    <cellStyle name="Input 12 11 17 2 3" xfId="43522"/>
    <cellStyle name="Input 12 11 17 3" xfId="10890"/>
    <cellStyle name="Input 12 11 17 4" xfId="43523"/>
    <cellStyle name="Input 12 11 17 5" xfId="43524"/>
    <cellStyle name="Input 12 11 18" xfId="10891"/>
    <cellStyle name="Input 12 11 18 2" xfId="10892"/>
    <cellStyle name="Input 12 11 18 2 2" xfId="43525"/>
    <cellStyle name="Input 12 11 18 2 3" xfId="43526"/>
    <cellStyle name="Input 12 11 18 3" xfId="10893"/>
    <cellStyle name="Input 12 11 18 4" xfId="43527"/>
    <cellStyle name="Input 12 11 18 5" xfId="43528"/>
    <cellStyle name="Input 12 11 19" xfId="10894"/>
    <cellStyle name="Input 12 11 19 2" xfId="10895"/>
    <cellStyle name="Input 12 11 19 2 2" xfId="43529"/>
    <cellStyle name="Input 12 11 19 2 3" xfId="43530"/>
    <cellStyle name="Input 12 11 19 3" xfId="10896"/>
    <cellStyle name="Input 12 11 19 4" xfId="43531"/>
    <cellStyle name="Input 12 11 19 5" xfId="43532"/>
    <cellStyle name="Input 12 11 2" xfId="10897"/>
    <cellStyle name="Input 12 11 2 2" xfId="10898"/>
    <cellStyle name="Input 12 11 2 2 2" xfId="43533"/>
    <cellStyle name="Input 12 11 2 2 3" xfId="43534"/>
    <cellStyle name="Input 12 11 2 3" xfId="10899"/>
    <cellStyle name="Input 12 11 2 4" xfId="43535"/>
    <cellStyle name="Input 12 11 2 5" xfId="43536"/>
    <cellStyle name="Input 12 11 20" xfId="10900"/>
    <cellStyle name="Input 12 11 20 2" xfId="10901"/>
    <cellStyle name="Input 12 11 20 2 2" xfId="43537"/>
    <cellStyle name="Input 12 11 20 2 3" xfId="43538"/>
    <cellStyle name="Input 12 11 20 3" xfId="43539"/>
    <cellStyle name="Input 12 11 20 4" xfId="43540"/>
    <cellStyle name="Input 12 11 20 5" xfId="43541"/>
    <cellStyle name="Input 12 11 21" xfId="43542"/>
    <cellStyle name="Input 12 11 22" xfId="43543"/>
    <cellStyle name="Input 12 11 3" xfId="10902"/>
    <cellStyle name="Input 12 11 3 2" xfId="10903"/>
    <cellStyle name="Input 12 11 3 2 2" xfId="43544"/>
    <cellStyle name="Input 12 11 3 2 3" xfId="43545"/>
    <cellStyle name="Input 12 11 3 3" xfId="10904"/>
    <cellStyle name="Input 12 11 3 4" xfId="43546"/>
    <cellStyle name="Input 12 11 3 5" xfId="43547"/>
    <cellStyle name="Input 12 11 4" xfId="10905"/>
    <cellStyle name="Input 12 11 4 2" xfId="10906"/>
    <cellStyle name="Input 12 11 4 2 2" xfId="43548"/>
    <cellStyle name="Input 12 11 4 2 3" xfId="43549"/>
    <cellStyle name="Input 12 11 4 3" xfId="10907"/>
    <cellStyle name="Input 12 11 4 4" xfId="43550"/>
    <cellStyle name="Input 12 11 4 5" xfId="43551"/>
    <cellStyle name="Input 12 11 5" xfId="10908"/>
    <cellStyle name="Input 12 11 5 2" xfId="10909"/>
    <cellStyle name="Input 12 11 5 2 2" xfId="43552"/>
    <cellStyle name="Input 12 11 5 2 3" xfId="43553"/>
    <cellStyle name="Input 12 11 5 3" xfId="10910"/>
    <cellStyle name="Input 12 11 5 4" xfId="43554"/>
    <cellStyle name="Input 12 11 5 5" xfId="43555"/>
    <cellStyle name="Input 12 11 6" xfId="10911"/>
    <cellStyle name="Input 12 11 6 2" xfId="10912"/>
    <cellStyle name="Input 12 11 6 2 2" xfId="43556"/>
    <cellStyle name="Input 12 11 6 2 3" xfId="43557"/>
    <cellStyle name="Input 12 11 6 3" xfId="10913"/>
    <cellStyle name="Input 12 11 6 4" xfId="43558"/>
    <cellStyle name="Input 12 11 6 5" xfId="43559"/>
    <cellStyle name="Input 12 11 7" xfId="10914"/>
    <cellStyle name="Input 12 11 7 2" xfId="10915"/>
    <cellStyle name="Input 12 11 7 2 2" xfId="43560"/>
    <cellStyle name="Input 12 11 7 2 3" xfId="43561"/>
    <cellStyle name="Input 12 11 7 3" xfId="10916"/>
    <cellStyle name="Input 12 11 7 4" xfId="43562"/>
    <cellStyle name="Input 12 11 7 5" xfId="43563"/>
    <cellStyle name="Input 12 11 8" xfId="10917"/>
    <cellStyle name="Input 12 11 8 2" xfId="10918"/>
    <cellStyle name="Input 12 11 8 2 2" xfId="43564"/>
    <cellStyle name="Input 12 11 8 2 3" xfId="43565"/>
    <cellStyle name="Input 12 11 8 3" xfId="10919"/>
    <cellStyle name="Input 12 11 8 4" xfId="43566"/>
    <cellStyle name="Input 12 11 8 5" xfId="43567"/>
    <cellStyle name="Input 12 11 9" xfId="10920"/>
    <cellStyle name="Input 12 11 9 2" xfId="10921"/>
    <cellStyle name="Input 12 11 9 2 2" xfId="43568"/>
    <cellStyle name="Input 12 11 9 2 3" xfId="43569"/>
    <cellStyle name="Input 12 11 9 3" xfId="10922"/>
    <cellStyle name="Input 12 11 9 4" xfId="43570"/>
    <cellStyle name="Input 12 11 9 5" xfId="43571"/>
    <cellStyle name="Input 12 12" xfId="10923"/>
    <cellStyle name="Input 12 12 10" xfId="10924"/>
    <cellStyle name="Input 12 12 10 2" xfId="10925"/>
    <cellStyle name="Input 12 12 10 2 2" xfId="43572"/>
    <cellStyle name="Input 12 12 10 2 3" xfId="43573"/>
    <cellStyle name="Input 12 12 10 3" xfId="10926"/>
    <cellStyle name="Input 12 12 10 4" xfId="43574"/>
    <cellStyle name="Input 12 12 10 5" xfId="43575"/>
    <cellStyle name="Input 12 12 11" xfId="10927"/>
    <cellStyle name="Input 12 12 11 2" xfId="10928"/>
    <cellStyle name="Input 12 12 11 2 2" xfId="43576"/>
    <cellStyle name="Input 12 12 11 2 3" xfId="43577"/>
    <cellStyle name="Input 12 12 11 3" xfId="10929"/>
    <cellStyle name="Input 12 12 11 4" xfId="43578"/>
    <cellStyle name="Input 12 12 11 5" xfId="43579"/>
    <cellStyle name="Input 12 12 12" xfId="10930"/>
    <cellStyle name="Input 12 12 12 2" xfId="10931"/>
    <cellStyle name="Input 12 12 12 2 2" xfId="43580"/>
    <cellStyle name="Input 12 12 12 2 3" xfId="43581"/>
    <cellStyle name="Input 12 12 12 3" xfId="10932"/>
    <cellStyle name="Input 12 12 12 4" xfId="43582"/>
    <cellStyle name="Input 12 12 12 5" xfId="43583"/>
    <cellStyle name="Input 12 12 13" xfId="10933"/>
    <cellStyle name="Input 12 12 13 2" xfId="10934"/>
    <cellStyle name="Input 12 12 13 2 2" xfId="43584"/>
    <cellStyle name="Input 12 12 13 2 3" xfId="43585"/>
    <cellStyle name="Input 12 12 13 3" xfId="10935"/>
    <cellStyle name="Input 12 12 13 4" xfId="43586"/>
    <cellStyle name="Input 12 12 13 5" xfId="43587"/>
    <cellStyle name="Input 12 12 14" xfId="10936"/>
    <cellStyle name="Input 12 12 14 2" xfId="10937"/>
    <cellStyle name="Input 12 12 14 2 2" xfId="43588"/>
    <cellStyle name="Input 12 12 14 2 3" xfId="43589"/>
    <cellStyle name="Input 12 12 14 3" xfId="10938"/>
    <cellStyle name="Input 12 12 14 4" xfId="43590"/>
    <cellStyle name="Input 12 12 14 5" xfId="43591"/>
    <cellStyle name="Input 12 12 15" xfId="10939"/>
    <cellStyle name="Input 12 12 15 2" xfId="10940"/>
    <cellStyle name="Input 12 12 15 2 2" xfId="43592"/>
    <cellStyle name="Input 12 12 15 2 3" xfId="43593"/>
    <cellStyle name="Input 12 12 15 3" xfId="10941"/>
    <cellStyle name="Input 12 12 15 4" xfId="43594"/>
    <cellStyle name="Input 12 12 15 5" xfId="43595"/>
    <cellStyle name="Input 12 12 16" xfId="10942"/>
    <cellStyle name="Input 12 12 16 2" xfId="10943"/>
    <cellStyle name="Input 12 12 16 2 2" xfId="43596"/>
    <cellStyle name="Input 12 12 16 2 3" xfId="43597"/>
    <cellStyle name="Input 12 12 16 3" xfId="10944"/>
    <cellStyle name="Input 12 12 16 4" xfId="43598"/>
    <cellStyle name="Input 12 12 16 5" xfId="43599"/>
    <cellStyle name="Input 12 12 17" xfId="10945"/>
    <cellStyle name="Input 12 12 17 2" xfId="10946"/>
    <cellStyle name="Input 12 12 17 2 2" xfId="43600"/>
    <cellStyle name="Input 12 12 17 2 3" xfId="43601"/>
    <cellStyle name="Input 12 12 17 3" xfId="10947"/>
    <cellStyle name="Input 12 12 17 4" xfId="43602"/>
    <cellStyle name="Input 12 12 17 5" xfId="43603"/>
    <cellStyle name="Input 12 12 18" xfId="10948"/>
    <cellStyle name="Input 12 12 18 2" xfId="10949"/>
    <cellStyle name="Input 12 12 18 2 2" xfId="43604"/>
    <cellStyle name="Input 12 12 18 2 3" xfId="43605"/>
    <cellStyle name="Input 12 12 18 3" xfId="10950"/>
    <cellStyle name="Input 12 12 18 4" xfId="43606"/>
    <cellStyle name="Input 12 12 18 5" xfId="43607"/>
    <cellStyle name="Input 12 12 19" xfId="10951"/>
    <cellStyle name="Input 12 12 19 2" xfId="10952"/>
    <cellStyle name="Input 12 12 19 2 2" xfId="43608"/>
    <cellStyle name="Input 12 12 19 2 3" xfId="43609"/>
    <cellStyle name="Input 12 12 19 3" xfId="10953"/>
    <cellStyle name="Input 12 12 19 4" xfId="43610"/>
    <cellStyle name="Input 12 12 19 5" xfId="43611"/>
    <cellStyle name="Input 12 12 2" xfId="10954"/>
    <cellStyle name="Input 12 12 2 2" xfId="10955"/>
    <cellStyle name="Input 12 12 2 2 2" xfId="43612"/>
    <cellStyle name="Input 12 12 2 2 3" xfId="43613"/>
    <cellStyle name="Input 12 12 2 3" xfId="10956"/>
    <cellStyle name="Input 12 12 2 4" xfId="43614"/>
    <cellStyle name="Input 12 12 2 5" xfId="43615"/>
    <cellStyle name="Input 12 12 20" xfId="10957"/>
    <cellStyle name="Input 12 12 20 2" xfId="10958"/>
    <cellStyle name="Input 12 12 20 2 2" xfId="43616"/>
    <cellStyle name="Input 12 12 20 2 3" xfId="43617"/>
    <cellStyle name="Input 12 12 20 3" xfId="43618"/>
    <cellStyle name="Input 12 12 20 4" xfId="43619"/>
    <cellStyle name="Input 12 12 20 5" xfId="43620"/>
    <cellStyle name="Input 12 12 21" xfId="43621"/>
    <cellStyle name="Input 12 12 22" xfId="43622"/>
    <cellStyle name="Input 12 12 3" xfId="10959"/>
    <cellStyle name="Input 12 12 3 2" xfId="10960"/>
    <cellStyle name="Input 12 12 3 2 2" xfId="43623"/>
    <cellStyle name="Input 12 12 3 2 3" xfId="43624"/>
    <cellStyle name="Input 12 12 3 3" xfId="10961"/>
    <cellStyle name="Input 12 12 3 4" xfId="43625"/>
    <cellStyle name="Input 12 12 3 5" xfId="43626"/>
    <cellStyle name="Input 12 12 4" xfId="10962"/>
    <cellStyle name="Input 12 12 4 2" xfId="10963"/>
    <cellStyle name="Input 12 12 4 2 2" xfId="43627"/>
    <cellStyle name="Input 12 12 4 2 3" xfId="43628"/>
    <cellStyle name="Input 12 12 4 3" xfId="10964"/>
    <cellStyle name="Input 12 12 4 4" xfId="43629"/>
    <cellStyle name="Input 12 12 4 5" xfId="43630"/>
    <cellStyle name="Input 12 12 5" xfId="10965"/>
    <cellStyle name="Input 12 12 5 2" xfId="10966"/>
    <cellStyle name="Input 12 12 5 2 2" xfId="43631"/>
    <cellStyle name="Input 12 12 5 2 3" xfId="43632"/>
    <cellStyle name="Input 12 12 5 3" xfId="10967"/>
    <cellStyle name="Input 12 12 5 4" xfId="43633"/>
    <cellStyle name="Input 12 12 5 5" xfId="43634"/>
    <cellStyle name="Input 12 12 6" xfId="10968"/>
    <cellStyle name="Input 12 12 6 2" xfId="10969"/>
    <cellStyle name="Input 12 12 6 2 2" xfId="43635"/>
    <cellStyle name="Input 12 12 6 2 3" xfId="43636"/>
    <cellStyle name="Input 12 12 6 3" xfId="10970"/>
    <cellStyle name="Input 12 12 6 4" xfId="43637"/>
    <cellStyle name="Input 12 12 6 5" xfId="43638"/>
    <cellStyle name="Input 12 12 7" xfId="10971"/>
    <cellStyle name="Input 12 12 7 2" xfId="10972"/>
    <cellStyle name="Input 12 12 7 2 2" xfId="43639"/>
    <cellStyle name="Input 12 12 7 2 3" xfId="43640"/>
    <cellStyle name="Input 12 12 7 3" xfId="10973"/>
    <cellStyle name="Input 12 12 7 4" xfId="43641"/>
    <cellStyle name="Input 12 12 7 5" xfId="43642"/>
    <cellStyle name="Input 12 12 8" xfId="10974"/>
    <cellStyle name="Input 12 12 8 2" xfId="10975"/>
    <cellStyle name="Input 12 12 8 2 2" xfId="43643"/>
    <cellStyle name="Input 12 12 8 2 3" xfId="43644"/>
    <cellStyle name="Input 12 12 8 3" xfId="10976"/>
    <cellStyle name="Input 12 12 8 4" xfId="43645"/>
    <cellStyle name="Input 12 12 8 5" xfId="43646"/>
    <cellStyle name="Input 12 12 9" xfId="10977"/>
    <cellStyle name="Input 12 12 9 2" xfId="10978"/>
    <cellStyle name="Input 12 12 9 2 2" xfId="43647"/>
    <cellStyle name="Input 12 12 9 2 3" xfId="43648"/>
    <cellStyle name="Input 12 12 9 3" xfId="10979"/>
    <cellStyle name="Input 12 12 9 4" xfId="43649"/>
    <cellStyle name="Input 12 12 9 5" xfId="43650"/>
    <cellStyle name="Input 12 13" xfId="10980"/>
    <cellStyle name="Input 12 13 10" xfId="10981"/>
    <cellStyle name="Input 12 13 10 2" xfId="10982"/>
    <cellStyle name="Input 12 13 10 2 2" xfId="43651"/>
    <cellStyle name="Input 12 13 10 2 3" xfId="43652"/>
    <cellStyle name="Input 12 13 10 3" xfId="10983"/>
    <cellStyle name="Input 12 13 10 4" xfId="43653"/>
    <cellStyle name="Input 12 13 10 5" xfId="43654"/>
    <cellStyle name="Input 12 13 11" xfId="10984"/>
    <cellStyle name="Input 12 13 11 2" xfId="10985"/>
    <cellStyle name="Input 12 13 11 2 2" xfId="43655"/>
    <cellStyle name="Input 12 13 11 2 3" xfId="43656"/>
    <cellStyle name="Input 12 13 11 3" xfId="10986"/>
    <cellStyle name="Input 12 13 11 4" xfId="43657"/>
    <cellStyle name="Input 12 13 11 5" xfId="43658"/>
    <cellStyle name="Input 12 13 12" xfId="10987"/>
    <cellStyle name="Input 12 13 12 2" xfId="10988"/>
    <cellStyle name="Input 12 13 12 2 2" xfId="43659"/>
    <cellStyle name="Input 12 13 12 2 3" xfId="43660"/>
    <cellStyle name="Input 12 13 12 3" xfId="10989"/>
    <cellStyle name="Input 12 13 12 4" xfId="43661"/>
    <cellStyle name="Input 12 13 12 5" xfId="43662"/>
    <cellStyle name="Input 12 13 13" xfId="10990"/>
    <cellStyle name="Input 12 13 13 2" xfId="10991"/>
    <cellStyle name="Input 12 13 13 2 2" xfId="43663"/>
    <cellStyle name="Input 12 13 13 2 3" xfId="43664"/>
    <cellStyle name="Input 12 13 13 3" xfId="10992"/>
    <cellStyle name="Input 12 13 13 4" xfId="43665"/>
    <cellStyle name="Input 12 13 13 5" xfId="43666"/>
    <cellStyle name="Input 12 13 14" xfId="10993"/>
    <cellStyle name="Input 12 13 14 2" xfId="10994"/>
    <cellStyle name="Input 12 13 14 2 2" xfId="43667"/>
    <cellStyle name="Input 12 13 14 2 3" xfId="43668"/>
    <cellStyle name="Input 12 13 14 3" xfId="10995"/>
    <cellStyle name="Input 12 13 14 4" xfId="43669"/>
    <cellStyle name="Input 12 13 14 5" xfId="43670"/>
    <cellStyle name="Input 12 13 15" xfId="10996"/>
    <cellStyle name="Input 12 13 15 2" xfId="10997"/>
    <cellStyle name="Input 12 13 15 2 2" xfId="43671"/>
    <cellStyle name="Input 12 13 15 2 3" xfId="43672"/>
    <cellStyle name="Input 12 13 15 3" xfId="10998"/>
    <cellStyle name="Input 12 13 15 4" xfId="43673"/>
    <cellStyle name="Input 12 13 15 5" xfId="43674"/>
    <cellStyle name="Input 12 13 16" xfId="10999"/>
    <cellStyle name="Input 12 13 16 2" xfId="11000"/>
    <cellStyle name="Input 12 13 16 2 2" xfId="43675"/>
    <cellStyle name="Input 12 13 16 2 3" xfId="43676"/>
    <cellStyle name="Input 12 13 16 3" xfId="11001"/>
    <cellStyle name="Input 12 13 16 4" xfId="43677"/>
    <cellStyle name="Input 12 13 16 5" xfId="43678"/>
    <cellStyle name="Input 12 13 17" xfId="11002"/>
    <cellStyle name="Input 12 13 17 2" xfId="11003"/>
    <cellStyle name="Input 12 13 17 2 2" xfId="43679"/>
    <cellStyle name="Input 12 13 17 2 3" xfId="43680"/>
    <cellStyle name="Input 12 13 17 3" xfId="11004"/>
    <cellStyle name="Input 12 13 17 4" xfId="43681"/>
    <cellStyle name="Input 12 13 17 5" xfId="43682"/>
    <cellStyle name="Input 12 13 18" xfId="11005"/>
    <cellStyle name="Input 12 13 18 2" xfId="11006"/>
    <cellStyle name="Input 12 13 18 2 2" xfId="43683"/>
    <cellStyle name="Input 12 13 18 2 3" xfId="43684"/>
    <cellStyle name="Input 12 13 18 3" xfId="11007"/>
    <cellStyle name="Input 12 13 18 4" xfId="43685"/>
    <cellStyle name="Input 12 13 18 5" xfId="43686"/>
    <cellStyle name="Input 12 13 19" xfId="11008"/>
    <cellStyle name="Input 12 13 19 2" xfId="11009"/>
    <cellStyle name="Input 12 13 19 2 2" xfId="43687"/>
    <cellStyle name="Input 12 13 19 2 3" xfId="43688"/>
    <cellStyle name="Input 12 13 19 3" xfId="11010"/>
    <cellStyle name="Input 12 13 19 4" xfId="43689"/>
    <cellStyle name="Input 12 13 19 5" xfId="43690"/>
    <cellStyle name="Input 12 13 2" xfId="11011"/>
    <cellStyle name="Input 12 13 2 2" xfId="11012"/>
    <cellStyle name="Input 12 13 2 2 2" xfId="43691"/>
    <cellStyle name="Input 12 13 2 2 3" xfId="43692"/>
    <cellStyle name="Input 12 13 2 3" xfId="11013"/>
    <cellStyle name="Input 12 13 2 4" xfId="43693"/>
    <cellStyle name="Input 12 13 2 5" xfId="43694"/>
    <cellStyle name="Input 12 13 20" xfId="11014"/>
    <cellStyle name="Input 12 13 20 2" xfId="11015"/>
    <cellStyle name="Input 12 13 20 2 2" xfId="43695"/>
    <cellStyle name="Input 12 13 20 2 3" xfId="43696"/>
    <cellStyle name="Input 12 13 20 3" xfId="43697"/>
    <cellStyle name="Input 12 13 20 4" xfId="43698"/>
    <cellStyle name="Input 12 13 20 5" xfId="43699"/>
    <cellStyle name="Input 12 13 21" xfId="43700"/>
    <cellStyle name="Input 12 13 22" xfId="43701"/>
    <cellStyle name="Input 12 13 3" xfId="11016"/>
    <cellStyle name="Input 12 13 3 2" xfId="11017"/>
    <cellStyle name="Input 12 13 3 2 2" xfId="43702"/>
    <cellStyle name="Input 12 13 3 2 3" xfId="43703"/>
    <cellStyle name="Input 12 13 3 3" xfId="11018"/>
    <cellStyle name="Input 12 13 3 4" xfId="43704"/>
    <cellStyle name="Input 12 13 3 5" xfId="43705"/>
    <cellStyle name="Input 12 13 4" xfId="11019"/>
    <cellStyle name="Input 12 13 4 2" xfId="11020"/>
    <cellStyle name="Input 12 13 4 2 2" xfId="43706"/>
    <cellStyle name="Input 12 13 4 2 3" xfId="43707"/>
    <cellStyle name="Input 12 13 4 3" xfId="11021"/>
    <cellStyle name="Input 12 13 4 4" xfId="43708"/>
    <cellStyle name="Input 12 13 4 5" xfId="43709"/>
    <cellStyle name="Input 12 13 5" xfId="11022"/>
    <cellStyle name="Input 12 13 5 2" xfId="11023"/>
    <cellStyle name="Input 12 13 5 2 2" xfId="43710"/>
    <cellStyle name="Input 12 13 5 2 3" xfId="43711"/>
    <cellStyle name="Input 12 13 5 3" xfId="11024"/>
    <cellStyle name="Input 12 13 5 4" xfId="43712"/>
    <cellStyle name="Input 12 13 5 5" xfId="43713"/>
    <cellStyle name="Input 12 13 6" xfId="11025"/>
    <cellStyle name="Input 12 13 6 2" xfId="11026"/>
    <cellStyle name="Input 12 13 6 2 2" xfId="43714"/>
    <cellStyle name="Input 12 13 6 2 3" xfId="43715"/>
    <cellStyle name="Input 12 13 6 3" xfId="11027"/>
    <cellStyle name="Input 12 13 6 4" xfId="43716"/>
    <cellStyle name="Input 12 13 6 5" xfId="43717"/>
    <cellStyle name="Input 12 13 7" xfId="11028"/>
    <cellStyle name="Input 12 13 7 2" xfId="11029"/>
    <cellStyle name="Input 12 13 7 2 2" xfId="43718"/>
    <cellStyle name="Input 12 13 7 2 3" xfId="43719"/>
    <cellStyle name="Input 12 13 7 3" xfId="11030"/>
    <cellStyle name="Input 12 13 7 4" xfId="43720"/>
    <cellStyle name="Input 12 13 7 5" xfId="43721"/>
    <cellStyle name="Input 12 13 8" xfId="11031"/>
    <cellStyle name="Input 12 13 8 2" xfId="11032"/>
    <cellStyle name="Input 12 13 8 2 2" xfId="43722"/>
    <cellStyle name="Input 12 13 8 2 3" xfId="43723"/>
    <cellStyle name="Input 12 13 8 3" xfId="11033"/>
    <cellStyle name="Input 12 13 8 4" xfId="43724"/>
    <cellStyle name="Input 12 13 8 5" xfId="43725"/>
    <cellStyle name="Input 12 13 9" xfId="11034"/>
    <cellStyle name="Input 12 13 9 2" xfId="11035"/>
    <cellStyle name="Input 12 13 9 2 2" xfId="43726"/>
    <cellStyle name="Input 12 13 9 2 3" xfId="43727"/>
    <cellStyle name="Input 12 13 9 3" xfId="11036"/>
    <cellStyle name="Input 12 13 9 4" xfId="43728"/>
    <cellStyle name="Input 12 13 9 5" xfId="43729"/>
    <cellStyle name="Input 12 14" xfId="11037"/>
    <cellStyle name="Input 12 14 10" xfId="11038"/>
    <cellStyle name="Input 12 14 10 2" xfId="11039"/>
    <cellStyle name="Input 12 14 10 2 2" xfId="43730"/>
    <cellStyle name="Input 12 14 10 2 3" xfId="43731"/>
    <cellStyle name="Input 12 14 10 3" xfId="11040"/>
    <cellStyle name="Input 12 14 10 4" xfId="43732"/>
    <cellStyle name="Input 12 14 10 5" xfId="43733"/>
    <cellStyle name="Input 12 14 11" xfId="11041"/>
    <cellStyle name="Input 12 14 11 2" xfId="11042"/>
    <cellStyle name="Input 12 14 11 2 2" xfId="43734"/>
    <cellStyle name="Input 12 14 11 2 3" xfId="43735"/>
    <cellStyle name="Input 12 14 11 3" xfId="11043"/>
    <cellStyle name="Input 12 14 11 4" xfId="43736"/>
    <cellStyle name="Input 12 14 11 5" xfId="43737"/>
    <cellStyle name="Input 12 14 12" xfId="11044"/>
    <cellStyle name="Input 12 14 12 2" xfId="11045"/>
    <cellStyle name="Input 12 14 12 2 2" xfId="43738"/>
    <cellStyle name="Input 12 14 12 2 3" xfId="43739"/>
    <cellStyle name="Input 12 14 12 3" xfId="11046"/>
    <cellStyle name="Input 12 14 12 4" xfId="43740"/>
    <cellStyle name="Input 12 14 12 5" xfId="43741"/>
    <cellStyle name="Input 12 14 13" xfId="11047"/>
    <cellStyle name="Input 12 14 13 2" xfId="11048"/>
    <cellStyle name="Input 12 14 13 2 2" xfId="43742"/>
    <cellStyle name="Input 12 14 13 2 3" xfId="43743"/>
    <cellStyle name="Input 12 14 13 3" xfId="11049"/>
    <cellStyle name="Input 12 14 13 4" xfId="43744"/>
    <cellStyle name="Input 12 14 13 5" xfId="43745"/>
    <cellStyle name="Input 12 14 14" xfId="11050"/>
    <cellStyle name="Input 12 14 14 2" xfId="11051"/>
    <cellStyle name="Input 12 14 14 2 2" xfId="43746"/>
    <cellStyle name="Input 12 14 14 2 3" xfId="43747"/>
    <cellStyle name="Input 12 14 14 3" xfId="11052"/>
    <cellStyle name="Input 12 14 14 4" xfId="43748"/>
    <cellStyle name="Input 12 14 14 5" xfId="43749"/>
    <cellStyle name="Input 12 14 15" xfId="11053"/>
    <cellStyle name="Input 12 14 15 2" xfId="11054"/>
    <cellStyle name="Input 12 14 15 2 2" xfId="43750"/>
    <cellStyle name="Input 12 14 15 2 3" xfId="43751"/>
    <cellStyle name="Input 12 14 15 3" xfId="11055"/>
    <cellStyle name="Input 12 14 15 4" xfId="43752"/>
    <cellStyle name="Input 12 14 15 5" xfId="43753"/>
    <cellStyle name="Input 12 14 16" xfId="11056"/>
    <cellStyle name="Input 12 14 16 2" xfId="11057"/>
    <cellStyle name="Input 12 14 16 2 2" xfId="43754"/>
    <cellStyle name="Input 12 14 16 2 3" xfId="43755"/>
    <cellStyle name="Input 12 14 16 3" xfId="11058"/>
    <cellStyle name="Input 12 14 16 4" xfId="43756"/>
    <cellStyle name="Input 12 14 16 5" xfId="43757"/>
    <cellStyle name="Input 12 14 17" xfId="11059"/>
    <cellStyle name="Input 12 14 17 2" xfId="11060"/>
    <cellStyle name="Input 12 14 17 2 2" xfId="43758"/>
    <cellStyle name="Input 12 14 17 2 3" xfId="43759"/>
    <cellStyle name="Input 12 14 17 3" xfId="11061"/>
    <cellStyle name="Input 12 14 17 4" xfId="43760"/>
    <cellStyle name="Input 12 14 17 5" xfId="43761"/>
    <cellStyle name="Input 12 14 18" xfId="11062"/>
    <cellStyle name="Input 12 14 18 2" xfId="11063"/>
    <cellStyle name="Input 12 14 18 2 2" xfId="43762"/>
    <cellStyle name="Input 12 14 18 2 3" xfId="43763"/>
    <cellStyle name="Input 12 14 18 3" xfId="11064"/>
    <cellStyle name="Input 12 14 18 4" xfId="43764"/>
    <cellStyle name="Input 12 14 18 5" xfId="43765"/>
    <cellStyle name="Input 12 14 19" xfId="11065"/>
    <cellStyle name="Input 12 14 19 2" xfId="11066"/>
    <cellStyle name="Input 12 14 19 2 2" xfId="43766"/>
    <cellStyle name="Input 12 14 19 2 3" xfId="43767"/>
    <cellStyle name="Input 12 14 19 3" xfId="11067"/>
    <cellStyle name="Input 12 14 19 4" xfId="43768"/>
    <cellStyle name="Input 12 14 19 5" xfId="43769"/>
    <cellStyle name="Input 12 14 2" xfId="11068"/>
    <cellStyle name="Input 12 14 2 2" xfId="11069"/>
    <cellStyle name="Input 12 14 2 2 2" xfId="43770"/>
    <cellStyle name="Input 12 14 2 2 3" xfId="43771"/>
    <cellStyle name="Input 12 14 2 3" xfId="11070"/>
    <cellStyle name="Input 12 14 2 4" xfId="43772"/>
    <cellStyle name="Input 12 14 2 5" xfId="43773"/>
    <cellStyle name="Input 12 14 20" xfId="11071"/>
    <cellStyle name="Input 12 14 20 2" xfId="11072"/>
    <cellStyle name="Input 12 14 20 2 2" xfId="43774"/>
    <cellStyle name="Input 12 14 20 2 3" xfId="43775"/>
    <cellStyle name="Input 12 14 20 3" xfId="43776"/>
    <cellStyle name="Input 12 14 20 4" xfId="43777"/>
    <cellStyle name="Input 12 14 20 5" xfId="43778"/>
    <cellStyle name="Input 12 14 21" xfId="43779"/>
    <cellStyle name="Input 12 14 22" xfId="43780"/>
    <cellStyle name="Input 12 14 3" xfId="11073"/>
    <cellStyle name="Input 12 14 3 2" xfId="11074"/>
    <cellStyle name="Input 12 14 3 2 2" xfId="43781"/>
    <cellStyle name="Input 12 14 3 2 3" xfId="43782"/>
    <cellStyle name="Input 12 14 3 3" xfId="11075"/>
    <cellStyle name="Input 12 14 3 4" xfId="43783"/>
    <cellStyle name="Input 12 14 3 5" xfId="43784"/>
    <cellStyle name="Input 12 14 4" xfId="11076"/>
    <cellStyle name="Input 12 14 4 2" xfId="11077"/>
    <cellStyle name="Input 12 14 4 2 2" xfId="43785"/>
    <cellStyle name="Input 12 14 4 2 3" xfId="43786"/>
    <cellStyle name="Input 12 14 4 3" xfId="11078"/>
    <cellStyle name="Input 12 14 4 4" xfId="43787"/>
    <cellStyle name="Input 12 14 4 5" xfId="43788"/>
    <cellStyle name="Input 12 14 5" xfId="11079"/>
    <cellStyle name="Input 12 14 5 2" xfId="11080"/>
    <cellStyle name="Input 12 14 5 2 2" xfId="43789"/>
    <cellStyle name="Input 12 14 5 2 3" xfId="43790"/>
    <cellStyle name="Input 12 14 5 3" xfId="11081"/>
    <cellStyle name="Input 12 14 5 4" xfId="43791"/>
    <cellStyle name="Input 12 14 5 5" xfId="43792"/>
    <cellStyle name="Input 12 14 6" xfId="11082"/>
    <cellStyle name="Input 12 14 6 2" xfId="11083"/>
    <cellStyle name="Input 12 14 6 2 2" xfId="43793"/>
    <cellStyle name="Input 12 14 6 2 3" xfId="43794"/>
    <cellStyle name="Input 12 14 6 3" xfId="11084"/>
    <cellStyle name="Input 12 14 6 4" xfId="43795"/>
    <cellStyle name="Input 12 14 6 5" xfId="43796"/>
    <cellStyle name="Input 12 14 7" xfId="11085"/>
    <cellStyle name="Input 12 14 7 2" xfId="11086"/>
    <cellStyle name="Input 12 14 7 2 2" xfId="43797"/>
    <cellStyle name="Input 12 14 7 2 3" xfId="43798"/>
    <cellStyle name="Input 12 14 7 3" xfId="11087"/>
    <cellStyle name="Input 12 14 7 4" xfId="43799"/>
    <cellStyle name="Input 12 14 7 5" xfId="43800"/>
    <cellStyle name="Input 12 14 8" xfId="11088"/>
    <cellStyle name="Input 12 14 8 2" xfId="11089"/>
    <cellStyle name="Input 12 14 8 2 2" xfId="43801"/>
    <cellStyle name="Input 12 14 8 2 3" xfId="43802"/>
    <cellStyle name="Input 12 14 8 3" xfId="11090"/>
    <cellStyle name="Input 12 14 8 4" xfId="43803"/>
    <cellStyle name="Input 12 14 8 5" xfId="43804"/>
    <cellStyle name="Input 12 14 9" xfId="11091"/>
    <cellStyle name="Input 12 14 9 2" xfId="11092"/>
    <cellStyle name="Input 12 14 9 2 2" xfId="43805"/>
    <cellStyle name="Input 12 14 9 2 3" xfId="43806"/>
    <cellStyle name="Input 12 14 9 3" xfId="11093"/>
    <cellStyle name="Input 12 14 9 4" xfId="43807"/>
    <cellStyle name="Input 12 14 9 5" xfId="43808"/>
    <cellStyle name="Input 12 15" xfId="11094"/>
    <cellStyle name="Input 12 15 10" xfId="11095"/>
    <cellStyle name="Input 12 15 10 2" xfId="11096"/>
    <cellStyle name="Input 12 15 10 2 2" xfId="43809"/>
    <cellStyle name="Input 12 15 10 2 3" xfId="43810"/>
    <cellStyle name="Input 12 15 10 3" xfId="11097"/>
    <cellStyle name="Input 12 15 10 4" xfId="43811"/>
    <cellStyle name="Input 12 15 10 5" xfId="43812"/>
    <cellStyle name="Input 12 15 11" xfId="11098"/>
    <cellStyle name="Input 12 15 11 2" xfId="11099"/>
    <cellStyle name="Input 12 15 11 2 2" xfId="43813"/>
    <cellStyle name="Input 12 15 11 2 3" xfId="43814"/>
    <cellStyle name="Input 12 15 11 3" xfId="11100"/>
    <cellStyle name="Input 12 15 11 4" xfId="43815"/>
    <cellStyle name="Input 12 15 11 5" xfId="43816"/>
    <cellStyle name="Input 12 15 12" xfId="11101"/>
    <cellStyle name="Input 12 15 12 2" xfId="11102"/>
    <cellStyle name="Input 12 15 12 2 2" xfId="43817"/>
    <cellStyle name="Input 12 15 12 2 3" xfId="43818"/>
    <cellStyle name="Input 12 15 12 3" xfId="11103"/>
    <cellStyle name="Input 12 15 12 4" xfId="43819"/>
    <cellStyle name="Input 12 15 12 5" xfId="43820"/>
    <cellStyle name="Input 12 15 13" xfId="11104"/>
    <cellStyle name="Input 12 15 13 2" xfId="11105"/>
    <cellStyle name="Input 12 15 13 2 2" xfId="43821"/>
    <cellStyle name="Input 12 15 13 2 3" xfId="43822"/>
    <cellStyle name="Input 12 15 13 3" xfId="11106"/>
    <cellStyle name="Input 12 15 13 4" xfId="43823"/>
    <cellStyle name="Input 12 15 13 5" xfId="43824"/>
    <cellStyle name="Input 12 15 14" xfId="11107"/>
    <cellStyle name="Input 12 15 14 2" xfId="11108"/>
    <cellStyle name="Input 12 15 14 2 2" xfId="43825"/>
    <cellStyle name="Input 12 15 14 2 3" xfId="43826"/>
    <cellStyle name="Input 12 15 14 3" xfId="11109"/>
    <cellStyle name="Input 12 15 14 4" xfId="43827"/>
    <cellStyle name="Input 12 15 14 5" xfId="43828"/>
    <cellStyle name="Input 12 15 15" xfId="11110"/>
    <cellStyle name="Input 12 15 15 2" xfId="11111"/>
    <cellStyle name="Input 12 15 15 2 2" xfId="43829"/>
    <cellStyle name="Input 12 15 15 2 3" xfId="43830"/>
    <cellStyle name="Input 12 15 15 3" xfId="11112"/>
    <cellStyle name="Input 12 15 15 4" xfId="43831"/>
    <cellStyle name="Input 12 15 15 5" xfId="43832"/>
    <cellStyle name="Input 12 15 16" xfId="11113"/>
    <cellStyle name="Input 12 15 16 2" xfId="11114"/>
    <cellStyle name="Input 12 15 16 3" xfId="11115"/>
    <cellStyle name="Input 12 15 16 4" xfId="43833"/>
    <cellStyle name="Input 12 15 17" xfId="11116"/>
    <cellStyle name="Input 12 15 17 2" xfId="11117"/>
    <cellStyle name="Input 12 15 17 3" xfId="11118"/>
    <cellStyle name="Input 12 15 17 4" xfId="43834"/>
    <cellStyle name="Input 12 15 18" xfId="11119"/>
    <cellStyle name="Input 12 15 18 2" xfId="11120"/>
    <cellStyle name="Input 12 15 18 3" xfId="11121"/>
    <cellStyle name="Input 12 15 18 4" xfId="43835"/>
    <cellStyle name="Input 12 15 19" xfId="11122"/>
    <cellStyle name="Input 12 15 19 2" xfId="11123"/>
    <cellStyle name="Input 12 15 19 3" xfId="11124"/>
    <cellStyle name="Input 12 15 19 4" xfId="43836"/>
    <cellStyle name="Input 12 15 2" xfId="11125"/>
    <cellStyle name="Input 12 15 2 2" xfId="11126"/>
    <cellStyle name="Input 12 15 2 3" xfId="11127"/>
    <cellStyle name="Input 12 15 2 4" xfId="43837"/>
    <cellStyle name="Input 12 15 20" xfId="11128"/>
    <cellStyle name="Input 12 15 20 2" xfId="11129"/>
    <cellStyle name="Input 12 15 20 3" xfId="43838"/>
    <cellStyle name="Input 12 15 20 4" xfId="43839"/>
    <cellStyle name="Input 12 15 21" xfId="43840"/>
    <cellStyle name="Input 12 15 22" xfId="43841"/>
    <cellStyle name="Input 12 15 3" xfId="11130"/>
    <cellStyle name="Input 12 15 3 2" xfId="11131"/>
    <cellStyle name="Input 12 15 3 3" xfId="11132"/>
    <cellStyle name="Input 12 15 3 4" xfId="43842"/>
    <cellStyle name="Input 12 15 4" xfId="11133"/>
    <cellStyle name="Input 12 15 4 2" xfId="11134"/>
    <cellStyle name="Input 12 15 4 3" xfId="11135"/>
    <cellStyle name="Input 12 15 4 4" xfId="43843"/>
    <cellStyle name="Input 12 15 5" xfId="11136"/>
    <cellStyle name="Input 12 15 5 2" xfId="11137"/>
    <cellStyle name="Input 12 15 5 3" xfId="11138"/>
    <cellStyle name="Input 12 15 5 4" xfId="43844"/>
    <cellStyle name="Input 12 15 6" xfId="11139"/>
    <cellStyle name="Input 12 15 6 2" xfId="11140"/>
    <cellStyle name="Input 12 15 6 3" xfId="11141"/>
    <cellStyle name="Input 12 15 6 4" xfId="43845"/>
    <cellStyle name="Input 12 15 7" xfId="11142"/>
    <cellStyle name="Input 12 15 7 2" xfId="11143"/>
    <cellStyle name="Input 12 15 7 3" xfId="11144"/>
    <cellStyle name="Input 12 15 7 4" xfId="43846"/>
    <cellStyle name="Input 12 15 8" xfId="11145"/>
    <cellStyle name="Input 12 15 8 2" xfId="11146"/>
    <cellStyle name="Input 12 15 8 3" xfId="11147"/>
    <cellStyle name="Input 12 15 8 4" xfId="43847"/>
    <cellStyle name="Input 12 15 9" xfId="11148"/>
    <cellStyle name="Input 12 15 9 2" xfId="11149"/>
    <cellStyle name="Input 12 15 9 3" xfId="11150"/>
    <cellStyle name="Input 12 15 9 4" xfId="43848"/>
    <cellStyle name="Input 12 16" xfId="11151"/>
    <cellStyle name="Input 12 16 10" xfId="11152"/>
    <cellStyle name="Input 12 16 10 2" xfId="11153"/>
    <cellStyle name="Input 12 16 10 3" xfId="11154"/>
    <cellStyle name="Input 12 16 10 4" xfId="43849"/>
    <cellStyle name="Input 12 16 11" xfId="11155"/>
    <cellStyle name="Input 12 16 11 2" xfId="11156"/>
    <cellStyle name="Input 12 16 11 3" xfId="11157"/>
    <cellStyle name="Input 12 16 11 4" xfId="43850"/>
    <cellStyle name="Input 12 16 12" xfId="11158"/>
    <cellStyle name="Input 12 16 12 2" xfId="11159"/>
    <cellStyle name="Input 12 16 12 3" xfId="11160"/>
    <cellStyle name="Input 12 16 12 4" xfId="43851"/>
    <cellStyle name="Input 12 16 13" xfId="11161"/>
    <cellStyle name="Input 12 16 13 2" xfId="11162"/>
    <cellStyle name="Input 12 16 13 3" xfId="11163"/>
    <cellStyle name="Input 12 16 13 4" xfId="43852"/>
    <cellStyle name="Input 12 16 14" xfId="11164"/>
    <cellStyle name="Input 12 16 14 2" xfId="11165"/>
    <cellStyle name="Input 12 16 14 3" xfId="11166"/>
    <cellStyle name="Input 12 16 14 4" xfId="43853"/>
    <cellStyle name="Input 12 16 15" xfId="11167"/>
    <cellStyle name="Input 12 16 15 2" xfId="11168"/>
    <cellStyle name="Input 12 16 15 3" xfId="11169"/>
    <cellStyle name="Input 12 16 15 4" xfId="43854"/>
    <cellStyle name="Input 12 16 16" xfId="11170"/>
    <cellStyle name="Input 12 16 16 2" xfId="11171"/>
    <cellStyle name="Input 12 16 16 3" xfId="11172"/>
    <cellStyle name="Input 12 16 16 4" xfId="43855"/>
    <cellStyle name="Input 12 16 17" xfId="11173"/>
    <cellStyle name="Input 12 16 17 2" xfId="11174"/>
    <cellStyle name="Input 12 16 17 3" xfId="11175"/>
    <cellStyle name="Input 12 16 17 4" xfId="43856"/>
    <cellStyle name="Input 12 16 18" xfId="11176"/>
    <cellStyle name="Input 12 16 18 2" xfId="11177"/>
    <cellStyle name="Input 12 16 18 3" xfId="11178"/>
    <cellStyle name="Input 12 16 18 4" xfId="43857"/>
    <cellStyle name="Input 12 16 19" xfId="11179"/>
    <cellStyle name="Input 12 16 19 2" xfId="11180"/>
    <cellStyle name="Input 12 16 19 3" xfId="11181"/>
    <cellStyle name="Input 12 16 19 4" xfId="43858"/>
    <cellStyle name="Input 12 16 2" xfId="11182"/>
    <cellStyle name="Input 12 16 2 2" xfId="11183"/>
    <cellStyle name="Input 12 16 2 3" xfId="11184"/>
    <cellStyle name="Input 12 16 2 4" xfId="43859"/>
    <cellStyle name="Input 12 16 20" xfId="11185"/>
    <cellStyle name="Input 12 16 20 2" xfId="11186"/>
    <cellStyle name="Input 12 16 20 3" xfId="43860"/>
    <cellStyle name="Input 12 16 20 4" xfId="43861"/>
    <cellStyle name="Input 12 16 21" xfId="43862"/>
    <cellStyle name="Input 12 16 22" xfId="43863"/>
    <cellStyle name="Input 12 16 3" xfId="11187"/>
    <cellStyle name="Input 12 16 3 2" xfId="11188"/>
    <cellStyle name="Input 12 16 3 3" xfId="11189"/>
    <cellStyle name="Input 12 16 3 4" xfId="43864"/>
    <cellStyle name="Input 12 16 4" xfId="11190"/>
    <cellStyle name="Input 12 16 4 2" xfId="11191"/>
    <cellStyle name="Input 12 16 4 3" xfId="11192"/>
    <cellStyle name="Input 12 16 4 4" xfId="43865"/>
    <cellStyle name="Input 12 16 5" xfId="11193"/>
    <cellStyle name="Input 12 16 5 2" xfId="11194"/>
    <cellStyle name="Input 12 16 5 3" xfId="11195"/>
    <cellStyle name="Input 12 16 5 4" xfId="43866"/>
    <cellStyle name="Input 12 16 6" xfId="11196"/>
    <cellStyle name="Input 12 16 6 2" xfId="11197"/>
    <cellStyle name="Input 12 16 6 3" xfId="11198"/>
    <cellStyle name="Input 12 16 6 4" xfId="43867"/>
    <cellStyle name="Input 12 16 7" xfId="11199"/>
    <cellStyle name="Input 12 16 7 2" xfId="11200"/>
    <cellStyle name="Input 12 16 7 3" xfId="11201"/>
    <cellStyle name="Input 12 16 7 4" xfId="43868"/>
    <cellStyle name="Input 12 16 8" xfId="11202"/>
    <cellStyle name="Input 12 16 8 2" xfId="11203"/>
    <cellStyle name="Input 12 16 8 3" xfId="11204"/>
    <cellStyle name="Input 12 16 8 4" xfId="43869"/>
    <cellStyle name="Input 12 16 9" xfId="11205"/>
    <cellStyle name="Input 12 16 9 2" xfId="11206"/>
    <cellStyle name="Input 12 16 9 3" xfId="11207"/>
    <cellStyle name="Input 12 16 9 4" xfId="43870"/>
    <cellStyle name="Input 12 17" xfId="11208"/>
    <cellStyle name="Input 12 17 10" xfId="11209"/>
    <cellStyle name="Input 12 17 10 2" xfId="11210"/>
    <cellStyle name="Input 12 17 10 3" xfId="11211"/>
    <cellStyle name="Input 12 17 10 4" xfId="43871"/>
    <cellStyle name="Input 12 17 11" xfId="11212"/>
    <cellStyle name="Input 12 17 11 2" xfId="11213"/>
    <cellStyle name="Input 12 17 11 3" xfId="11214"/>
    <cellStyle name="Input 12 17 11 4" xfId="43872"/>
    <cellStyle name="Input 12 17 12" xfId="11215"/>
    <cellStyle name="Input 12 17 12 2" xfId="11216"/>
    <cellStyle name="Input 12 17 12 3" xfId="11217"/>
    <cellStyle name="Input 12 17 12 4" xfId="43873"/>
    <cellStyle name="Input 12 17 13" xfId="11218"/>
    <cellStyle name="Input 12 17 13 2" xfId="11219"/>
    <cellStyle name="Input 12 17 13 3" xfId="11220"/>
    <cellStyle name="Input 12 17 13 4" xfId="43874"/>
    <cellStyle name="Input 12 17 14" xfId="11221"/>
    <cellStyle name="Input 12 17 14 2" xfId="11222"/>
    <cellStyle name="Input 12 17 14 3" xfId="11223"/>
    <cellStyle name="Input 12 17 14 4" xfId="43875"/>
    <cellStyle name="Input 12 17 15" xfId="11224"/>
    <cellStyle name="Input 12 17 15 2" xfId="11225"/>
    <cellStyle name="Input 12 17 15 3" xfId="11226"/>
    <cellStyle name="Input 12 17 15 4" xfId="43876"/>
    <cellStyle name="Input 12 17 16" xfId="11227"/>
    <cellStyle name="Input 12 17 16 2" xfId="11228"/>
    <cellStyle name="Input 12 17 16 3" xfId="11229"/>
    <cellStyle name="Input 12 17 16 4" xfId="43877"/>
    <cellStyle name="Input 12 17 17" xfId="11230"/>
    <cellStyle name="Input 12 17 17 2" xfId="11231"/>
    <cellStyle name="Input 12 17 17 3" xfId="11232"/>
    <cellStyle name="Input 12 17 17 4" xfId="43878"/>
    <cellStyle name="Input 12 17 18" xfId="11233"/>
    <cellStyle name="Input 12 17 18 2" xfId="11234"/>
    <cellStyle name="Input 12 17 18 3" xfId="11235"/>
    <cellStyle name="Input 12 17 18 4" xfId="43879"/>
    <cellStyle name="Input 12 17 19" xfId="11236"/>
    <cellStyle name="Input 12 17 19 2" xfId="11237"/>
    <cellStyle name="Input 12 17 19 3" xfId="11238"/>
    <cellStyle name="Input 12 17 19 4" xfId="43880"/>
    <cellStyle name="Input 12 17 2" xfId="11239"/>
    <cellStyle name="Input 12 17 2 2" xfId="11240"/>
    <cellStyle name="Input 12 17 2 3" xfId="11241"/>
    <cellStyle name="Input 12 17 2 4" xfId="43881"/>
    <cellStyle name="Input 12 17 20" xfId="11242"/>
    <cellStyle name="Input 12 17 20 2" xfId="11243"/>
    <cellStyle name="Input 12 17 20 3" xfId="43882"/>
    <cellStyle name="Input 12 17 20 4" xfId="43883"/>
    <cellStyle name="Input 12 17 21" xfId="43884"/>
    <cellStyle name="Input 12 17 22" xfId="43885"/>
    <cellStyle name="Input 12 17 3" xfId="11244"/>
    <cellStyle name="Input 12 17 3 2" xfId="11245"/>
    <cellStyle name="Input 12 17 3 3" xfId="11246"/>
    <cellStyle name="Input 12 17 3 4" xfId="43886"/>
    <cellStyle name="Input 12 17 4" xfId="11247"/>
    <cellStyle name="Input 12 17 4 2" xfId="11248"/>
    <cellStyle name="Input 12 17 4 3" xfId="11249"/>
    <cellStyle name="Input 12 17 4 4" xfId="43887"/>
    <cellStyle name="Input 12 17 5" xfId="11250"/>
    <cellStyle name="Input 12 17 5 2" xfId="11251"/>
    <cellStyle name="Input 12 17 5 3" xfId="11252"/>
    <cellStyle name="Input 12 17 5 4" xfId="43888"/>
    <cellStyle name="Input 12 17 6" xfId="11253"/>
    <cellStyle name="Input 12 17 6 2" xfId="11254"/>
    <cellStyle name="Input 12 17 6 3" xfId="11255"/>
    <cellStyle name="Input 12 17 6 4" xfId="43889"/>
    <cellStyle name="Input 12 17 7" xfId="11256"/>
    <cellStyle name="Input 12 17 7 2" xfId="11257"/>
    <cellStyle name="Input 12 17 7 3" xfId="11258"/>
    <cellStyle name="Input 12 17 7 4" xfId="43890"/>
    <cellStyle name="Input 12 17 8" xfId="11259"/>
    <cellStyle name="Input 12 17 8 2" xfId="11260"/>
    <cellStyle name="Input 12 17 8 3" xfId="11261"/>
    <cellStyle name="Input 12 17 8 4" xfId="43891"/>
    <cellStyle name="Input 12 17 9" xfId="11262"/>
    <cellStyle name="Input 12 17 9 2" xfId="11263"/>
    <cellStyle name="Input 12 17 9 3" xfId="11264"/>
    <cellStyle name="Input 12 17 9 4" xfId="43892"/>
    <cellStyle name="Input 12 18" xfId="11265"/>
    <cellStyle name="Input 12 18 10" xfId="11266"/>
    <cellStyle name="Input 12 18 10 2" xfId="11267"/>
    <cellStyle name="Input 12 18 10 3" xfId="11268"/>
    <cellStyle name="Input 12 18 10 4" xfId="43893"/>
    <cellStyle name="Input 12 18 11" xfId="11269"/>
    <cellStyle name="Input 12 18 11 2" xfId="11270"/>
    <cellStyle name="Input 12 18 11 3" xfId="11271"/>
    <cellStyle name="Input 12 18 11 4" xfId="43894"/>
    <cellStyle name="Input 12 18 12" xfId="11272"/>
    <cellStyle name="Input 12 18 12 2" xfId="11273"/>
    <cellStyle name="Input 12 18 12 3" xfId="11274"/>
    <cellStyle name="Input 12 18 12 4" xfId="43895"/>
    <cellStyle name="Input 12 18 13" xfId="11275"/>
    <cellStyle name="Input 12 18 13 2" xfId="11276"/>
    <cellStyle name="Input 12 18 13 3" xfId="11277"/>
    <cellStyle name="Input 12 18 13 4" xfId="43896"/>
    <cellStyle name="Input 12 18 14" xfId="11278"/>
    <cellStyle name="Input 12 18 14 2" xfId="11279"/>
    <cellStyle name="Input 12 18 14 3" xfId="11280"/>
    <cellStyle name="Input 12 18 14 4" xfId="43897"/>
    <cellStyle name="Input 12 18 15" xfId="11281"/>
    <cellStyle name="Input 12 18 15 2" xfId="11282"/>
    <cellStyle name="Input 12 18 15 3" xfId="11283"/>
    <cellStyle name="Input 12 18 15 4" xfId="43898"/>
    <cellStyle name="Input 12 18 16" xfId="11284"/>
    <cellStyle name="Input 12 18 16 2" xfId="11285"/>
    <cellStyle name="Input 12 18 16 3" xfId="11286"/>
    <cellStyle name="Input 12 18 16 4" xfId="43899"/>
    <cellStyle name="Input 12 18 17" xfId="11287"/>
    <cellStyle name="Input 12 18 17 2" xfId="11288"/>
    <cellStyle name="Input 12 18 17 3" xfId="11289"/>
    <cellStyle name="Input 12 18 17 4" xfId="43900"/>
    <cellStyle name="Input 12 18 18" xfId="11290"/>
    <cellStyle name="Input 12 18 18 2" xfId="11291"/>
    <cellStyle name="Input 12 18 18 3" xfId="11292"/>
    <cellStyle name="Input 12 18 18 4" xfId="43901"/>
    <cellStyle name="Input 12 18 19" xfId="11293"/>
    <cellStyle name="Input 12 18 19 2" xfId="11294"/>
    <cellStyle name="Input 12 18 19 3" xfId="11295"/>
    <cellStyle name="Input 12 18 19 4" xfId="43902"/>
    <cellStyle name="Input 12 18 2" xfId="11296"/>
    <cellStyle name="Input 12 18 2 2" xfId="11297"/>
    <cellStyle name="Input 12 18 2 3" xfId="11298"/>
    <cellStyle name="Input 12 18 2 4" xfId="43903"/>
    <cellStyle name="Input 12 18 20" xfId="11299"/>
    <cellStyle name="Input 12 18 20 2" xfId="11300"/>
    <cellStyle name="Input 12 18 20 3" xfId="43904"/>
    <cellStyle name="Input 12 18 20 4" xfId="43905"/>
    <cellStyle name="Input 12 18 21" xfId="43906"/>
    <cellStyle name="Input 12 18 22" xfId="43907"/>
    <cellStyle name="Input 12 18 3" xfId="11301"/>
    <cellStyle name="Input 12 18 3 2" xfId="11302"/>
    <cellStyle name="Input 12 18 3 3" xfId="11303"/>
    <cellStyle name="Input 12 18 3 4" xfId="43908"/>
    <cellStyle name="Input 12 18 4" xfId="11304"/>
    <cellStyle name="Input 12 18 4 2" xfId="11305"/>
    <cellStyle name="Input 12 18 4 3" xfId="11306"/>
    <cellStyle name="Input 12 18 4 4" xfId="43909"/>
    <cellStyle name="Input 12 18 5" xfId="11307"/>
    <cellStyle name="Input 12 18 5 2" xfId="11308"/>
    <cellStyle name="Input 12 18 5 3" xfId="11309"/>
    <cellStyle name="Input 12 18 5 4" xfId="43910"/>
    <cellStyle name="Input 12 18 6" xfId="11310"/>
    <cellStyle name="Input 12 18 6 2" xfId="11311"/>
    <cellStyle name="Input 12 18 6 3" xfId="11312"/>
    <cellStyle name="Input 12 18 6 4" xfId="43911"/>
    <cellStyle name="Input 12 18 7" xfId="11313"/>
    <cellStyle name="Input 12 18 7 2" xfId="11314"/>
    <cellStyle name="Input 12 18 7 3" xfId="11315"/>
    <cellStyle name="Input 12 18 7 4" xfId="43912"/>
    <cellStyle name="Input 12 18 8" xfId="11316"/>
    <cellStyle name="Input 12 18 8 2" xfId="11317"/>
    <cellStyle name="Input 12 18 8 3" xfId="11318"/>
    <cellStyle name="Input 12 18 8 4" xfId="43913"/>
    <cellStyle name="Input 12 18 9" xfId="11319"/>
    <cellStyle name="Input 12 18 9 2" xfId="11320"/>
    <cellStyle name="Input 12 18 9 3" xfId="11321"/>
    <cellStyle name="Input 12 18 9 4" xfId="43914"/>
    <cellStyle name="Input 12 19" xfId="11322"/>
    <cellStyle name="Input 12 19 10" xfId="11323"/>
    <cellStyle name="Input 12 19 10 2" xfId="11324"/>
    <cellStyle name="Input 12 19 10 3" xfId="11325"/>
    <cellStyle name="Input 12 19 10 4" xfId="43915"/>
    <cellStyle name="Input 12 19 11" xfId="11326"/>
    <cellStyle name="Input 12 19 11 2" xfId="11327"/>
    <cellStyle name="Input 12 19 11 3" xfId="11328"/>
    <cellStyle name="Input 12 19 11 4" xfId="43916"/>
    <cellStyle name="Input 12 19 12" xfId="11329"/>
    <cellStyle name="Input 12 19 12 2" xfId="11330"/>
    <cellStyle name="Input 12 19 12 3" xfId="11331"/>
    <cellStyle name="Input 12 19 12 4" xfId="43917"/>
    <cellStyle name="Input 12 19 13" xfId="11332"/>
    <cellStyle name="Input 12 19 13 2" xfId="11333"/>
    <cellStyle name="Input 12 19 13 3" xfId="11334"/>
    <cellStyle name="Input 12 19 13 4" xfId="43918"/>
    <cellStyle name="Input 12 19 14" xfId="11335"/>
    <cellStyle name="Input 12 19 14 2" xfId="11336"/>
    <cellStyle name="Input 12 19 14 3" xfId="11337"/>
    <cellStyle name="Input 12 19 14 4" xfId="43919"/>
    <cellStyle name="Input 12 19 15" xfId="11338"/>
    <cellStyle name="Input 12 19 15 2" xfId="11339"/>
    <cellStyle name="Input 12 19 15 3" xfId="11340"/>
    <cellStyle name="Input 12 19 15 4" xfId="43920"/>
    <cellStyle name="Input 12 19 16" xfId="11341"/>
    <cellStyle name="Input 12 19 16 2" xfId="11342"/>
    <cellStyle name="Input 12 19 16 3" xfId="11343"/>
    <cellStyle name="Input 12 19 16 4" xfId="43921"/>
    <cellStyle name="Input 12 19 17" xfId="11344"/>
    <cellStyle name="Input 12 19 17 2" xfId="11345"/>
    <cellStyle name="Input 12 19 17 3" xfId="11346"/>
    <cellStyle name="Input 12 19 17 4" xfId="43922"/>
    <cellStyle name="Input 12 19 18" xfId="11347"/>
    <cellStyle name="Input 12 19 18 2" xfId="11348"/>
    <cellStyle name="Input 12 19 18 3" xfId="11349"/>
    <cellStyle name="Input 12 19 18 4" xfId="43923"/>
    <cellStyle name="Input 12 19 19" xfId="11350"/>
    <cellStyle name="Input 12 19 19 2" xfId="11351"/>
    <cellStyle name="Input 12 19 19 3" xfId="11352"/>
    <cellStyle name="Input 12 19 19 4" xfId="43924"/>
    <cellStyle name="Input 12 19 2" xfId="11353"/>
    <cellStyle name="Input 12 19 2 2" xfId="11354"/>
    <cellStyle name="Input 12 19 2 3" xfId="11355"/>
    <cellStyle name="Input 12 19 2 4" xfId="43925"/>
    <cellStyle name="Input 12 19 20" xfId="11356"/>
    <cellStyle name="Input 12 19 20 2" xfId="11357"/>
    <cellStyle name="Input 12 19 20 3" xfId="43926"/>
    <cellStyle name="Input 12 19 20 4" xfId="43927"/>
    <cellStyle name="Input 12 19 21" xfId="43928"/>
    <cellStyle name="Input 12 19 22" xfId="43929"/>
    <cellStyle name="Input 12 19 3" xfId="11358"/>
    <cellStyle name="Input 12 19 3 2" xfId="11359"/>
    <cellStyle name="Input 12 19 3 3" xfId="11360"/>
    <cellStyle name="Input 12 19 3 4" xfId="43930"/>
    <cellStyle name="Input 12 19 4" xfId="11361"/>
    <cellStyle name="Input 12 19 4 2" xfId="11362"/>
    <cellStyle name="Input 12 19 4 3" xfId="11363"/>
    <cellStyle name="Input 12 19 4 4" xfId="43931"/>
    <cellStyle name="Input 12 19 5" xfId="11364"/>
    <cellStyle name="Input 12 19 5 2" xfId="11365"/>
    <cellStyle name="Input 12 19 5 3" xfId="11366"/>
    <cellStyle name="Input 12 19 5 4" xfId="43932"/>
    <cellStyle name="Input 12 19 6" xfId="11367"/>
    <cellStyle name="Input 12 19 6 2" xfId="11368"/>
    <cellStyle name="Input 12 19 6 3" xfId="11369"/>
    <cellStyle name="Input 12 19 6 4" xfId="43933"/>
    <cellStyle name="Input 12 19 7" xfId="11370"/>
    <cellStyle name="Input 12 19 7 2" xfId="11371"/>
    <cellStyle name="Input 12 19 7 3" xfId="11372"/>
    <cellStyle name="Input 12 19 7 4" xfId="43934"/>
    <cellStyle name="Input 12 19 8" xfId="11373"/>
    <cellStyle name="Input 12 19 8 2" xfId="11374"/>
    <cellStyle name="Input 12 19 8 3" xfId="11375"/>
    <cellStyle name="Input 12 19 8 4" xfId="43935"/>
    <cellStyle name="Input 12 19 9" xfId="11376"/>
    <cellStyle name="Input 12 19 9 2" xfId="11377"/>
    <cellStyle name="Input 12 19 9 3" xfId="11378"/>
    <cellStyle name="Input 12 19 9 4" xfId="43936"/>
    <cellStyle name="Input 12 2" xfId="11379"/>
    <cellStyle name="Input 12 2 10" xfId="11380"/>
    <cellStyle name="Input 12 2 10 2" xfId="11381"/>
    <cellStyle name="Input 12 2 10 3" xfId="11382"/>
    <cellStyle name="Input 12 2 10 4" xfId="43937"/>
    <cellStyle name="Input 12 2 11" xfId="11383"/>
    <cellStyle name="Input 12 2 11 2" xfId="11384"/>
    <cellStyle name="Input 12 2 11 3" xfId="11385"/>
    <cellStyle name="Input 12 2 11 4" xfId="43938"/>
    <cellStyle name="Input 12 2 12" xfId="11386"/>
    <cellStyle name="Input 12 2 12 2" xfId="11387"/>
    <cellStyle name="Input 12 2 12 3" xfId="11388"/>
    <cellStyle name="Input 12 2 12 4" xfId="43939"/>
    <cellStyle name="Input 12 2 13" xfId="11389"/>
    <cellStyle name="Input 12 2 13 2" xfId="11390"/>
    <cellStyle name="Input 12 2 13 3" xfId="11391"/>
    <cellStyle name="Input 12 2 13 4" xfId="43940"/>
    <cellStyle name="Input 12 2 14" xfId="11392"/>
    <cellStyle name="Input 12 2 14 2" xfId="11393"/>
    <cellStyle name="Input 12 2 14 3" xfId="11394"/>
    <cellStyle name="Input 12 2 14 4" xfId="43941"/>
    <cellStyle name="Input 12 2 15" xfId="11395"/>
    <cellStyle name="Input 12 2 15 2" xfId="11396"/>
    <cellStyle name="Input 12 2 15 3" xfId="11397"/>
    <cellStyle name="Input 12 2 15 4" xfId="43942"/>
    <cellStyle name="Input 12 2 16" xfId="11398"/>
    <cellStyle name="Input 12 2 16 2" xfId="11399"/>
    <cellStyle name="Input 12 2 16 3" xfId="11400"/>
    <cellStyle name="Input 12 2 16 4" xfId="43943"/>
    <cellStyle name="Input 12 2 17" xfId="11401"/>
    <cellStyle name="Input 12 2 17 2" xfId="11402"/>
    <cellStyle name="Input 12 2 17 3" xfId="11403"/>
    <cellStyle name="Input 12 2 17 4" xfId="43944"/>
    <cellStyle name="Input 12 2 18" xfId="11404"/>
    <cellStyle name="Input 12 2 18 2" xfId="11405"/>
    <cellStyle name="Input 12 2 18 3" xfId="11406"/>
    <cellStyle name="Input 12 2 18 4" xfId="43945"/>
    <cellStyle name="Input 12 2 19" xfId="11407"/>
    <cellStyle name="Input 12 2 19 2" xfId="11408"/>
    <cellStyle name="Input 12 2 19 3" xfId="11409"/>
    <cellStyle name="Input 12 2 19 4" xfId="43946"/>
    <cellStyle name="Input 12 2 2" xfId="11410"/>
    <cellStyle name="Input 12 2 2 2" xfId="11411"/>
    <cellStyle name="Input 12 2 2 3" xfId="11412"/>
    <cellStyle name="Input 12 2 2 4" xfId="43947"/>
    <cellStyle name="Input 12 2 20" xfId="11413"/>
    <cellStyle name="Input 12 2 20 2" xfId="11414"/>
    <cellStyle name="Input 12 2 20 3" xfId="43948"/>
    <cellStyle name="Input 12 2 20 4" xfId="43949"/>
    <cellStyle name="Input 12 2 21" xfId="43950"/>
    <cellStyle name="Input 12 2 22" xfId="43951"/>
    <cellStyle name="Input 12 2 3" xfId="11415"/>
    <cellStyle name="Input 12 2 3 2" xfId="11416"/>
    <cellStyle name="Input 12 2 3 3" xfId="11417"/>
    <cellStyle name="Input 12 2 3 4" xfId="43952"/>
    <cellStyle name="Input 12 2 4" xfId="11418"/>
    <cellStyle name="Input 12 2 4 2" xfId="11419"/>
    <cellStyle name="Input 12 2 4 3" xfId="11420"/>
    <cellStyle name="Input 12 2 4 4" xfId="43953"/>
    <cellStyle name="Input 12 2 5" xfId="11421"/>
    <cellStyle name="Input 12 2 5 2" xfId="11422"/>
    <cellStyle name="Input 12 2 5 3" xfId="11423"/>
    <cellStyle name="Input 12 2 5 4" xfId="43954"/>
    <cellStyle name="Input 12 2 6" xfId="11424"/>
    <cellStyle name="Input 12 2 6 2" xfId="11425"/>
    <cellStyle name="Input 12 2 6 3" xfId="11426"/>
    <cellStyle name="Input 12 2 6 4" xfId="43955"/>
    <cellStyle name="Input 12 2 7" xfId="11427"/>
    <cellStyle name="Input 12 2 7 2" xfId="11428"/>
    <cellStyle name="Input 12 2 7 3" xfId="11429"/>
    <cellStyle name="Input 12 2 7 4" xfId="43956"/>
    <cellStyle name="Input 12 2 8" xfId="11430"/>
    <cellStyle name="Input 12 2 8 2" xfId="11431"/>
    <cellStyle name="Input 12 2 8 3" xfId="11432"/>
    <cellStyle name="Input 12 2 8 4" xfId="43957"/>
    <cellStyle name="Input 12 2 9" xfId="11433"/>
    <cellStyle name="Input 12 2 9 2" xfId="11434"/>
    <cellStyle name="Input 12 2 9 3" xfId="11435"/>
    <cellStyle name="Input 12 2 9 4" xfId="43958"/>
    <cellStyle name="Input 12 20" xfId="11436"/>
    <cellStyle name="Input 12 20 10" xfId="11437"/>
    <cellStyle name="Input 12 20 10 2" xfId="11438"/>
    <cellStyle name="Input 12 20 10 3" xfId="11439"/>
    <cellStyle name="Input 12 20 10 4" xfId="43959"/>
    <cellStyle name="Input 12 20 11" xfId="11440"/>
    <cellStyle name="Input 12 20 11 2" xfId="11441"/>
    <cellStyle name="Input 12 20 11 3" xfId="11442"/>
    <cellStyle name="Input 12 20 11 4" xfId="43960"/>
    <cellStyle name="Input 12 20 12" xfId="11443"/>
    <cellStyle name="Input 12 20 12 2" xfId="11444"/>
    <cellStyle name="Input 12 20 12 3" xfId="11445"/>
    <cellStyle name="Input 12 20 12 4" xfId="43961"/>
    <cellStyle name="Input 12 20 13" xfId="11446"/>
    <cellStyle name="Input 12 20 13 2" xfId="11447"/>
    <cellStyle name="Input 12 20 13 3" xfId="11448"/>
    <cellStyle name="Input 12 20 13 4" xfId="43962"/>
    <cellStyle name="Input 12 20 14" xfId="11449"/>
    <cellStyle name="Input 12 20 14 2" xfId="11450"/>
    <cellStyle name="Input 12 20 14 3" xfId="11451"/>
    <cellStyle name="Input 12 20 14 4" xfId="43963"/>
    <cellStyle name="Input 12 20 15" xfId="11452"/>
    <cellStyle name="Input 12 20 15 2" xfId="11453"/>
    <cellStyle name="Input 12 20 15 3" xfId="11454"/>
    <cellStyle name="Input 12 20 15 4" xfId="43964"/>
    <cellStyle name="Input 12 20 16" xfId="11455"/>
    <cellStyle name="Input 12 20 16 2" xfId="11456"/>
    <cellStyle name="Input 12 20 16 3" xfId="11457"/>
    <cellStyle name="Input 12 20 16 4" xfId="43965"/>
    <cellStyle name="Input 12 20 17" xfId="11458"/>
    <cellStyle name="Input 12 20 17 2" xfId="11459"/>
    <cellStyle name="Input 12 20 17 3" xfId="11460"/>
    <cellStyle name="Input 12 20 17 4" xfId="43966"/>
    <cellStyle name="Input 12 20 18" xfId="11461"/>
    <cellStyle name="Input 12 20 18 2" xfId="11462"/>
    <cellStyle name="Input 12 20 18 3" xfId="11463"/>
    <cellStyle name="Input 12 20 18 4" xfId="43967"/>
    <cellStyle name="Input 12 20 19" xfId="11464"/>
    <cellStyle name="Input 12 20 19 2" xfId="11465"/>
    <cellStyle name="Input 12 20 19 3" xfId="11466"/>
    <cellStyle name="Input 12 20 19 4" xfId="43968"/>
    <cellStyle name="Input 12 20 2" xfId="11467"/>
    <cellStyle name="Input 12 20 2 2" xfId="11468"/>
    <cellStyle name="Input 12 20 2 3" xfId="11469"/>
    <cellStyle name="Input 12 20 2 4" xfId="43969"/>
    <cellStyle name="Input 12 20 20" xfId="11470"/>
    <cellStyle name="Input 12 20 20 2" xfId="11471"/>
    <cellStyle name="Input 12 20 20 3" xfId="43970"/>
    <cellStyle name="Input 12 20 20 4" xfId="43971"/>
    <cellStyle name="Input 12 20 21" xfId="43972"/>
    <cellStyle name="Input 12 20 22" xfId="43973"/>
    <cellStyle name="Input 12 20 3" xfId="11472"/>
    <cellStyle name="Input 12 20 3 2" xfId="11473"/>
    <cellStyle name="Input 12 20 3 3" xfId="11474"/>
    <cellStyle name="Input 12 20 3 4" xfId="43974"/>
    <cellStyle name="Input 12 20 4" xfId="11475"/>
    <cellStyle name="Input 12 20 4 2" xfId="11476"/>
    <cellStyle name="Input 12 20 4 3" xfId="11477"/>
    <cellStyle name="Input 12 20 4 4" xfId="43975"/>
    <cellStyle name="Input 12 20 5" xfId="11478"/>
    <cellStyle name="Input 12 20 5 2" xfId="11479"/>
    <cellStyle name="Input 12 20 5 3" xfId="11480"/>
    <cellStyle name="Input 12 20 5 4" xfId="43976"/>
    <cellStyle name="Input 12 20 6" xfId="11481"/>
    <cellStyle name="Input 12 20 6 2" xfId="11482"/>
    <cellStyle name="Input 12 20 6 3" xfId="11483"/>
    <cellStyle name="Input 12 20 6 4" xfId="43977"/>
    <cellStyle name="Input 12 20 7" xfId="11484"/>
    <cellStyle name="Input 12 20 7 2" xfId="11485"/>
    <cellStyle name="Input 12 20 7 3" xfId="11486"/>
    <cellStyle name="Input 12 20 7 4" xfId="43978"/>
    <cellStyle name="Input 12 20 8" xfId="11487"/>
    <cellStyle name="Input 12 20 8 2" xfId="11488"/>
    <cellStyle name="Input 12 20 8 3" xfId="11489"/>
    <cellStyle name="Input 12 20 8 4" xfId="43979"/>
    <cellStyle name="Input 12 20 9" xfId="11490"/>
    <cellStyle name="Input 12 20 9 2" xfId="11491"/>
    <cellStyle name="Input 12 20 9 3" xfId="11492"/>
    <cellStyle name="Input 12 20 9 4" xfId="43980"/>
    <cellStyle name="Input 12 21" xfId="11493"/>
    <cellStyle name="Input 12 21 10" xfId="11494"/>
    <cellStyle name="Input 12 21 10 2" xfId="11495"/>
    <cellStyle name="Input 12 21 10 3" xfId="11496"/>
    <cellStyle name="Input 12 21 10 4" xfId="43981"/>
    <cellStyle name="Input 12 21 11" xfId="11497"/>
    <cellStyle name="Input 12 21 11 2" xfId="11498"/>
    <cellStyle name="Input 12 21 11 3" xfId="11499"/>
    <cellStyle name="Input 12 21 11 4" xfId="43982"/>
    <cellStyle name="Input 12 21 12" xfId="11500"/>
    <cellStyle name="Input 12 21 12 2" xfId="11501"/>
    <cellStyle name="Input 12 21 12 3" xfId="11502"/>
    <cellStyle name="Input 12 21 12 4" xfId="43983"/>
    <cellStyle name="Input 12 21 13" xfId="11503"/>
    <cellStyle name="Input 12 21 13 2" xfId="11504"/>
    <cellStyle name="Input 12 21 13 3" xfId="11505"/>
    <cellStyle name="Input 12 21 13 4" xfId="43984"/>
    <cellStyle name="Input 12 21 14" xfId="11506"/>
    <cellStyle name="Input 12 21 14 2" xfId="11507"/>
    <cellStyle name="Input 12 21 14 3" xfId="11508"/>
    <cellStyle name="Input 12 21 14 4" xfId="43985"/>
    <cellStyle name="Input 12 21 15" xfId="11509"/>
    <cellStyle name="Input 12 21 15 2" xfId="11510"/>
    <cellStyle name="Input 12 21 15 3" xfId="11511"/>
    <cellStyle name="Input 12 21 15 4" xfId="43986"/>
    <cellStyle name="Input 12 21 16" xfId="11512"/>
    <cellStyle name="Input 12 21 16 2" xfId="11513"/>
    <cellStyle name="Input 12 21 16 3" xfId="11514"/>
    <cellStyle name="Input 12 21 16 4" xfId="43987"/>
    <cellStyle name="Input 12 21 17" xfId="11515"/>
    <cellStyle name="Input 12 21 17 2" xfId="11516"/>
    <cellStyle name="Input 12 21 17 3" xfId="11517"/>
    <cellStyle name="Input 12 21 17 4" xfId="43988"/>
    <cellStyle name="Input 12 21 18" xfId="11518"/>
    <cellStyle name="Input 12 21 18 2" xfId="11519"/>
    <cellStyle name="Input 12 21 18 3" xfId="11520"/>
    <cellStyle name="Input 12 21 18 4" xfId="43989"/>
    <cellStyle name="Input 12 21 19" xfId="11521"/>
    <cellStyle name="Input 12 21 19 2" xfId="11522"/>
    <cellStyle name="Input 12 21 19 3" xfId="11523"/>
    <cellStyle name="Input 12 21 19 4" xfId="43990"/>
    <cellStyle name="Input 12 21 2" xfId="11524"/>
    <cellStyle name="Input 12 21 2 2" xfId="11525"/>
    <cellStyle name="Input 12 21 2 3" xfId="11526"/>
    <cellStyle name="Input 12 21 2 4" xfId="43991"/>
    <cellStyle name="Input 12 21 20" xfId="11527"/>
    <cellStyle name="Input 12 21 20 2" xfId="11528"/>
    <cellStyle name="Input 12 21 20 3" xfId="43992"/>
    <cellStyle name="Input 12 21 20 4" xfId="43993"/>
    <cellStyle name="Input 12 21 21" xfId="43994"/>
    <cellStyle name="Input 12 21 22" xfId="43995"/>
    <cellStyle name="Input 12 21 3" xfId="11529"/>
    <cellStyle name="Input 12 21 3 2" xfId="11530"/>
    <cellStyle name="Input 12 21 3 3" xfId="11531"/>
    <cellStyle name="Input 12 21 3 4" xfId="43996"/>
    <cellStyle name="Input 12 21 4" xfId="11532"/>
    <cellStyle name="Input 12 21 4 2" xfId="11533"/>
    <cellStyle name="Input 12 21 4 3" xfId="11534"/>
    <cellStyle name="Input 12 21 4 4" xfId="43997"/>
    <cellStyle name="Input 12 21 5" xfId="11535"/>
    <cellStyle name="Input 12 21 5 2" xfId="11536"/>
    <cellStyle name="Input 12 21 5 3" xfId="11537"/>
    <cellStyle name="Input 12 21 5 4" xfId="43998"/>
    <cellStyle name="Input 12 21 6" xfId="11538"/>
    <cellStyle name="Input 12 21 6 2" xfId="11539"/>
    <cellStyle name="Input 12 21 6 3" xfId="11540"/>
    <cellStyle name="Input 12 21 6 4" xfId="43999"/>
    <cellStyle name="Input 12 21 7" xfId="11541"/>
    <cellStyle name="Input 12 21 7 2" xfId="11542"/>
    <cellStyle name="Input 12 21 7 3" xfId="11543"/>
    <cellStyle name="Input 12 21 7 4" xfId="44000"/>
    <cellStyle name="Input 12 21 8" xfId="11544"/>
    <cellStyle name="Input 12 21 8 2" xfId="11545"/>
    <cellStyle name="Input 12 21 8 3" xfId="11546"/>
    <cellStyle name="Input 12 21 8 4" xfId="44001"/>
    <cellStyle name="Input 12 21 9" xfId="11547"/>
    <cellStyle name="Input 12 21 9 2" xfId="11548"/>
    <cellStyle name="Input 12 21 9 3" xfId="11549"/>
    <cellStyle name="Input 12 21 9 4" xfId="44002"/>
    <cellStyle name="Input 12 22" xfId="11550"/>
    <cellStyle name="Input 12 22 10" xfId="11551"/>
    <cellStyle name="Input 12 22 10 2" xfId="11552"/>
    <cellStyle name="Input 12 22 10 3" xfId="11553"/>
    <cellStyle name="Input 12 22 10 4" xfId="44003"/>
    <cellStyle name="Input 12 22 11" xfId="11554"/>
    <cellStyle name="Input 12 22 11 2" xfId="11555"/>
    <cellStyle name="Input 12 22 11 3" xfId="11556"/>
    <cellStyle name="Input 12 22 11 4" xfId="44004"/>
    <cellStyle name="Input 12 22 12" xfId="11557"/>
    <cellStyle name="Input 12 22 12 2" xfId="11558"/>
    <cellStyle name="Input 12 22 12 3" xfId="11559"/>
    <cellStyle name="Input 12 22 12 4" xfId="44005"/>
    <cellStyle name="Input 12 22 13" xfId="11560"/>
    <cellStyle name="Input 12 22 13 2" xfId="11561"/>
    <cellStyle name="Input 12 22 13 3" xfId="11562"/>
    <cellStyle name="Input 12 22 13 4" xfId="44006"/>
    <cellStyle name="Input 12 22 14" xfId="11563"/>
    <cellStyle name="Input 12 22 14 2" xfId="11564"/>
    <cellStyle name="Input 12 22 14 3" xfId="11565"/>
    <cellStyle name="Input 12 22 14 4" xfId="44007"/>
    <cellStyle name="Input 12 22 15" xfId="11566"/>
    <cellStyle name="Input 12 22 15 2" xfId="11567"/>
    <cellStyle name="Input 12 22 15 3" xfId="11568"/>
    <cellStyle name="Input 12 22 15 4" xfId="44008"/>
    <cellStyle name="Input 12 22 16" xfId="11569"/>
    <cellStyle name="Input 12 22 16 2" xfId="11570"/>
    <cellStyle name="Input 12 22 16 3" xfId="11571"/>
    <cellStyle name="Input 12 22 16 4" xfId="44009"/>
    <cellStyle name="Input 12 22 17" xfId="11572"/>
    <cellStyle name="Input 12 22 17 2" xfId="11573"/>
    <cellStyle name="Input 12 22 17 3" xfId="11574"/>
    <cellStyle name="Input 12 22 17 4" xfId="44010"/>
    <cellStyle name="Input 12 22 18" xfId="11575"/>
    <cellStyle name="Input 12 22 18 2" xfId="11576"/>
    <cellStyle name="Input 12 22 18 3" xfId="11577"/>
    <cellStyle name="Input 12 22 18 4" xfId="44011"/>
    <cellStyle name="Input 12 22 19" xfId="11578"/>
    <cellStyle name="Input 12 22 19 2" xfId="11579"/>
    <cellStyle name="Input 12 22 19 3" xfId="11580"/>
    <cellStyle name="Input 12 22 19 4" xfId="44012"/>
    <cellStyle name="Input 12 22 2" xfId="11581"/>
    <cellStyle name="Input 12 22 2 2" xfId="11582"/>
    <cellStyle name="Input 12 22 2 3" xfId="11583"/>
    <cellStyle name="Input 12 22 2 4" xfId="44013"/>
    <cellStyle name="Input 12 22 20" xfId="11584"/>
    <cellStyle name="Input 12 22 20 2" xfId="11585"/>
    <cellStyle name="Input 12 22 20 3" xfId="44014"/>
    <cellStyle name="Input 12 22 20 4" xfId="44015"/>
    <cellStyle name="Input 12 22 21" xfId="44016"/>
    <cellStyle name="Input 12 22 22" xfId="44017"/>
    <cellStyle name="Input 12 22 3" xfId="11586"/>
    <cellStyle name="Input 12 22 3 2" xfId="11587"/>
    <cellStyle name="Input 12 22 3 3" xfId="11588"/>
    <cellStyle name="Input 12 22 3 4" xfId="44018"/>
    <cellStyle name="Input 12 22 4" xfId="11589"/>
    <cellStyle name="Input 12 22 4 2" xfId="11590"/>
    <cellStyle name="Input 12 22 4 3" xfId="11591"/>
    <cellStyle name="Input 12 22 4 4" xfId="44019"/>
    <cellStyle name="Input 12 22 5" xfId="11592"/>
    <cellStyle name="Input 12 22 5 2" xfId="11593"/>
    <cellStyle name="Input 12 22 5 3" xfId="11594"/>
    <cellStyle name="Input 12 22 5 4" xfId="44020"/>
    <cellStyle name="Input 12 22 6" xfId="11595"/>
    <cellStyle name="Input 12 22 6 2" xfId="11596"/>
    <cellStyle name="Input 12 22 6 3" xfId="11597"/>
    <cellStyle name="Input 12 22 6 4" xfId="44021"/>
    <cellStyle name="Input 12 22 7" xfId="11598"/>
    <cellStyle name="Input 12 22 7 2" xfId="11599"/>
    <cellStyle name="Input 12 22 7 3" xfId="11600"/>
    <cellStyle name="Input 12 22 7 4" xfId="44022"/>
    <cellStyle name="Input 12 22 8" xfId="11601"/>
    <cellStyle name="Input 12 22 8 2" xfId="11602"/>
    <cellStyle name="Input 12 22 8 3" xfId="11603"/>
    <cellStyle name="Input 12 22 8 4" xfId="44023"/>
    <cellStyle name="Input 12 22 9" xfId="11604"/>
    <cellStyle name="Input 12 22 9 2" xfId="11605"/>
    <cellStyle name="Input 12 22 9 3" xfId="11606"/>
    <cellStyle name="Input 12 22 9 4" xfId="44024"/>
    <cellStyle name="Input 12 23" xfId="11607"/>
    <cellStyle name="Input 12 23 10" xfId="11608"/>
    <cellStyle name="Input 12 23 10 2" xfId="11609"/>
    <cellStyle name="Input 12 23 10 3" xfId="11610"/>
    <cellStyle name="Input 12 23 10 4" xfId="44025"/>
    <cellStyle name="Input 12 23 11" xfId="11611"/>
    <cellStyle name="Input 12 23 11 2" xfId="11612"/>
    <cellStyle name="Input 12 23 11 3" xfId="11613"/>
    <cellStyle name="Input 12 23 11 4" xfId="44026"/>
    <cellStyle name="Input 12 23 12" xfId="11614"/>
    <cellStyle name="Input 12 23 12 2" xfId="11615"/>
    <cellStyle name="Input 12 23 12 3" xfId="11616"/>
    <cellStyle name="Input 12 23 12 4" xfId="44027"/>
    <cellStyle name="Input 12 23 13" xfId="11617"/>
    <cellStyle name="Input 12 23 13 2" xfId="11618"/>
    <cellStyle name="Input 12 23 13 3" xfId="11619"/>
    <cellStyle name="Input 12 23 13 4" xfId="44028"/>
    <cellStyle name="Input 12 23 14" xfId="11620"/>
    <cellStyle name="Input 12 23 14 2" xfId="11621"/>
    <cellStyle name="Input 12 23 14 3" xfId="11622"/>
    <cellStyle name="Input 12 23 14 4" xfId="44029"/>
    <cellStyle name="Input 12 23 15" xfId="11623"/>
    <cellStyle name="Input 12 23 15 2" xfId="11624"/>
    <cellStyle name="Input 12 23 15 3" xfId="11625"/>
    <cellStyle name="Input 12 23 15 4" xfId="44030"/>
    <cellStyle name="Input 12 23 16" xfId="11626"/>
    <cellStyle name="Input 12 23 16 2" xfId="11627"/>
    <cellStyle name="Input 12 23 16 3" xfId="11628"/>
    <cellStyle name="Input 12 23 16 4" xfId="44031"/>
    <cellStyle name="Input 12 23 17" xfId="11629"/>
    <cellStyle name="Input 12 23 17 2" xfId="11630"/>
    <cellStyle name="Input 12 23 17 3" xfId="11631"/>
    <cellStyle name="Input 12 23 17 4" xfId="44032"/>
    <cellStyle name="Input 12 23 18" xfId="11632"/>
    <cellStyle name="Input 12 23 18 2" xfId="11633"/>
    <cellStyle name="Input 12 23 18 3" xfId="11634"/>
    <cellStyle name="Input 12 23 18 4" xfId="44033"/>
    <cellStyle name="Input 12 23 19" xfId="11635"/>
    <cellStyle name="Input 12 23 19 2" xfId="11636"/>
    <cellStyle name="Input 12 23 19 3" xfId="11637"/>
    <cellStyle name="Input 12 23 19 4" xfId="44034"/>
    <cellStyle name="Input 12 23 2" xfId="11638"/>
    <cellStyle name="Input 12 23 2 2" xfId="11639"/>
    <cellStyle name="Input 12 23 2 3" xfId="11640"/>
    <cellStyle name="Input 12 23 2 4" xfId="44035"/>
    <cellStyle name="Input 12 23 20" xfId="11641"/>
    <cellStyle name="Input 12 23 20 2" xfId="11642"/>
    <cellStyle name="Input 12 23 20 3" xfId="44036"/>
    <cellStyle name="Input 12 23 20 4" xfId="44037"/>
    <cellStyle name="Input 12 23 21" xfId="44038"/>
    <cellStyle name="Input 12 23 22" xfId="44039"/>
    <cellStyle name="Input 12 23 3" xfId="11643"/>
    <cellStyle name="Input 12 23 3 2" xfId="11644"/>
    <cellStyle name="Input 12 23 3 3" xfId="11645"/>
    <cellStyle name="Input 12 23 3 4" xfId="44040"/>
    <cellStyle name="Input 12 23 4" xfId="11646"/>
    <cellStyle name="Input 12 23 4 2" xfId="11647"/>
    <cellStyle name="Input 12 23 4 3" xfId="11648"/>
    <cellStyle name="Input 12 23 4 4" xfId="44041"/>
    <cellStyle name="Input 12 23 5" xfId="11649"/>
    <cellStyle name="Input 12 23 5 2" xfId="11650"/>
    <cellStyle name="Input 12 23 5 3" xfId="11651"/>
    <cellStyle name="Input 12 23 5 4" xfId="44042"/>
    <cellStyle name="Input 12 23 6" xfId="11652"/>
    <cellStyle name="Input 12 23 6 2" xfId="11653"/>
    <cellStyle name="Input 12 23 6 3" xfId="11654"/>
    <cellStyle name="Input 12 23 6 4" xfId="44043"/>
    <cellStyle name="Input 12 23 7" xfId="11655"/>
    <cellStyle name="Input 12 23 7 2" xfId="11656"/>
    <cellStyle name="Input 12 23 7 3" xfId="11657"/>
    <cellStyle name="Input 12 23 7 4" xfId="44044"/>
    <cellStyle name="Input 12 23 8" xfId="11658"/>
    <cellStyle name="Input 12 23 8 2" xfId="11659"/>
    <cellStyle name="Input 12 23 8 3" xfId="11660"/>
    <cellStyle name="Input 12 23 8 4" xfId="44045"/>
    <cellStyle name="Input 12 23 9" xfId="11661"/>
    <cellStyle name="Input 12 23 9 2" xfId="11662"/>
    <cellStyle name="Input 12 23 9 3" xfId="11663"/>
    <cellStyle name="Input 12 23 9 4" xfId="44046"/>
    <cellStyle name="Input 12 24" xfId="11664"/>
    <cellStyle name="Input 12 24 10" xfId="11665"/>
    <cellStyle name="Input 12 24 10 2" xfId="11666"/>
    <cellStyle name="Input 12 24 10 3" xfId="11667"/>
    <cellStyle name="Input 12 24 10 4" xfId="44047"/>
    <cellStyle name="Input 12 24 11" xfId="11668"/>
    <cellStyle name="Input 12 24 11 2" xfId="11669"/>
    <cellStyle name="Input 12 24 11 3" xfId="11670"/>
    <cellStyle name="Input 12 24 11 4" xfId="44048"/>
    <cellStyle name="Input 12 24 12" xfId="11671"/>
    <cellStyle name="Input 12 24 12 2" xfId="11672"/>
    <cellStyle name="Input 12 24 12 3" xfId="11673"/>
    <cellStyle name="Input 12 24 12 4" xfId="44049"/>
    <cellStyle name="Input 12 24 13" xfId="11674"/>
    <cellStyle name="Input 12 24 13 2" xfId="11675"/>
    <cellStyle name="Input 12 24 13 3" xfId="11676"/>
    <cellStyle name="Input 12 24 13 4" xfId="44050"/>
    <cellStyle name="Input 12 24 14" xfId="11677"/>
    <cellStyle name="Input 12 24 14 2" xfId="11678"/>
    <cellStyle name="Input 12 24 14 3" xfId="11679"/>
    <cellStyle name="Input 12 24 14 4" xfId="44051"/>
    <cellStyle name="Input 12 24 15" xfId="11680"/>
    <cellStyle name="Input 12 24 15 2" xfId="11681"/>
    <cellStyle name="Input 12 24 15 3" xfId="11682"/>
    <cellStyle name="Input 12 24 15 4" xfId="44052"/>
    <cellStyle name="Input 12 24 16" xfId="11683"/>
    <cellStyle name="Input 12 24 16 2" xfId="11684"/>
    <cellStyle name="Input 12 24 16 3" xfId="11685"/>
    <cellStyle name="Input 12 24 16 4" xfId="44053"/>
    <cellStyle name="Input 12 24 17" xfId="11686"/>
    <cellStyle name="Input 12 24 17 2" xfId="11687"/>
    <cellStyle name="Input 12 24 17 3" xfId="11688"/>
    <cellStyle name="Input 12 24 17 4" xfId="44054"/>
    <cellStyle name="Input 12 24 18" xfId="11689"/>
    <cellStyle name="Input 12 24 18 2" xfId="11690"/>
    <cellStyle name="Input 12 24 18 3" xfId="11691"/>
    <cellStyle name="Input 12 24 18 4" xfId="44055"/>
    <cellStyle name="Input 12 24 19" xfId="11692"/>
    <cellStyle name="Input 12 24 19 2" xfId="11693"/>
    <cellStyle name="Input 12 24 19 3" xfId="11694"/>
    <cellStyle name="Input 12 24 19 4" xfId="44056"/>
    <cellStyle name="Input 12 24 2" xfId="11695"/>
    <cellStyle name="Input 12 24 2 2" xfId="11696"/>
    <cellStyle name="Input 12 24 2 3" xfId="11697"/>
    <cellStyle name="Input 12 24 2 4" xfId="44057"/>
    <cellStyle name="Input 12 24 20" xfId="11698"/>
    <cellStyle name="Input 12 24 20 2" xfId="11699"/>
    <cellStyle name="Input 12 24 20 3" xfId="44058"/>
    <cellStyle name="Input 12 24 20 4" xfId="44059"/>
    <cellStyle name="Input 12 24 21" xfId="44060"/>
    <cellStyle name="Input 12 24 22" xfId="44061"/>
    <cellStyle name="Input 12 24 3" xfId="11700"/>
    <cellStyle name="Input 12 24 3 2" xfId="11701"/>
    <cellStyle name="Input 12 24 3 3" xfId="11702"/>
    <cellStyle name="Input 12 24 3 4" xfId="44062"/>
    <cellStyle name="Input 12 24 4" xfId="11703"/>
    <cellStyle name="Input 12 24 4 2" xfId="11704"/>
    <cellStyle name="Input 12 24 4 3" xfId="11705"/>
    <cellStyle name="Input 12 24 4 4" xfId="44063"/>
    <cellStyle name="Input 12 24 5" xfId="11706"/>
    <cellStyle name="Input 12 24 5 2" xfId="11707"/>
    <cellStyle name="Input 12 24 5 3" xfId="11708"/>
    <cellStyle name="Input 12 24 5 4" xfId="44064"/>
    <cellStyle name="Input 12 24 6" xfId="11709"/>
    <cellStyle name="Input 12 24 6 2" xfId="11710"/>
    <cellStyle name="Input 12 24 6 3" xfId="11711"/>
    <cellStyle name="Input 12 24 6 4" xfId="44065"/>
    <cellStyle name="Input 12 24 7" xfId="11712"/>
    <cellStyle name="Input 12 24 7 2" xfId="11713"/>
    <cellStyle name="Input 12 24 7 3" xfId="11714"/>
    <cellStyle name="Input 12 24 7 4" xfId="44066"/>
    <cellStyle name="Input 12 24 8" xfId="11715"/>
    <cellStyle name="Input 12 24 8 2" xfId="11716"/>
    <cellStyle name="Input 12 24 8 3" xfId="11717"/>
    <cellStyle name="Input 12 24 8 4" xfId="44067"/>
    <cellStyle name="Input 12 24 9" xfId="11718"/>
    <cellStyle name="Input 12 24 9 2" xfId="11719"/>
    <cellStyle name="Input 12 24 9 3" xfId="11720"/>
    <cellStyle name="Input 12 24 9 4" xfId="44068"/>
    <cellStyle name="Input 12 25" xfId="11721"/>
    <cellStyle name="Input 12 25 10" xfId="11722"/>
    <cellStyle name="Input 12 25 10 2" xfId="11723"/>
    <cellStyle name="Input 12 25 10 3" xfId="11724"/>
    <cellStyle name="Input 12 25 10 4" xfId="44069"/>
    <cellStyle name="Input 12 25 11" xfId="11725"/>
    <cellStyle name="Input 12 25 11 2" xfId="11726"/>
    <cellStyle name="Input 12 25 11 3" xfId="11727"/>
    <cellStyle name="Input 12 25 11 4" xfId="44070"/>
    <cellStyle name="Input 12 25 12" xfId="11728"/>
    <cellStyle name="Input 12 25 12 2" xfId="11729"/>
    <cellStyle name="Input 12 25 12 3" xfId="11730"/>
    <cellStyle name="Input 12 25 12 4" xfId="44071"/>
    <cellStyle name="Input 12 25 13" xfId="11731"/>
    <cellStyle name="Input 12 25 13 2" xfId="11732"/>
    <cellStyle name="Input 12 25 13 3" xfId="11733"/>
    <cellStyle name="Input 12 25 13 4" xfId="44072"/>
    <cellStyle name="Input 12 25 14" xfId="11734"/>
    <cellStyle name="Input 12 25 14 2" xfId="11735"/>
    <cellStyle name="Input 12 25 14 3" xfId="11736"/>
    <cellStyle name="Input 12 25 14 4" xfId="44073"/>
    <cellStyle name="Input 12 25 15" xfId="11737"/>
    <cellStyle name="Input 12 25 15 2" xfId="11738"/>
    <cellStyle name="Input 12 25 15 3" xfId="11739"/>
    <cellStyle name="Input 12 25 15 4" xfId="44074"/>
    <cellStyle name="Input 12 25 16" xfId="11740"/>
    <cellStyle name="Input 12 25 16 2" xfId="11741"/>
    <cellStyle name="Input 12 25 16 3" xfId="11742"/>
    <cellStyle name="Input 12 25 16 4" xfId="44075"/>
    <cellStyle name="Input 12 25 17" xfId="11743"/>
    <cellStyle name="Input 12 25 17 2" xfId="11744"/>
    <cellStyle name="Input 12 25 17 3" xfId="11745"/>
    <cellStyle name="Input 12 25 17 4" xfId="44076"/>
    <cellStyle name="Input 12 25 18" xfId="11746"/>
    <cellStyle name="Input 12 25 18 2" xfId="11747"/>
    <cellStyle name="Input 12 25 18 3" xfId="11748"/>
    <cellStyle name="Input 12 25 18 4" xfId="44077"/>
    <cellStyle name="Input 12 25 19" xfId="11749"/>
    <cellStyle name="Input 12 25 19 2" xfId="11750"/>
    <cellStyle name="Input 12 25 19 3" xfId="11751"/>
    <cellStyle name="Input 12 25 19 4" xfId="44078"/>
    <cellStyle name="Input 12 25 2" xfId="11752"/>
    <cellStyle name="Input 12 25 2 2" xfId="11753"/>
    <cellStyle name="Input 12 25 2 3" xfId="11754"/>
    <cellStyle name="Input 12 25 2 4" xfId="44079"/>
    <cellStyle name="Input 12 25 20" xfId="11755"/>
    <cellStyle name="Input 12 25 20 2" xfId="11756"/>
    <cellStyle name="Input 12 25 20 3" xfId="44080"/>
    <cellStyle name="Input 12 25 20 4" xfId="44081"/>
    <cellStyle name="Input 12 25 21" xfId="44082"/>
    <cellStyle name="Input 12 25 22" xfId="44083"/>
    <cellStyle name="Input 12 25 3" xfId="11757"/>
    <cellStyle name="Input 12 25 3 2" xfId="11758"/>
    <cellStyle name="Input 12 25 3 3" xfId="11759"/>
    <cellStyle name="Input 12 25 3 4" xfId="44084"/>
    <cellStyle name="Input 12 25 4" xfId="11760"/>
    <cellStyle name="Input 12 25 4 2" xfId="11761"/>
    <cellStyle name="Input 12 25 4 3" xfId="11762"/>
    <cellStyle name="Input 12 25 4 4" xfId="44085"/>
    <cellStyle name="Input 12 25 5" xfId="11763"/>
    <cellStyle name="Input 12 25 5 2" xfId="11764"/>
    <cellStyle name="Input 12 25 5 3" xfId="11765"/>
    <cellStyle name="Input 12 25 5 4" xfId="44086"/>
    <cellStyle name="Input 12 25 6" xfId="11766"/>
    <cellStyle name="Input 12 25 6 2" xfId="11767"/>
    <cellStyle name="Input 12 25 6 3" xfId="11768"/>
    <cellStyle name="Input 12 25 6 4" xfId="44087"/>
    <cellStyle name="Input 12 25 7" xfId="11769"/>
    <cellStyle name="Input 12 25 7 2" xfId="11770"/>
    <cellStyle name="Input 12 25 7 3" xfId="11771"/>
    <cellStyle name="Input 12 25 7 4" xfId="44088"/>
    <cellStyle name="Input 12 25 8" xfId="11772"/>
    <cellStyle name="Input 12 25 8 2" xfId="11773"/>
    <cellStyle name="Input 12 25 8 3" xfId="11774"/>
    <cellStyle name="Input 12 25 8 4" xfId="44089"/>
    <cellStyle name="Input 12 25 9" xfId="11775"/>
    <cellStyle name="Input 12 25 9 2" xfId="11776"/>
    <cellStyle name="Input 12 25 9 3" xfId="11777"/>
    <cellStyle name="Input 12 25 9 4" xfId="44090"/>
    <cellStyle name="Input 12 26" xfId="11778"/>
    <cellStyle name="Input 12 26 10" xfId="11779"/>
    <cellStyle name="Input 12 26 10 2" xfId="11780"/>
    <cellStyle name="Input 12 26 10 3" xfId="11781"/>
    <cellStyle name="Input 12 26 10 4" xfId="44091"/>
    <cellStyle name="Input 12 26 11" xfId="11782"/>
    <cellStyle name="Input 12 26 11 2" xfId="11783"/>
    <cellStyle name="Input 12 26 11 3" xfId="11784"/>
    <cellStyle name="Input 12 26 11 4" xfId="44092"/>
    <cellStyle name="Input 12 26 12" xfId="11785"/>
    <cellStyle name="Input 12 26 12 2" xfId="11786"/>
    <cellStyle name="Input 12 26 12 3" xfId="11787"/>
    <cellStyle name="Input 12 26 12 4" xfId="44093"/>
    <cellStyle name="Input 12 26 13" xfId="11788"/>
    <cellStyle name="Input 12 26 13 2" xfId="11789"/>
    <cellStyle name="Input 12 26 13 3" xfId="11790"/>
    <cellStyle name="Input 12 26 13 4" xfId="44094"/>
    <cellStyle name="Input 12 26 14" xfId="11791"/>
    <cellStyle name="Input 12 26 14 2" xfId="11792"/>
    <cellStyle name="Input 12 26 14 3" xfId="11793"/>
    <cellStyle name="Input 12 26 14 4" xfId="44095"/>
    <cellStyle name="Input 12 26 15" xfId="11794"/>
    <cellStyle name="Input 12 26 15 2" xfId="11795"/>
    <cellStyle name="Input 12 26 15 3" xfId="11796"/>
    <cellStyle name="Input 12 26 15 4" xfId="44096"/>
    <cellStyle name="Input 12 26 16" xfId="11797"/>
    <cellStyle name="Input 12 26 16 2" xfId="11798"/>
    <cellStyle name="Input 12 26 16 3" xfId="11799"/>
    <cellStyle name="Input 12 26 16 4" xfId="44097"/>
    <cellStyle name="Input 12 26 17" xfId="11800"/>
    <cellStyle name="Input 12 26 17 2" xfId="11801"/>
    <cellStyle name="Input 12 26 17 3" xfId="11802"/>
    <cellStyle name="Input 12 26 17 4" xfId="44098"/>
    <cellStyle name="Input 12 26 18" xfId="11803"/>
    <cellStyle name="Input 12 26 18 2" xfId="11804"/>
    <cellStyle name="Input 12 26 18 3" xfId="11805"/>
    <cellStyle name="Input 12 26 18 4" xfId="44099"/>
    <cellStyle name="Input 12 26 19" xfId="11806"/>
    <cellStyle name="Input 12 26 19 2" xfId="11807"/>
    <cellStyle name="Input 12 26 19 3" xfId="11808"/>
    <cellStyle name="Input 12 26 19 4" xfId="44100"/>
    <cellStyle name="Input 12 26 2" xfId="11809"/>
    <cellStyle name="Input 12 26 2 2" xfId="11810"/>
    <cellStyle name="Input 12 26 2 3" xfId="11811"/>
    <cellStyle name="Input 12 26 2 4" xfId="44101"/>
    <cellStyle name="Input 12 26 20" xfId="11812"/>
    <cellStyle name="Input 12 26 20 2" xfId="11813"/>
    <cellStyle name="Input 12 26 20 3" xfId="44102"/>
    <cellStyle name="Input 12 26 20 4" xfId="44103"/>
    <cellStyle name="Input 12 26 21" xfId="44104"/>
    <cellStyle name="Input 12 26 22" xfId="44105"/>
    <cellStyle name="Input 12 26 3" xfId="11814"/>
    <cellStyle name="Input 12 26 3 2" xfId="11815"/>
    <cellStyle name="Input 12 26 3 3" xfId="11816"/>
    <cellStyle name="Input 12 26 3 4" xfId="44106"/>
    <cellStyle name="Input 12 26 4" xfId="11817"/>
    <cellStyle name="Input 12 26 4 2" xfId="11818"/>
    <cellStyle name="Input 12 26 4 3" xfId="11819"/>
    <cellStyle name="Input 12 26 4 4" xfId="44107"/>
    <cellStyle name="Input 12 26 5" xfId="11820"/>
    <cellStyle name="Input 12 26 5 2" xfId="11821"/>
    <cellStyle name="Input 12 26 5 3" xfId="11822"/>
    <cellStyle name="Input 12 26 5 4" xfId="44108"/>
    <cellStyle name="Input 12 26 6" xfId="11823"/>
    <cellStyle name="Input 12 26 6 2" xfId="11824"/>
    <cellStyle name="Input 12 26 6 3" xfId="11825"/>
    <cellStyle name="Input 12 26 6 4" xfId="44109"/>
    <cellStyle name="Input 12 26 7" xfId="11826"/>
    <cellStyle name="Input 12 26 7 2" xfId="11827"/>
    <cellStyle name="Input 12 26 7 3" xfId="11828"/>
    <cellStyle name="Input 12 26 7 4" xfId="44110"/>
    <cellStyle name="Input 12 26 8" xfId="11829"/>
    <cellStyle name="Input 12 26 8 2" xfId="11830"/>
    <cellStyle name="Input 12 26 8 3" xfId="11831"/>
    <cellStyle name="Input 12 26 8 4" xfId="44111"/>
    <cellStyle name="Input 12 26 9" xfId="11832"/>
    <cellStyle name="Input 12 26 9 2" xfId="11833"/>
    <cellStyle name="Input 12 26 9 3" xfId="11834"/>
    <cellStyle name="Input 12 26 9 4" xfId="44112"/>
    <cellStyle name="Input 12 27" xfId="11835"/>
    <cellStyle name="Input 12 27 10" xfId="11836"/>
    <cellStyle name="Input 12 27 10 2" xfId="11837"/>
    <cellStyle name="Input 12 27 10 3" xfId="11838"/>
    <cellStyle name="Input 12 27 10 4" xfId="44113"/>
    <cellStyle name="Input 12 27 11" xfId="11839"/>
    <cellStyle name="Input 12 27 11 2" xfId="11840"/>
    <cellStyle name="Input 12 27 11 3" xfId="11841"/>
    <cellStyle name="Input 12 27 11 4" xfId="44114"/>
    <cellStyle name="Input 12 27 12" xfId="11842"/>
    <cellStyle name="Input 12 27 12 2" xfId="11843"/>
    <cellStyle name="Input 12 27 12 3" xfId="11844"/>
    <cellStyle name="Input 12 27 12 4" xfId="44115"/>
    <cellStyle name="Input 12 27 13" xfId="11845"/>
    <cellStyle name="Input 12 27 13 2" xfId="11846"/>
    <cellStyle name="Input 12 27 13 3" xfId="11847"/>
    <cellStyle name="Input 12 27 13 4" xfId="44116"/>
    <cellStyle name="Input 12 27 14" xfId="11848"/>
    <cellStyle name="Input 12 27 14 2" xfId="11849"/>
    <cellStyle name="Input 12 27 14 3" xfId="11850"/>
    <cellStyle name="Input 12 27 14 4" xfId="44117"/>
    <cellStyle name="Input 12 27 15" xfId="11851"/>
    <cellStyle name="Input 12 27 15 2" xfId="11852"/>
    <cellStyle name="Input 12 27 15 3" xfId="11853"/>
    <cellStyle name="Input 12 27 15 4" xfId="44118"/>
    <cellStyle name="Input 12 27 16" xfId="11854"/>
    <cellStyle name="Input 12 27 16 2" xfId="11855"/>
    <cellStyle name="Input 12 27 16 3" xfId="11856"/>
    <cellStyle name="Input 12 27 16 4" xfId="44119"/>
    <cellStyle name="Input 12 27 17" xfId="11857"/>
    <cellStyle name="Input 12 27 17 2" xfId="11858"/>
    <cellStyle name="Input 12 27 17 3" xfId="11859"/>
    <cellStyle name="Input 12 27 17 4" xfId="44120"/>
    <cellStyle name="Input 12 27 18" xfId="11860"/>
    <cellStyle name="Input 12 27 18 2" xfId="11861"/>
    <cellStyle name="Input 12 27 18 3" xfId="11862"/>
    <cellStyle name="Input 12 27 18 4" xfId="44121"/>
    <cellStyle name="Input 12 27 19" xfId="11863"/>
    <cellStyle name="Input 12 27 19 2" xfId="11864"/>
    <cellStyle name="Input 12 27 19 3" xfId="11865"/>
    <cellStyle name="Input 12 27 19 4" xfId="44122"/>
    <cellStyle name="Input 12 27 2" xfId="11866"/>
    <cellStyle name="Input 12 27 2 2" xfId="11867"/>
    <cellStyle name="Input 12 27 2 3" xfId="11868"/>
    <cellStyle name="Input 12 27 2 4" xfId="44123"/>
    <cellStyle name="Input 12 27 20" xfId="11869"/>
    <cellStyle name="Input 12 27 20 2" xfId="11870"/>
    <cellStyle name="Input 12 27 20 3" xfId="44124"/>
    <cellStyle name="Input 12 27 20 4" xfId="44125"/>
    <cellStyle name="Input 12 27 21" xfId="44126"/>
    <cellStyle name="Input 12 27 22" xfId="44127"/>
    <cellStyle name="Input 12 27 3" xfId="11871"/>
    <cellStyle name="Input 12 27 3 2" xfId="11872"/>
    <cellStyle name="Input 12 27 3 3" xfId="11873"/>
    <cellStyle name="Input 12 27 3 4" xfId="44128"/>
    <cellStyle name="Input 12 27 4" xfId="11874"/>
    <cellStyle name="Input 12 27 4 2" xfId="11875"/>
    <cellStyle name="Input 12 27 4 3" xfId="11876"/>
    <cellStyle name="Input 12 27 4 4" xfId="44129"/>
    <cellStyle name="Input 12 27 5" xfId="11877"/>
    <cellStyle name="Input 12 27 5 2" xfId="11878"/>
    <cellStyle name="Input 12 27 5 3" xfId="11879"/>
    <cellStyle name="Input 12 27 5 4" xfId="44130"/>
    <cellStyle name="Input 12 27 6" xfId="11880"/>
    <cellStyle name="Input 12 27 6 2" xfId="11881"/>
    <cellStyle name="Input 12 27 6 3" xfId="11882"/>
    <cellStyle name="Input 12 27 6 4" xfId="44131"/>
    <cellStyle name="Input 12 27 7" xfId="11883"/>
    <cellStyle name="Input 12 27 7 2" xfId="11884"/>
    <cellStyle name="Input 12 27 7 3" xfId="11885"/>
    <cellStyle name="Input 12 27 7 4" xfId="44132"/>
    <cellStyle name="Input 12 27 8" xfId="11886"/>
    <cellStyle name="Input 12 27 8 2" xfId="11887"/>
    <cellStyle name="Input 12 27 8 3" xfId="11888"/>
    <cellStyle name="Input 12 27 8 4" xfId="44133"/>
    <cellStyle name="Input 12 27 9" xfId="11889"/>
    <cellStyle name="Input 12 27 9 2" xfId="11890"/>
    <cellStyle name="Input 12 27 9 3" xfId="11891"/>
    <cellStyle name="Input 12 27 9 4" xfId="44134"/>
    <cellStyle name="Input 12 28" xfId="11892"/>
    <cellStyle name="Input 12 28 10" xfId="11893"/>
    <cellStyle name="Input 12 28 10 2" xfId="11894"/>
    <cellStyle name="Input 12 28 10 3" xfId="11895"/>
    <cellStyle name="Input 12 28 10 4" xfId="44135"/>
    <cellStyle name="Input 12 28 11" xfId="11896"/>
    <cellStyle name="Input 12 28 11 2" xfId="11897"/>
    <cellStyle name="Input 12 28 11 3" xfId="11898"/>
    <cellStyle name="Input 12 28 11 4" xfId="44136"/>
    <cellStyle name="Input 12 28 12" xfId="11899"/>
    <cellStyle name="Input 12 28 12 2" xfId="11900"/>
    <cellStyle name="Input 12 28 12 3" xfId="11901"/>
    <cellStyle name="Input 12 28 12 4" xfId="44137"/>
    <cellStyle name="Input 12 28 13" xfId="11902"/>
    <cellStyle name="Input 12 28 13 2" xfId="11903"/>
    <cellStyle name="Input 12 28 13 3" xfId="11904"/>
    <cellStyle name="Input 12 28 13 4" xfId="44138"/>
    <cellStyle name="Input 12 28 14" xfId="11905"/>
    <cellStyle name="Input 12 28 14 2" xfId="11906"/>
    <cellStyle name="Input 12 28 14 3" xfId="11907"/>
    <cellStyle name="Input 12 28 14 4" xfId="44139"/>
    <cellStyle name="Input 12 28 15" xfId="11908"/>
    <cellStyle name="Input 12 28 15 2" xfId="11909"/>
    <cellStyle name="Input 12 28 15 3" xfId="11910"/>
    <cellStyle name="Input 12 28 15 4" xfId="44140"/>
    <cellStyle name="Input 12 28 16" xfId="11911"/>
    <cellStyle name="Input 12 28 16 2" xfId="11912"/>
    <cellStyle name="Input 12 28 16 3" xfId="11913"/>
    <cellStyle name="Input 12 28 16 4" xfId="44141"/>
    <cellStyle name="Input 12 28 17" xfId="11914"/>
    <cellStyle name="Input 12 28 17 2" xfId="11915"/>
    <cellStyle name="Input 12 28 17 3" xfId="11916"/>
    <cellStyle name="Input 12 28 17 4" xfId="44142"/>
    <cellStyle name="Input 12 28 18" xfId="11917"/>
    <cellStyle name="Input 12 28 18 2" xfId="11918"/>
    <cellStyle name="Input 12 28 18 3" xfId="11919"/>
    <cellStyle name="Input 12 28 18 4" xfId="44143"/>
    <cellStyle name="Input 12 28 19" xfId="11920"/>
    <cellStyle name="Input 12 28 19 2" xfId="11921"/>
    <cellStyle name="Input 12 28 19 3" xfId="11922"/>
    <cellStyle name="Input 12 28 19 4" xfId="44144"/>
    <cellStyle name="Input 12 28 2" xfId="11923"/>
    <cellStyle name="Input 12 28 2 2" xfId="11924"/>
    <cellStyle name="Input 12 28 2 3" xfId="11925"/>
    <cellStyle name="Input 12 28 2 4" xfId="44145"/>
    <cellStyle name="Input 12 28 20" xfId="11926"/>
    <cellStyle name="Input 12 28 20 2" xfId="11927"/>
    <cellStyle name="Input 12 28 20 3" xfId="44146"/>
    <cellStyle name="Input 12 28 20 4" xfId="44147"/>
    <cellStyle name="Input 12 28 21" xfId="44148"/>
    <cellStyle name="Input 12 28 22" xfId="44149"/>
    <cellStyle name="Input 12 28 3" xfId="11928"/>
    <cellStyle name="Input 12 28 3 2" xfId="11929"/>
    <cellStyle name="Input 12 28 3 3" xfId="11930"/>
    <cellStyle name="Input 12 28 3 4" xfId="44150"/>
    <cellStyle name="Input 12 28 4" xfId="11931"/>
    <cellStyle name="Input 12 28 4 2" xfId="11932"/>
    <cellStyle name="Input 12 28 4 3" xfId="11933"/>
    <cellStyle name="Input 12 28 4 4" xfId="44151"/>
    <cellStyle name="Input 12 28 5" xfId="11934"/>
    <cellStyle name="Input 12 28 5 2" xfId="11935"/>
    <cellStyle name="Input 12 28 5 3" xfId="11936"/>
    <cellStyle name="Input 12 28 5 4" xfId="44152"/>
    <cellStyle name="Input 12 28 6" xfId="11937"/>
    <cellStyle name="Input 12 28 6 2" xfId="11938"/>
    <cellStyle name="Input 12 28 6 3" xfId="11939"/>
    <cellStyle name="Input 12 28 6 4" xfId="44153"/>
    <cellStyle name="Input 12 28 7" xfId="11940"/>
    <cellStyle name="Input 12 28 7 2" xfId="11941"/>
    <cellStyle name="Input 12 28 7 3" xfId="11942"/>
    <cellStyle name="Input 12 28 7 4" xfId="44154"/>
    <cellStyle name="Input 12 28 8" xfId="11943"/>
    <cellStyle name="Input 12 28 8 2" xfId="11944"/>
    <cellStyle name="Input 12 28 8 3" xfId="11945"/>
    <cellStyle name="Input 12 28 8 4" xfId="44155"/>
    <cellStyle name="Input 12 28 9" xfId="11946"/>
    <cellStyle name="Input 12 28 9 2" xfId="11947"/>
    <cellStyle name="Input 12 28 9 3" xfId="11948"/>
    <cellStyle name="Input 12 28 9 4" xfId="44156"/>
    <cellStyle name="Input 12 29" xfId="11949"/>
    <cellStyle name="Input 12 29 10" xfId="11950"/>
    <cellStyle name="Input 12 29 10 2" xfId="11951"/>
    <cellStyle name="Input 12 29 10 3" xfId="11952"/>
    <cellStyle name="Input 12 29 10 4" xfId="44157"/>
    <cellStyle name="Input 12 29 11" xfId="11953"/>
    <cellStyle name="Input 12 29 11 2" xfId="11954"/>
    <cellStyle name="Input 12 29 11 3" xfId="11955"/>
    <cellStyle name="Input 12 29 11 4" xfId="44158"/>
    <cellStyle name="Input 12 29 12" xfId="11956"/>
    <cellStyle name="Input 12 29 12 2" xfId="11957"/>
    <cellStyle name="Input 12 29 12 3" xfId="11958"/>
    <cellStyle name="Input 12 29 12 4" xfId="44159"/>
    <cellStyle name="Input 12 29 13" xfId="11959"/>
    <cellStyle name="Input 12 29 13 2" xfId="11960"/>
    <cellStyle name="Input 12 29 13 3" xfId="11961"/>
    <cellStyle name="Input 12 29 13 4" xfId="44160"/>
    <cellStyle name="Input 12 29 14" xfId="11962"/>
    <cellStyle name="Input 12 29 14 2" xfId="11963"/>
    <cellStyle name="Input 12 29 14 3" xfId="11964"/>
    <cellStyle name="Input 12 29 14 4" xfId="44161"/>
    <cellStyle name="Input 12 29 15" xfId="11965"/>
    <cellStyle name="Input 12 29 15 2" xfId="11966"/>
    <cellStyle name="Input 12 29 15 3" xfId="11967"/>
    <cellStyle name="Input 12 29 15 4" xfId="44162"/>
    <cellStyle name="Input 12 29 16" xfId="11968"/>
    <cellStyle name="Input 12 29 16 2" xfId="11969"/>
    <cellStyle name="Input 12 29 16 3" xfId="11970"/>
    <cellStyle name="Input 12 29 16 4" xfId="44163"/>
    <cellStyle name="Input 12 29 17" xfId="11971"/>
    <cellStyle name="Input 12 29 17 2" xfId="11972"/>
    <cellStyle name="Input 12 29 17 3" xfId="11973"/>
    <cellStyle name="Input 12 29 17 4" xfId="44164"/>
    <cellStyle name="Input 12 29 18" xfId="11974"/>
    <cellStyle name="Input 12 29 18 2" xfId="11975"/>
    <cellStyle name="Input 12 29 18 3" xfId="11976"/>
    <cellStyle name="Input 12 29 18 4" xfId="44165"/>
    <cellStyle name="Input 12 29 19" xfId="11977"/>
    <cellStyle name="Input 12 29 19 2" xfId="11978"/>
    <cellStyle name="Input 12 29 19 3" xfId="11979"/>
    <cellStyle name="Input 12 29 19 4" xfId="44166"/>
    <cellStyle name="Input 12 29 2" xfId="11980"/>
    <cellStyle name="Input 12 29 2 2" xfId="11981"/>
    <cellStyle name="Input 12 29 2 3" xfId="11982"/>
    <cellStyle name="Input 12 29 2 4" xfId="44167"/>
    <cellStyle name="Input 12 29 20" xfId="11983"/>
    <cellStyle name="Input 12 29 20 2" xfId="11984"/>
    <cellStyle name="Input 12 29 20 3" xfId="44168"/>
    <cellStyle name="Input 12 29 20 4" xfId="44169"/>
    <cellStyle name="Input 12 29 21" xfId="44170"/>
    <cellStyle name="Input 12 29 22" xfId="44171"/>
    <cellStyle name="Input 12 29 3" xfId="11985"/>
    <cellStyle name="Input 12 29 3 2" xfId="11986"/>
    <cellStyle name="Input 12 29 3 3" xfId="11987"/>
    <cellStyle name="Input 12 29 3 4" xfId="44172"/>
    <cellStyle name="Input 12 29 4" xfId="11988"/>
    <cellStyle name="Input 12 29 4 2" xfId="11989"/>
    <cellStyle name="Input 12 29 4 3" xfId="11990"/>
    <cellStyle name="Input 12 29 4 4" xfId="44173"/>
    <cellStyle name="Input 12 29 5" xfId="11991"/>
    <cellStyle name="Input 12 29 5 2" xfId="11992"/>
    <cellStyle name="Input 12 29 5 3" xfId="11993"/>
    <cellStyle name="Input 12 29 5 4" xfId="44174"/>
    <cellStyle name="Input 12 29 6" xfId="11994"/>
    <cellStyle name="Input 12 29 6 2" xfId="11995"/>
    <cellStyle name="Input 12 29 6 3" xfId="11996"/>
    <cellStyle name="Input 12 29 6 4" xfId="44175"/>
    <cellStyle name="Input 12 29 7" xfId="11997"/>
    <cellStyle name="Input 12 29 7 2" xfId="11998"/>
    <cellStyle name="Input 12 29 7 3" xfId="11999"/>
    <cellStyle name="Input 12 29 7 4" xfId="44176"/>
    <cellStyle name="Input 12 29 8" xfId="12000"/>
    <cellStyle name="Input 12 29 8 2" xfId="12001"/>
    <cellStyle name="Input 12 29 8 3" xfId="12002"/>
    <cellStyle name="Input 12 29 8 4" xfId="44177"/>
    <cellStyle name="Input 12 29 9" xfId="12003"/>
    <cellStyle name="Input 12 29 9 2" xfId="12004"/>
    <cellStyle name="Input 12 29 9 3" xfId="12005"/>
    <cellStyle name="Input 12 29 9 4" xfId="44178"/>
    <cellStyle name="Input 12 3" xfId="12006"/>
    <cellStyle name="Input 12 3 10" xfId="12007"/>
    <cellStyle name="Input 12 3 10 2" xfId="12008"/>
    <cellStyle name="Input 12 3 10 3" xfId="12009"/>
    <cellStyle name="Input 12 3 10 4" xfId="44179"/>
    <cellStyle name="Input 12 3 11" xfId="12010"/>
    <cellStyle name="Input 12 3 11 2" xfId="12011"/>
    <cellStyle name="Input 12 3 11 3" xfId="12012"/>
    <cellStyle name="Input 12 3 11 4" xfId="44180"/>
    <cellStyle name="Input 12 3 12" xfId="12013"/>
    <cellStyle name="Input 12 3 12 2" xfId="12014"/>
    <cellStyle name="Input 12 3 12 3" xfId="12015"/>
    <cellStyle name="Input 12 3 12 4" xfId="44181"/>
    <cellStyle name="Input 12 3 13" xfId="12016"/>
    <cellStyle name="Input 12 3 13 2" xfId="12017"/>
    <cellStyle name="Input 12 3 13 3" xfId="12018"/>
    <cellStyle name="Input 12 3 13 4" xfId="44182"/>
    <cellStyle name="Input 12 3 14" xfId="12019"/>
    <cellStyle name="Input 12 3 14 2" xfId="12020"/>
    <cellStyle name="Input 12 3 14 3" xfId="12021"/>
    <cellStyle name="Input 12 3 14 4" xfId="44183"/>
    <cellStyle name="Input 12 3 15" xfId="12022"/>
    <cellStyle name="Input 12 3 15 2" xfId="12023"/>
    <cellStyle name="Input 12 3 15 3" xfId="12024"/>
    <cellStyle name="Input 12 3 15 4" xfId="44184"/>
    <cellStyle name="Input 12 3 16" xfId="12025"/>
    <cellStyle name="Input 12 3 16 2" xfId="12026"/>
    <cellStyle name="Input 12 3 16 3" xfId="12027"/>
    <cellStyle name="Input 12 3 16 4" xfId="44185"/>
    <cellStyle name="Input 12 3 17" xfId="12028"/>
    <cellStyle name="Input 12 3 17 2" xfId="12029"/>
    <cellStyle name="Input 12 3 17 3" xfId="12030"/>
    <cellStyle name="Input 12 3 17 4" xfId="44186"/>
    <cellStyle name="Input 12 3 18" xfId="12031"/>
    <cellStyle name="Input 12 3 18 2" xfId="12032"/>
    <cellStyle name="Input 12 3 18 3" xfId="12033"/>
    <cellStyle name="Input 12 3 18 4" xfId="44187"/>
    <cellStyle name="Input 12 3 19" xfId="12034"/>
    <cellStyle name="Input 12 3 19 2" xfId="12035"/>
    <cellStyle name="Input 12 3 19 3" xfId="12036"/>
    <cellStyle name="Input 12 3 19 4" xfId="44188"/>
    <cellStyle name="Input 12 3 2" xfId="12037"/>
    <cellStyle name="Input 12 3 2 2" xfId="12038"/>
    <cellStyle name="Input 12 3 2 3" xfId="12039"/>
    <cellStyle name="Input 12 3 2 4" xfId="44189"/>
    <cellStyle name="Input 12 3 20" xfId="12040"/>
    <cellStyle name="Input 12 3 20 2" xfId="12041"/>
    <cellStyle name="Input 12 3 20 3" xfId="44190"/>
    <cellStyle name="Input 12 3 20 4" xfId="44191"/>
    <cellStyle name="Input 12 3 21" xfId="44192"/>
    <cellStyle name="Input 12 3 22" xfId="44193"/>
    <cellStyle name="Input 12 3 3" xfId="12042"/>
    <cellStyle name="Input 12 3 3 2" xfId="12043"/>
    <cellStyle name="Input 12 3 3 3" xfId="12044"/>
    <cellStyle name="Input 12 3 3 4" xfId="44194"/>
    <cellStyle name="Input 12 3 4" xfId="12045"/>
    <cellStyle name="Input 12 3 4 2" xfId="12046"/>
    <cellStyle name="Input 12 3 4 3" xfId="12047"/>
    <cellStyle name="Input 12 3 4 4" xfId="44195"/>
    <cellStyle name="Input 12 3 5" xfId="12048"/>
    <cellStyle name="Input 12 3 5 2" xfId="12049"/>
    <cellStyle name="Input 12 3 5 3" xfId="12050"/>
    <cellStyle name="Input 12 3 5 4" xfId="44196"/>
    <cellStyle name="Input 12 3 6" xfId="12051"/>
    <cellStyle name="Input 12 3 6 2" xfId="12052"/>
    <cellStyle name="Input 12 3 6 3" xfId="12053"/>
    <cellStyle name="Input 12 3 6 4" xfId="44197"/>
    <cellStyle name="Input 12 3 7" xfId="12054"/>
    <cellStyle name="Input 12 3 7 2" xfId="12055"/>
    <cellStyle name="Input 12 3 7 3" xfId="12056"/>
    <cellStyle name="Input 12 3 7 4" xfId="44198"/>
    <cellStyle name="Input 12 3 8" xfId="12057"/>
    <cellStyle name="Input 12 3 8 2" xfId="12058"/>
    <cellStyle name="Input 12 3 8 3" xfId="12059"/>
    <cellStyle name="Input 12 3 8 4" xfId="44199"/>
    <cellStyle name="Input 12 3 9" xfId="12060"/>
    <cellStyle name="Input 12 3 9 2" xfId="12061"/>
    <cellStyle name="Input 12 3 9 3" xfId="12062"/>
    <cellStyle name="Input 12 3 9 4" xfId="44200"/>
    <cellStyle name="Input 12 30" xfId="12063"/>
    <cellStyle name="Input 12 30 10" xfId="12064"/>
    <cellStyle name="Input 12 30 10 2" xfId="12065"/>
    <cellStyle name="Input 12 30 10 3" xfId="12066"/>
    <cellStyle name="Input 12 30 10 4" xfId="44201"/>
    <cellStyle name="Input 12 30 11" xfId="12067"/>
    <cellStyle name="Input 12 30 11 2" xfId="12068"/>
    <cellStyle name="Input 12 30 11 3" xfId="12069"/>
    <cellStyle name="Input 12 30 11 4" xfId="44202"/>
    <cellStyle name="Input 12 30 12" xfId="12070"/>
    <cellStyle name="Input 12 30 12 2" xfId="12071"/>
    <cellStyle name="Input 12 30 12 3" xfId="12072"/>
    <cellStyle name="Input 12 30 12 4" xfId="44203"/>
    <cellStyle name="Input 12 30 13" xfId="12073"/>
    <cellStyle name="Input 12 30 13 2" xfId="12074"/>
    <cellStyle name="Input 12 30 13 3" xfId="12075"/>
    <cellStyle name="Input 12 30 13 4" xfId="44204"/>
    <cellStyle name="Input 12 30 14" xfId="12076"/>
    <cellStyle name="Input 12 30 14 2" xfId="12077"/>
    <cellStyle name="Input 12 30 14 3" xfId="12078"/>
    <cellStyle name="Input 12 30 14 4" xfId="44205"/>
    <cellStyle name="Input 12 30 15" xfId="12079"/>
    <cellStyle name="Input 12 30 15 2" xfId="12080"/>
    <cellStyle name="Input 12 30 15 3" xfId="12081"/>
    <cellStyle name="Input 12 30 15 4" xfId="44206"/>
    <cellStyle name="Input 12 30 16" xfId="12082"/>
    <cellStyle name="Input 12 30 16 2" xfId="12083"/>
    <cellStyle name="Input 12 30 16 3" xfId="12084"/>
    <cellStyle name="Input 12 30 16 4" xfId="44207"/>
    <cellStyle name="Input 12 30 17" xfId="12085"/>
    <cellStyle name="Input 12 30 17 2" xfId="12086"/>
    <cellStyle name="Input 12 30 17 3" xfId="12087"/>
    <cellStyle name="Input 12 30 17 4" xfId="44208"/>
    <cellStyle name="Input 12 30 18" xfId="12088"/>
    <cellStyle name="Input 12 30 18 2" xfId="12089"/>
    <cellStyle name="Input 12 30 18 3" xfId="12090"/>
    <cellStyle name="Input 12 30 18 4" xfId="44209"/>
    <cellStyle name="Input 12 30 19" xfId="12091"/>
    <cellStyle name="Input 12 30 19 2" xfId="12092"/>
    <cellStyle name="Input 12 30 19 3" xfId="12093"/>
    <cellStyle name="Input 12 30 19 4" xfId="44210"/>
    <cellStyle name="Input 12 30 2" xfId="12094"/>
    <cellStyle name="Input 12 30 2 2" xfId="12095"/>
    <cellStyle name="Input 12 30 2 3" xfId="12096"/>
    <cellStyle name="Input 12 30 2 4" xfId="44211"/>
    <cellStyle name="Input 12 30 20" xfId="12097"/>
    <cellStyle name="Input 12 30 20 2" xfId="12098"/>
    <cellStyle name="Input 12 30 20 3" xfId="44212"/>
    <cellStyle name="Input 12 30 20 4" xfId="44213"/>
    <cellStyle name="Input 12 30 21" xfId="44214"/>
    <cellStyle name="Input 12 30 22" xfId="44215"/>
    <cellStyle name="Input 12 30 3" xfId="12099"/>
    <cellStyle name="Input 12 30 3 2" xfId="12100"/>
    <cellStyle name="Input 12 30 3 3" xfId="12101"/>
    <cellStyle name="Input 12 30 3 4" xfId="44216"/>
    <cellStyle name="Input 12 30 4" xfId="12102"/>
    <cellStyle name="Input 12 30 4 2" xfId="12103"/>
    <cellStyle name="Input 12 30 4 3" xfId="12104"/>
    <cellStyle name="Input 12 30 4 4" xfId="44217"/>
    <cellStyle name="Input 12 30 5" xfId="12105"/>
    <cellStyle name="Input 12 30 5 2" xfId="12106"/>
    <cellStyle name="Input 12 30 5 3" xfId="12107"/>
    <cellStyle name="Input 12 30 5 4" xfId="44218"/>
    <cellStyle name="Input 12 30 6" xfId="12108"/>
    <cellStyle name="Input 12 30 6 2" xfId="12109"/>
    <cellStyle name="Input 12 30 6 3" xfId="12110"/>
    <cellStyle name="Input 12 30 6 4" xfId="44219"/>
    <cellStyle name="Input 12 30 7" xfId="12111"/>
    <cellStyle name="Input 12 30 7 2" xfId="12112"/>
    <cellStyle name="Input 12 30 7 3" xfId="12113"/>
    <cellStyle name="Input 12 30 7 4" xfId="44220"/>
    <cellStyle name="Input 12 30 8" xfId="12114"/>
    <cellStyle name="Input 12 30 8 2" xfId="12115"/>
    <cellStyle name="Input 12 30 8 3" xfId="12116"/>
    <cellStyle name="Input 12 30 8 4" xfId="44221"/>
    <cellStyle name="Input 12 30 9" xfId="12117"/>
    <cellStyle name="Input 12 30 9 2" xfId="12118"/>
    <cellStyle name="Input 12 30 9 3" xfId="12119"/>
    <cellStyle name="Input 12 30 9 4" xfId="44222"/>
    <cellStyle name="Input 12 31" xfId="12120"/>
    <cellStyle name="Input 12 31 2" xfId="12121"/>
    <cellStyle name="Input 12 31 3" xfId="12122"/>
    <cellStyle name="Input 12 31 4" xfId="44223"/>
    <cellStyle name="Input 12 32" xfId="12123"/>
    <cellStyle name="Input 12 32 2" xfId="12124"/>
    <cellStyle name="Input 12 32 3" xfId="12125"/>
    <cellStyle name="Input 12 32 4" xfId="44224"/>
    <cellStyle name="Input 12 33" xfId="12126"/>
    <cellStyle name="Input 12 33 2" xfId="12127"/>
    <cellStyle name="Input 12 33 3" xfId="12128"/>
    <cellStyle name="Input 12 33 4" xfId="44225"/>
    <cellStyle name="Input 12 34" xfId="12129"/>
    <cellStyle name="Input 12 34 2" xfId="12130"/>
    <cellStyle name="Input 12 34 3" xfId="12131"/>
    <cellStyle name="Input 12 34 4" xfId="44226"/>
    <cellStyle name="Input 12 35" xfId="12132"/>
    <cellStyle name="Input 12 35 2" xfId="12133"/>
    <cellStyle name="Input 12 35 3" xfId="12134"/>
    <cellStyle name="Input 12 35 4" xfId="44227"/>
    <cellStyle name="Input 12 36" xfId="12135"/>
    <cellStyle name="Input 12 36 2" xfId="12136"/>
    <cellStyle name="Input 12 36 3" xfId="12137"/>
    <cellStyle name="Input 12 36 4" xfId="44228"/>
    <cellStyle name="Input 12 37" xfId="12138"/>
    <cellStyle name="Input 12 37 2" xfId="12139"/>
    <cellStyle name="Input 12 37 3" xfId="12140"/>
    <cellStyle name="Input 12 37 4" xfId="44229"/>
    <cellStyle name="Input 12 38" xfId="12141"/>
    <cellStyle name="Input 12 38 2" xfId="12142"/>
    <cellStyle name="Input 12 38 3" xfId="12143"/>
    <cellStyle name="Input 12 38 4" xfId="44230"/>
    <cellStyle name="Input 12 39" xfId="12144"/>
    <cellStyle name="Input 12 39 2" xfId="12145"/>
    <cellStyle name="Input 12 39 3" xfId="12146"/>
    <cellStyle name="Input 12 39 4" xfId="44231"/>
    <cellStyle name="Input 12 4" xfId="12147"/>
    <cellStyle name="Input 12 4 10" xfId="12148"/>
    <cellStyle name="Input 12 4 10 2" xfId="12149"/>
    <cellStyle name="Input 12 4 10 3" xfId="12150"/>
    <cellStyle name="Input 12 4 10 4" xfId="44232"/>
    <cellStyle name="Input 12 4 11" xfId="12151"/>
    <cellStyle name="Input 12 4 11 2" xfId="12152"/>
    <cellStyle name="Input 12 4 11 3" xfId="12153"/>
    <cellStyle name="Input 12 4 11 4" xfId="44233"/>
    <cellStyle name="Input 12 4 12" xfId="12154"/>
    <cellStyle name="Input 12 4 12 2" xfId="12155"/>
    <cellStyle name="Input 12 4 12 3" xfId="12156"/>
    <cellStyle name="Input 12 4 12 4" xfId="44234"/>
    <cellStyle name="Input 12 4 13" xfId="12157"/>
    <cellStyle name="Input 12 4 13 2" xfId="12158"/>
    <cellStyle name="Input 12 4 13 3" xfId="12159"/>
    <cellStyle name="Input 12 4 13 4" xfId="44235"/>
    <cellStyle name="Input 12 4 14" xfId="12160"/>
    <cellStyle name="Input 12 4 14 2" xfId="12161"/>
    <cellStyle name="Input 12 4 14 3" xfId="12162"/>
    <cellStyle name="Input 12 4 14 4" xfId="44236"/>
    <cellStyle name="Input 12 4 15" xfId="12163"/>
    <cellStyle name="Input 12 4 15 2" xfId="12164"/>
    <cellStyle name="Input 12 4 15 3" xfId="12165"/>
    <cellStyle name="Input 12 4 15 4" xfId="44237"/>
    <cellStyle name="Input 12 4 16" xfId="12166"/>
    <cellStyle name="Input 12 4 16 2" xfId="12167"/>
    <cellStyle name="Input 12 4 16 3" xfId="12168"/>
    <cellStyle name="Input 12 4 16 4" xfId="44238"/>
    <cellStyle name="Input 12 4 17" xfId="12169"/>
    <cellStyle name="Input 12 4 17 2" xfId="12170"/>
    <cellStyle name="Input 12 4 17 3" xfId="12171"/>
    <cellStyle name="Input 12 4 17 4" xfId="44239"/>
    <cellStyle name="Input 12 4 18" xfId="12172"/>
    <cellStyle name="Input 12 4 18 2" xfId="12173"/>
    <cellStyle name="Input 12 4 18 3" xfId="12174"/>
    <cellStyle name="Input 12 4 18 4" xfId="44240"/>
    <cellStyle name="Input 12 4 19" xfId="12175"/>
    <cellStyle name="Input 12 4 19 2" xfId="12176"/>
    <cellStyle name="Input 12 4 19 3" xfId="12177"/>
    <cellStyle name="Input 12 4 19 4" xfId="44241"/>
    <cellStyle name="Input 12 4 2" xfId="12178"/>
    <cellStyle name="Input 12 4 2 2" xfId="12179"/>
    <cellStyle name="Input 12 4 2 3" xfId="12180"/>
    <cellStyle name="Input 12 4 2 4" xfId="44242"/>
    <cellStyle name="Input 12 4 20" xfId="12181"/>
    <cellStyle name="Input 12 4 20 2" xfId="12182"/>
    <cellStyle name="Input 12 4 20 3" xfId="44243"/>
    <cellStyle name="Input 12 4 20 4" xfId="44244"/>
    <cellStyle name="Input 12 4 21" xfId="44245"/>
    <cellStyle name="Input 12 4 22" xfId="44246"/>
    <cellStyle name="Input 12 4 3" xfId="12183"/>
    <cellStyle name="Input 12 4 3 2" xfId="12184"/>
    <cellStyle name="Input 12 4 3 3" xfId="12185"/>
    <cellStyle name="Input 12 4 3 4" xfId="44247"/>
    <cellStyle name="Input 12 4 4" xfId="12186"/>
    <cellStyle name="Input 12 4 4 2" xfId="12187"/>
    <cellStyle name="Input 12 4 4 3" xfId="12188"/>
    <cellStyle name="Input 12 4 4 4" xfId="44248"/>
    <cellStyle name="Input 12 4 5" xfId="12189"/>
    <cellStyle name="Input 12 4 5 2" xfId="12190"/>
    <cellStyle name="Input 12 4 5 3" xfId="12191"/>
    <cellStyle name="Input 12 4 5 4" xfId="44249"/>
    <cellStyle name="Input 12 4 6" xfId="12192"/>
    <cellStyle name="Input 12 4 6 2" xfId="12193"/>
    <cellStyle name="Input 12 4 6 3" xfId="12194"/>
    <cellStyle name="Input 12 4 6 4" xfId="44250"/>
    <cellStyle name="Input 12 4 7" xfId="12195"/>
    <cellStyle name="Input 12 4 7 2" xfId="12196"/>
    <cellStyle name="Input 12 4 7 3" xfId="12197"/>
    <cellStyle name="Input 12 4 7 4" xfId="44251"/>
    <cellStyle name="Input 12 4 8" xfId="12198"/>
    <cellStyle name="Input 12 4 8 2" xfId="12199"/>
    <cellStyle name="Input 12 4 8 3" xfId="12200"/>
    <cellStyle name="Input 12 4 8 4" xfId="44252"/>
    <cellStyle name="Input 12 4 9" xfId="12201"/>
    <cellStyle name="Input 12 4 9 2" xfId="12202"/>
    <cellStyle name="Input 12 4 9 3" xfId="12203"/>
    <cellStyle name="Input 12 4 9 4" xfId="44253"/>
    <cellStyle name="Input 12 40" xfId="12204"/>
    <cellStyle name="Input 12 40 2" xfId="12205"/>
    <cellStyle name="Input 12 40 3" xfId="12206"/>
    <cellStyle name="Input 12 40 4" xfId="44254"/>
    <cellStyle name="Input 12 41" xfId="12207"/>
    <cellStyle name="Input 12 41 2" xfId="12208"/>
    <cellStyle name="Input 12 41 3" xfId="12209"/>
    <cellStyle name="Input 12 41 4" xfId="44255"/>
    <cellStyle name="Input 12 42" xfId="12210"/>
    <cellStyle name="Input 12 42 2" xfId="12211"/>
    <cellStyle name="Input 12 42 3" xfId="12212"/>
    <cellStyle name="Input 12 42 4" xfId="44256"/>
    <cellStyle name="Input 12 43" xfId="12213"/>
    <cellStyle name="Input 12 43 2" xfId="12214"/>
    <cellStyle name="Input 12 43 3" xfId="12215"/>
    <cellStyle name="Input 12 43 4" xfId="44257"/>
    <cellStyle name="Input 12 44" xfId="12216"/>
    <cellStyle name="Input 12 44 2" xfId="12217"/>
    <cellStyle name="Input 12 44 3" xfId="12218"/>
    <cellStyle name="Input 12 44 4" xfId="44258"/>
    <cellStyle name="Input 12 45" xfId="12219"/>
    <cellStyle name="Input 12 45 2" xfId="12220"/>
    <cellStyle name="Input 12 45 3" xfId="12221"/>
    <cellStyle name="Input 12 45 4" xfId="44259"/>
    <cellStyle name="Input 12 46" xfId="12222"/>
    <cellStyle name="Input 12 46 2" xfId="12223"/>
    <cellStyle name="Input 12 46 3" xfId="12224"/>
    <cellStyle name="Input 12 46 4" xfId="44260"/>
    <cellStyle name="Input 12 47" xfId="12225"/>
    <cellStyle name="Input 12 47 2" xfId="12226"/>
    <cellStyle name="Input 12 47 3" xfId="12227"/>
    <cellStyle name="Input 12 47 4" xfId="44261"/>
    <cellStyle name="Input 12 48" xfId="12228"/>
    <cellStyle name="Input 12 48 2" xfId="12229"/>
    <cellStyle name="Input 12 48 3" xfId="12230"/>
    <cellStyle name="Input 12 48 4" xfId="44262"/>
    <cellStyle name="Input 12 49" xfId="12231"/>
    <cellStyle name="Input 12 49 2" xfId="12232"/>
    <cellStyle name="Input 12 49 3" xfId="44263"/>
    <cellStyle name="Input 12 49 4" xfId="44264"/>
    <cellStyle name="Input 12 5" xfId="12233"/>
    <cellStyle name="Input 12 5 10" xfId="12234"/>
    <cellStyle name="Input 12 5 10 2" xfId="12235"/>
    <cellStyle name="Input 12 5 10 3" xfId="12236"/>
    <cellStyle name="Input 12 5 10 4" xfId="44265"/>
    <cellStyle name="Input 12 5 11" xfId="12237"/>
    <cellStyle name="Input 12 5 11 2" xfId="12238"/>
    <cellStyle name="Input 12 5 11 3" xfId="12239"/>
    <cellStyle name="Input 12 5 11 4" xfId="44266"/>
    <cellStyle name="Input 12 5 12" xfId="12240"/>
    <cellStyle name="Input 12 5 12 2" xfId="12241"/>
    <cellStyle name="Input 12 5 12 3" xfId="12242"/>
    <cellStyle name="Input 12 5 12 4" xfId="44267"/>
    <cellStyle name="Input 12 5 13" xfId="12243"/>
    <cellStyle name="Input 12 5 13 2" xfId="12244"/>
    <cellStyle name="Input 12 5 13 3" xfId="12245"/>
    <cellStyle name="Input 12 5 13 4" xfId="44268"/>
    <cellStyle name="Input 12 5 14" xfId="12246"/>
    <cellStyle name="Input 12 5 14 2" xfId="12247"/>
    <cellStyle name="Input 12 5 14 3" xfId="12248"/>
    <cellStyle name="Input 12 5 14 4" xfId="44269"/>
    <cellStyle name="Input 12 5 15" xfId="12249"/>
    <cellStyle name="Input 12 5 15 2" xfId="12250"/>
    <cellStyle name="Input 12 5 15 3" xfId="12251"/>
    <cellStyle name="Input 12 5 15 4" xfId="44270"/>
    <cellStyle name="Input 12 5 16" xfId="12252"/>
    <cellStyle name="Input 12 5 16 2" xfId="12253"/>
    <cellStyle name="Input 12 5 16 3" xfId="12254"/>
    <cellStyle name="Input 12 5 16 4" xfId="44271"/>
    <cellStyle name="Input 12 5 17" xfId="12255"/>
    <cellStyle name="Input 12 5 17 2" xfId="12256"/>
    <cellStyle name="Input 12 5 17 3" xfId="12257"/>
    <cellStyle name="Input 12 5 17 4" xfId="44272"/>
    <cellStyle name="Input 12 5 18" xfId="12258"/>
    <cellStyle name="Input 12 5 18 2" xfId="12259"/>
    <cellStyle name="Input 12 5 18 3" xfId="12260"/>
    <cellStyle name="Input 12 5 18 4" xfId="44273"/>
    <cellStyle name="Input 12 5 19" xfId="12261"/>
    <cellStyle name="Input 12 5 19 2" xfId="12262"/>
    <cellStyle name="Input 12 5 19 3" xfId="12263"/>
    <cellStyle name="Input 12 5 19 4" xfId="44274"/>
    <cellStyle name="Input 12 5 2" xfId="12264"/>
    <cellStyle name="Input 12 5 2 2" xfId="12265"/>
    <cellStyle name="Input 12 5 2 3" xfId="12266"/>
    <cellStyle name="Input 12 5 2 4" xfId="44275"/>
    <cellStyle name="Input 12 5 20" xfId="12267"/>
    <cellStyle name="Input 12 5 20 2" xfId="12268"/>
    <cellStyle name="Input 12 5 20 3" xfId="44276"/>
    <cellStyle name="Input 12 5 20 4" xfId="44277"/>
    <cellStyle name="Input 12 5 21" xfId="44278"/>
    <cellStyle name="Input 12 5 22" xfId="44279"/>
    <cellStyle name="Input 12 5 3" xfId="12269"/>
    <cellStyle name="Input 12 5 3 2" xfId="12270"/>
    <cellStyle name="Input 12 5 3 3" xfId="12271"/>
    <cellStyle name="Input 12 5 3 4" xfId="44280"/>
    <cellStyle name="Input 12 5 4" xfId="12272"/>
    <cellStyle name="Input 12 5 4 2" xfId="12273"/>
    <cellStyle name="Input 12 5 4 3" xfId="12274"/>
    <cellStyle name="Input 12 5 4 4" xfId="44281"/>
    <cellStyle name="Input 12 5 5" xfId="12275"/>
    <cellStyle name="Input 12 5 5 2" xfId="12276"/>
    <cellStyle name="Input 12 5 5 3" xfId="12277"/>
    <cellStyle name="Input 12 5 5 4" xfId="44282"/>
    <cellStyle name="Input 12 5 6" xfId="12278"/>
    <cellStyle name="Input 12 5 6 2" xfId="12279"/>
    <cellStyle name="Input 12 5 6 3" xfId="12280"/>
    <cellStyle name="Input 12 5 6 4" xfId="44283"/>
    <cellStyle name="Input 12 5 7" xfId="12281"/>
    <cellStyle name="Input 12 5 7 2" xfId="12282"/>
    <cellStyle name="Input 12 5 7 3" xfId="12283"/>
    <cellStyle name="Input 12 5 7 4" xfId="44284"/>
    <cellStyle name="Input 12 5 8" xfId="12284"/>
    <cellStyle name="Input 12 5 8 2" xfId="12285"/>
    <cellStyle name="Input 12 5 8 3" xfId="12286"/>
    <cellStyle name="Input 12 5 8 4" xfId="44285"/>
    <cellStyle name="Input 12 5 9" xfId="12287"/>
    <cellStyle name="Input 12 5 9 2" xfId="12288"/>
    <cellStyle name="Input 12 5 9 3" xfId="12289"/>
    <cellStyle name="Input 12 5 9 4" xfId="44286"/>
    <cellStyle name="Input 12 50" xfId="44287"/>
    <cellStyle name="Input 12 51" xfId="44288"/>
    <cellStyle name="Input 12 6" xfId="12290"/>
    <cellStyle name="Input 12 6 10" xfId="12291"/>
    <cellStyle name="Input 12 6 10 2" xfId="12292"/>
    <cellStyle name="Input 12 6 10 3" xfId="12293"/>
    <cellStyle name="Input 12 6 10 4" xfId="44289"/>
    <cellStyle name="Input 12 6 11" xfId="12294"/>
    <cellStyle name="Input 12 6 11 2" xfId="12295"/>
    <cellStyle name="Input 12 6 11 3" xfId="12296"/>
    <cellStyle name="Input 12 6 11 4" xfId="44290"/>
    <cellStyle name="Input 12 6 12" xfId="12297"/>
    <cellStyle name="Input 12 6 12 2" xfId="12298"/>
    <cellStyle name="Input 12 6 12 3" xfId="12299"/>
    <cellStyle name="Input 12 6 12 4" xfId="44291"/>
    <cellStyle name="Input 12 6 13" xfId="12300"/>
    <cellStyle name="Input 12 6 13 2" xfId="12301"/>
    <cellStyle name="Input 12 6 13 3" xfId="12302"/>
    <cellStyle name="Input 12 6 13 4" xfId="44292"/>
    <cellStyle name="Input 12 6 14" xfId="12303"/>
    <cellStyle name="Input 12 6 14 2" xfId="12304"/>
    <cellStyle name="Input 12 6 14 3" xfId="12305"/>
    <cellStyle name="Input 12 6 14 4" xfId="44293"/>
    <cellStyle name="Input 12 6 15" xfId="12306"/>
    <cellStyle name="Input 12 6 15 2" xfId="12307"/>
    <cellStyle name="Input 12 6 15 3" xfId="12308"/>
    <cellStyle name="Input 12 6 15 4" xfId="44294"/>
    <cellStyle name="Input 12 6 16" xfId="12309"/>
    <cellStyle name="Input 12 6 16 2" xfId="12310"/>
    <cellStyle name="Input 12 6 16 3" xfId="12311"/>
    <cellStyle name="Input 12 6 16 4" xfId="44295"/>
    <cellStyle name="Input 12 6 17" xfId="12312"/>
    <cellStyle name="Input 12 6 17 2" xfId="12313"/>
    <cellStyle name="Input 12 6 17 3" xfId="12314"/>
    <cellStyle name="Input 12 6 17 4" xfId="44296"/>
    <cellStyle name="Input 12 6 18" xfId="12315"/>
    <cellStyle name="Input 12 6 18 2" xfId="12316"/>
    <cellStyle name="Input 12 6 18 3" xfId="12317"/>
    <cellStyle name="Input 12 6 18 4" xfId="44297"/>
    <cellStyle name="Input 12 6 19" xfId="12318"/>
    <cellStyle name="Input 12 6 19 2" xfId="12319"/>
    <cellStyle name="Input 12 6 19 3" xfId="12320"/>
    <cellStyle name="Input 12 6 19 4" xfId="44298"/>
    <cellStyle name="Input 12 6 2" xfId="12321"/>
    <cellStyle name="Input 12 6 2 2" xfId="12322"/>
    <cellStyle name="Input 12 6 2 3" xfId="12323"/>
    <cellStyle name="Input 12 6 2 4" xfId="44299"/>
    <cellStyle name="Input 12 6 20" xfId="12324"/>
    <cellStyle name="Input 12 6 20 2" xfId="12325"/>
    <cellStyle name="Input 12 6 20 3" xfId="44300"/>
    <cellStyle name="Input 12 6 20 4" xfId="44301"/>
    <cellStyle name="Input 12 6 21" xfId="44302"/>
    <cellStyle name="Input 12 6 22" xfId="44303"/>
    <cellStyle name="Input 12 6 3" xfId="12326"/>
    <cellStyle name="Input 12 6 3 2" xfId="12327"/>
    <cellStyle name="Input 12 6 3 3" xfId="12328"/>
    <cellStyle name="Input 12 6 3 4" xfId="44304"/>
    <cellStyle name="Input 12 6 4" xfId="12329"/>
    <cellStyle name="Input 12 6 4 2" xfId="12330"/>
    <cellStyle name="Input 12 6 4 3" xfId="12331"/>
    <cellStyle name="Input 12 6 4 4" xfId="44305"/>
    <cellStyle name="Input 12 6 5" xfId="12332"/>
    <cellStyle name="Input 12 6 5 2" xfId="12333"/>
    <cellStyle name="Input 12 6 5 3" xfId="12334"/>
    <cellStyle name="Input 12 6 5 4" xfId="44306"/>
    <cellStyle name="Input 12 6 6" xfId="12335"/>
    <cellStyle name="Input 12 6 6 2" xfId="12336"/>
    <cellStyle name="Input 12 6 6 3" xfId="12337"/>
    <cellStyle name="Input 12 6 6 4" xfId="44307"/>
    <cellStyle name="Input 12 6 7" xfId="12338"/>
    <cellStyle name="Input 12 6 7 2" xfId="12339"/>
    <cellStyle name="Input 12 6 7 3" xfId="12340"/>
    <cellStyle name="Input 12 6 7 4" xfId="44308"/>
    <cellStyle name="Input 12 6 8" xfId="12341"/>
    <cellStyle name="Input 12 6 8 2" xfId="12342"/>
    <cellStyle name="Input 12 6 8 3" xfId="12343"/>
    <cellStyle name="Input 12 6 8 4" xfId="44309"/>
    <cellStyle name="Input 12 6 9" xfId="12344"/>
    <cellStyle name="Input 12 6 9 2" xfId="12345"/>
    <cellStyle name="Input 12 6 9 3" xfId="12346"/>
    <cellStyle name="Input 12 6 9 4" xfId="44310"/>
    <cellStyle name="Input 12 7" xfId="12347"/>
    <cellStyle name="Input 12 7 10" xfId="12348"/>
    <cellStyle name="Input 12 7 10 2" xfId="12349"/>
    <cellStyle name="Input 12 7 10 3" xfId="12350"/>
    <cellStyle name="Input 12 7 10 4" xfId="44311"/>
    <cellStyle name="Input 12 7 11" xfId="12351"/>
    <cellStyle name="Input 12 7 11 2" xfId="12352"/>
    <cellStyle name="Input 12 7 11 3" xfId="12353"/>
    <cellStyle name="Input 12 7 11 4" xfId="44312"/>
    <cellStyle name="Input 12 7 12" xfId="12354"/>
    <cellStyle name="Input 12 7 12 2" xfId="12355"/>
    <cellStyle name="Input 12 7 12 3" xfId="12356"/>
    <cellStyle name="Input 12 7 12 4" xfId="44313"/>
    <cellStyle name="Input 12 7 13" xfId="12357"/>
    <cellStyle name="Input 12 7 13 2" xfId="12358"/>
    <cellStyle name="Input 12 7 13 3" xfId="12359"/>
    <cellStyle name="Input 12 7 13 4" xfId="44314"/>
    <cellStyle name="Input 12 7 14" xfId="12360"/>
    <cellStyle name="Input 12 7 14 2" xfId="12361"/>
    <cellStyle name="Input 12 7 14 3" xfId="12362"/>
    <cellStyle name="Input 12 7 14 4" xfId="44315"/>
    <cellStyle name="Input 12 7 15" xfId="12363"/>
    <cellStyle name="Input 12 7 15 2" xfId="12364"/>
    <cellStyle name="Input 12 7 15 3" xfId="12365"/>
    <cellStyle name="Input 12 7 15 4" xfId="44316"/>
    <cellStyle name="Input 12 7 16" xfId="12366"/>
    <cellStyle name="Input 12 7 16 2" xfId="12367"/>
    <cellStyle name="Input 12 7 16 3" xfId="12368"/>
    <cellStyle name="Input 12 7 16 4" xfId="44317"/>
    <cellStyle name="Input 12 7 17" xfId="12369"/>
    <cellStyle name="Input 12 7 17 2" xfId="12370"/>
    <cellStyle name="Input 12 7 17 3" xfId="12371"/>
    <cellStyle name="Input 12 7 17 4" xfId="44318"/>
    <cellStyle name="Input 12 7 18" xfId="12372"/>
    <cellStyle name="Input 12 7 18 2" xfId="12373"/>
    <cellStyle name="Input 12 7 18 3" xfId="12374"/>
    <cellStyle name="Input 12 7 18 4" xfId="44319"/>
    <cellStyle name="Input 12 7 19" xfId="12375"/>
    <cellStyle name="Input 12 7 19 2" xfId="12376"/>
    <cellStyle name="Input 12 7 19 3" xfId="12377"/>
    <cellStyle name="Input 12 7 19 4" xfId="44320"/>
    <cellStyle name="Input 12 7 2" xfId="12378"/>
    <cellStyle name="Input 12 7 2 2" xfId="12379"/>
    <cellStyle name="Input 12 7 2 3" xfId="12380"/>
    <cellStyle name="Input 12 7 2 4" xfId="44321"/>
    <cellStyle name="Input 12 7 20" xfId="12381"/>
    <cellStyle name="Input 12 7 20 2" xfId="12382"/>
    <cellStyle name="Input 12 7 20 3" xfId="44322"/>
    <cellStyle name="Input 12 7 20 4" xfId="44323"/>
    <cellStyle name="Input 12 7 21" xfId="44324"/>
    <cellStyle name="Input 12 7 22" xfId="44325"/>
    <cellStyle name="Input 12 7 3" xfId="12383"/>
    <cellStyle name="Input 12 7 3 2" xfId="12384"/>
    <cellStyle name="Input 12 7 3 3" xfId="12385"/>
    <cellStyle name="Input 12 7 3 4" xfId="44326"/>
    <cellStyle name="Input 12 7 4" xfId="12386"/>
    <cellStyle name="Input 12 7 4 2" xfId="12387"/>
    <cellStyle name="Input 12 7 4 3" xfId="12388"/>
    <cellStyle name="Input 12 7 4 4" xfId="44327"/>
    <cellStyle name="Input 12 7 5" xfId="12389"/>
    <cellStyle name="Input 12 7 5 2" xfId="12390"/>
    <cellStyle name="Input 12 7 5 3" xfId="12391"/>
    <cellStyle name="Input 12 7 5 4" xfId="44328"/>
    <cellStyle name="Input 12 7 6" xfId="12392"/>
    <cellStyle name="Input 12 7 6 2" xfId="12393"/>
    <cellStyle name="Input 12 7 6 3" xfId="12394"/>
    <cellStyle name="Input 12 7 6 4" xfId="44329"/>
    <cellStyle name="Input 12 7 7" xfId="12395"/>
    <cellStyle name="Input 12 7 7 2" xfId="12396"/>
    <cellStyle name="Input 12 7 7 3" xfId="12397"/>
    <cellStyle name="Input 12 7 7 4" xfId="44330"/>
    <cellStyle name="Input 12 7 8" xfId="12398"/>
    <cellStyle name="Input 12 7 8 2" xfId="12399"/>
    <cellStyle name="Input 12 7 8 3" xfId="12400"/>
    <cellStyle name="Input 12 7 8 4" xfId="44331"/>
    <cellStyle name="Input 12 7 9" xfId="12401"/>
    <cellStyle name="Input 12 7 9 2" xfId="12402"/>
    <cellStyle name="Input 12 7 9 3" xfId="12403"/>
    <cellStyle name="Input 12 7 9 4" xfId="44332"/>
    <cellStyle name="Input 12 8" xfId="12404"/>
    <cellStyle name="Input 12 8 10" xfId="12405"/>
    <cellStyle name="Input 12 8 10 2" xfId="12406"/>
    <cellStyle name="Input 12 8 10 3" xfId="12407"/>
    <cellStyle name="Input 12 8 10 4" xfId="44333"/>
    <cellStyle name="Input 12 8 11" xfId="12408"/>
    <cellStyle name="Input 12 8 11 2" xfId="12409"/>
    <cellStyle name="Input 12 8 11 3" xfId="12410"/>
    <cellStyle name="Input 12 8 11 4" xfId="44334"/>
    <cellStyle name="Input 12 8 12" xfId="12411"/>
    <cellStyle name="Input 12 8 12 2" xfId="12412"/>
    <cellStyle name="Input 12 8 12 3" xfId="12413"/>
    <cellStyle name="Input 12 8 12 4" xfId="44335"/>
    <cellStyle name="Input 12 8 13" xfId="12414"/>
    <cellStyle name="Input 12 8 13 2" xfId="12415"/>
    <cellStyle name="Input 12 8 13 3" xfId="12416"/>
    <cellStyle name="Input 12 8 13 4" xfId="44336"/>
    <cellStyle name="Input 12 8 14" xfId="12417"/>
    <cellStyle name="Input 12 8 14 2" xfId="12418"/>
    <cellStyle name="Input 12 8 14 3" xfId="12419"/>
    <cellStyle name="Input 12 8 14 4" xfId="44337"/>
    <cellStyle name="Input 12 8 15" xfId="12420"/>
    <cellStyle name="Input 12 8 15 2" xfId="12421"/>
    <cellStyle name="Input 12 8 15 3" xfId="12422"/>
    <cellStyle name="Input 12 8 15 4" xfId="44338"/>
    <cellStyle name="Input 12 8 16" xfId="12423"/>
    <cellStyle name="Input 12 8 16 2" xfId="12424"/>
    <cellStyle name="Input 12 8 16 3" xfId="12425"/>
    <cellStyle name="Input 12 8 16 4" xfId="44339"/>
    <cellStyle name="Input 12 8 17" xfId="12426"/>
    <cellStyle name="Input 12 8 17 2" xfId="12427"/>
    <cellStyle name="Input 12 8 17 3" xfId="12428"/>
    <cellStyle name="Input 12 8 17 4" xfId="44340"/>
    <cellStyle name="Input 12 8 18" xfId="12429"/>
    <cellStyle name="Input 12 8 18 2" xfId="12430"/>
    <cellStyle name="Input 12 8 18 3" xfId="12431"/>
    <cellStyle name="Input 12 8 18 4" xfId="44341"/>
    <cellStyle name="Input 12 8 19" xfId="12432"/>
    <cellStyle name="Input 12 8 19 2" xfId="12433"/>
    <cellStyle name="Input 12 8 19 3" xfId="12434"/>
    <cellStyle name="Input 12 8 19 4" xfId="44342"/>
    <cellStyle name="Input 12 8 2" xfId="12435"/>
    <cellStyle name="Input 12 8 2 2" xfId="12436"/>
    <cellStyle name="Input 12 8 2 3" xfId="12437"/>
    <cellStyle name="Input 12 8 2 4" xfId="44343"/>
    <cellStyle name="Input 12 8 20" xfId="12438"/>
    <cellStyle name="Input 12 8 20 2" xfId="12439"/>
    <cellStyle name="Input 12 8 20 3" xfId="44344"/>
    <cellStyle name="Input 12 8 20 4" xfId="44345"/>
    <cellStyle name="Input 12 8 21" xfId="44346"/>
    <cellStyle name="Input 12 8 22" xfId="44347"/>
    <cellStyle name="Input 12 8 3" xfId="12440"/>
    <cellStyle name="Input 12 8 3 2" xfId="12441"/>
    <cellStyle name="Input 12 8 3 3" xfId="12442"/>
    <cellStyle name="Input 12 8 3 4" xfId="44348"/>
    <cellStyle name="Input 12 8 4" xfId="12443"/>
    <cellStyle name="Input 12 8 4 2" xfId="12444"/>
    <cellStyle name="Input 12 8 4 3" xfId="12445"/>
    <cellStyle name="Input 12 8 4 4" xfId="44349"/>
    <cellStyle name="Input 12 8 5" xfId="12446"/>
    <cellStyle name="Input 12 8 5 2" xfId="12447"/>
    <cellStyle name="Input 12 8 5 3" xfId="12448"/>
    <cellStyle name="Input 12 8 5 4" xfId="44350"/>
    <cellStyle name="Input 12 8 6" xfId="12449"/>
    <cellStyle name="Input 12 8 6 2" xfId="12450"/>
    <cellStyle name="Input 12 8 6 3" xfId="12451"/>
    <cellStyle name="Input 12 8 6 4" xfId="44351"/>
    <cellStyle name="Input 12 8 7" xfId="12452"/>
    <cellStyle name="Input 12 8 7 2" xfId="12453"/>
    <cellStyle name="Input 12 8 7 3" xfId="12454"/>
    <cellStyle name="Input 12 8 7 4" xfId="44352"/>
    <cellStyle name="Input 12 8 8" xfId="12455"/>
    <cellStyle name="Input 12 8 8 2" xfId="12456"/>
    <cellStyle name="Input 12 8 8 3" xfId="12457"/>
    <cellStyle name="Input 12 8 8 4" xfId="44353"/>
    <cellStyle name="Input 12 8 9" xfId="12458"/>
    <cellStyle name="Input 12 8 9 2" xfId="12459"/>
    <cellStyle name="Input 12 8 9 3" xfId="12460"/>
    <cellStyle name="Input 12 8 9 4" xfId="44354"/>
    <cellStyle name="Input 12 9" xfId="12461"/>
    <cellStyle name="Input 12 9 10" xfId="12462"/>
    <cellStyle name="Input 12 9 10 2" xfId="12463"/>
    <cellStyle name="Input 12 9 10 3" xfId="12464"/>
    <cellStyle name="Input 12 9 10 4" xfId="44355"/>
    <cellStyle name="Input 12 9 11" xfId="12465"/>
    <cellStyle name="Input 12 9 11 2" xfId="12466"/>
    <cellStyle name="Input 12 9 11 3" xfId="12467"/>
    <cellStyle name="Input 12 9 11 4" xfId="44356"/>
    <cellStyle name="Input 12 9 12" xfId="12468"/>
    <cellStyle name="Input 12 9 12 2" xfId="12469"/>
    <cellStyle name="Input 12 9 12 3" xfId="12470"/>
    <cellStyle name="Input 12 9 12 4" xfId="44357"/>
    <cellStyle name="Input 12 9 13" xfId="12471"/>
    <cellStyle name="Input 12 9 13 2" xfId="12472"/>
    <cellStyle name="Input 12 9 13 3" xfId="12473"/>
    <cellStyle name="Input 12 9 13 4" xfId="44358"/>
    <cellStyle name="Input 12 9 14" xfId="12474"/>
    <cellStyle name="Input 12 9 14 2" xfId="12475"/>
    <cellStyle name="Input 12 9 14 3" xfId="12476"/>
    <cellStyle name="Input 12 9 14 4" xfId="44359"/>
    <cellStyle name="Input 12 9 15" xfId="12477"/>
    <cellStyle name="Input 12 9 15 2" xfId="12478"/>
    <cellStyle name="Input 12 9 15 3" xfId="12479"/>
    <cellStyle name="Input 12 9 15 4" xfId="44360"/>
    <cellStyle name="Input 12 9 16" xfId="12480"/>
    <cellStyle name="Input 12 9 16 2" xfId="12481"/>
    <cellStyle name="Input 12 9 16 3" xfId="12482"/>
    <cellStyle name="Input 12 9 16 4" xfId="44361"/>
    <cellStyle name="Input 12 9 17" xfId="12483"/>
    <cellStyle name="Input 12 9 17 2" xfId="12484"/>
    <cellStyle name="Input 12 9 17 3" xfId="12485"/>
    <cellStyle name="Input 12 9 17 4" xfId="44362"/>
    <cellStyle name="Input 12 9 18" xfId="12486"/>
    <cellStyle name="Input 12 9 18 2" xfId="12487"/>
    <cellStyle name="Input 12 9 18 3" xfId="12488"/>
    <cellStyle name="Input 12 9 18 4" xfId="44363"/>
    <cellStyle name="Input 12 9 19" xfId="12489"/>
    <cellStyle name="Input 12 9 19 2" xfId="12490"/>
    <cellStyle name="Input 12 9 19 3" xfId="12491"/>
    <cellStyle name="Input 12 9 19 4" xfId="44364"/>
    <cellStyle name="Input 12 9 2" xfId="12492"/>
    <cellStyle name="Input 12 9 2 2" xfId="12493"/>
    <cellStyle name="Input 12 9 2 3" xfId="12494"/>
    <cellStyle name="Input 12 9 2 4" xfId="44365"/>
    <cellStyle name="Input 12 9 20" xfId="12495"/>
    <cellStyle name="Input 12 9 20 2" xfId="12496"/>
    <cellStyle name="Input 12 9 20 3" xfId="44366"/>
    <cellStyle name="Input 12 9 20 4" xfId="44367"/>
    <cellStyle name="Input 12 9 21" xfId="44368"/>
    <cellStyle name="Input 12 9 22" xfId="44369"/>
    <cellStyle name="Input 12 9 3" xfId="12497"/>
    <cellStyle name="Input 12 9 3 2" xfId="12498"/>
    <cellStyle name="Input 12 9 3 3" xfId="12499"/>
    <cellStyle name="Input 12 9 3 4" xfId="44370"/>
    <cellStyle name="Input 12 9 4" xfId="12500"/>
    <cellStyle name="Input 12 9 4 2" xfId="12501"/>
    <cellStyle name="Input 12 9 4 3" xfId="12502"/>
    <cellStyle name="Input 12 9 4 4" xfId="44371"/>
    <cellStyle name="Input 12 9 5" xfId="12503"/>
    <cellStyle name="Input 12 9 5 2" xfId="12504"/>
    <cellStyle name="Input 12 9 5 3" xfId="12505"/>
    <cellStyle name="Input 12 9 5 4" xfId="44372"/>
    <cellStyle name="Input 12 9 6" xfId="12506"/>
    <cellStyle name="Input 12 9 6 2" xfId="12507"/>
    <cellStyle name="Input 12 9 6 3" xfId="12508"/>
    <cellStyle name="Input 12 9 6 4" xfId="44373"/>
    <cellStyle name="Input 12 9 7" xfId="12509"/>
    <cellStyle name="Input 12 9 7 2" xfId="12510"/>
    <cellStyle name="Input 12 9 7 3" xfId="12511"/>
    <cellStyle name="Input 12 9 7 4" xfId="44374"/>
    <cellStyle name="Input 12 9 8" xfId="12512"/>
    <cellStyle name="Input 12 9 8 2" xfId="12513"/>
    <cellStyle name="Input 12 9 8 3" xfId="12514"/>
    <cellStyle name="Input 12 9 8 4" xfId="44375"/>
    <cellStyle name="Input 12 9 9" xfId="12515"/>
    <cellStyle name="Input 12 9 9 2" xfId="12516"/>
    <cellStyle name="Input 12 9 9 3" xfId="12517"/>
    <cellStyle name="Input 12 9 9 4" xfId="44376"/>
    <cellStyle name="Input 13" xfId="12518"/>
    <cellStyle name="Input 13 10" xfId="12519"/>
    <cellStyle name="Input 13 10 2" xfId="12520"/>
    <cellStyle name="Input 13 10 3" xfId="12521"/>
    <cellStyle name="Input 13 10 4" xfId="44377"/>
    <cellStyle name="Input 13 11" xfId="12522"/>
    <cellStyle name="Input 13 11 2" xfId="12523"/>
    <cellStyle name="Input 13 11 3" xfId="12524"/>
    <cellStyle name="Input 13 11 4" xfId="44378"/>
    <cellStyle name="Input 13 12" xfId="12525"/>
    <cellStyle name="Input 13 12 2" xfId="12526"/>
    <cellStyle name="Input 13 12 3" xfId="12527"/>
    <cellStyle name="Input 13 12 4" xfId="44379"/>
    <cellStyle name="Input 13 13" xfId="12528"/>
    <cellStyle name="Input 13 13 2" xfId="12529"/>
    <cellStyle name="Input 13 13 3" xfId="12530"/>
    <cellStyle name="Input 13 13 4" xfId="44380"/>
    <cellStyle name="Input 13 14" xfId="12531"/>
    <cellStyle name="Input 13 14 2" xfId="12532"/>
    <cellStyle name="Input 13 14 3" xfId="12533"/>
    <cellStyle name="Input 13 14 4" xfId="44381"/>
    <cellStyle name="Input 13 15" xfId="12534"/>
    <cellStyle name="Input 13 15 2" xfId="12535"/>
    <cellStyle name="Input 13 15 3" xfId="12536"/>
    <cellStyle name="Input 13 15 4" xfId="44382"/>
    <cellStyle name="Input 13 16" xfId="12537"/>
    <cellStyle name="Input 13 16 2" xfId="12538"/>
    <cellStyle name="Input 13 16 3" xfId="12539"/>
    <cellStyle name="Input 13 16 4" xfId="44383"/>
    <cellStyle name="Input 13 17" xfId="12540"/>
    <cellStyle name="Input 13 17 2" xfId="12541"/>
    <cellStyle name="Input 13 17 3" xfId="12542"/>
    <cellStyle name="Input 13 17 4" xfId="44384"/>
    <cellStyle name="Input 13 18" xfId="12543"/>
    <cellStyle name="Input 13 18 2" xfId="12544"/>
    <cellStyle name="Input 13 18 3" xfId="12545"/>
    <cellStyle name="Input 13 18 4" xfId="44385"/>
    <cellStyle name="Input 13 19" xfId="12546"/>
    <cellStyle name="Input 13 19 2" xfId="12547"/>
    <cellStyle name="Input 13 19 3" xfId="12548"/>
    <cellStyle name="Input 13 19 4" xfId="44386"/>
    <cellStyle name="Input 13 2" xfId="12549"/>
    <cellStyle name="Input 13 2 2" xfId="12550"/>
    <cellStyle name="Input 13 2 3" xfId="12551"/>
    <cellStyle name="Input 13 2 4" xfId="44387"/>
    <cellStyle name="Input 13 20" xfId="12552"/>
    <cellStyle name="Input 13 20 2" xfId="12553"/>
    <cellStyle name="Input 13 20 3" xfId="44388"/>
    <cellStyle name="Input 13 20 4" xfId="44389"/>
    <cellStyle name="Input 13 21" xfId="44390"/>
    <cellStyle name="Input 13 22" xfId="44391"/>
    <cellStyle name="Input 13 3" xfId="12554"/>
    <cellStyle name="Input 13 3 2" xfId="12555"/>
    <cellStyle name="Input 13 3 3" xfId="12556"/>
    <cellStyle name="Input 13 3 4" xfId="44392"/>
    <cellStyle name="Input 13 4" xfId="12557"/>
    <cellStyle name="Input 13 4 2" xfId="12558"/>
    <cellStyle name="Input 13 4 3" xfId="12559"/>
    <cellStyle name="Input 13 4 4" xfId="44393"/>
    <cellStyle name="Input 13 5" xfId="12560"/>
    <cellStyle name="Input 13 5 2" xfId="12561"/>
    <cellStyle name="Input 13 5 3" xfId="12562"/>
    <cellStyle name="Input 13 5 4" xfId="44394"/>
    <cellStyle name="Input 13 6" xfId="12563"/>
    <cellStyle name="Input 13 6 2" xfId="12564"/>
    <cellStyle name="Input 13 6 3" xfId="12565"/>
    <cellStyle name="Input 13 6 4" xfId="44395"/>
    <cellStyle name="Input 13 7" xfId="12566"/>
    <cellStyle name="Input 13 7 2" xfId="12567"/>
    <cellStyle name="Input 13 7 3" xfId="12568"/>
    <cellStyle name="Input 13 7 4" xfId="44396"/>
    <cellStyle name="Input 13 8" xfId="12569"/>
    <cellStyle name="Input 13 8 2" xfId="12570"/>
    <cellStyle name="Input 13 8 3" xfId="12571"/>
    <cellStyle name="Input 13 8 4" xfId="44397"/>
    <cellStyle name="Input 13 9" xfId="12572"/>
    <cellStyle name="Input 13 9 2" xfId="12573"/>
    <cellStyle name="Input 13 9 3" xfId="12574"/>
    <cellStyle name="Input 13 9 4" xfId="44398"/>
    <cellStyle name="Input 14" xfId="12575"/>
    <cellStyle name="Input 14 10" xfId="12576"/>
    <cellStyle name="Input 14 10 2" xfId="12577"/>
    <cellStyle name="Input 14 10 3" xfId="12578"/>
    <cellStyle name="Input 14 10 4" xfId="44399"/>
    <cellStyle name="Input 14 11" xfId="12579"/>
    <cellStyle name="Input 14 11 2" xfId="12580"/>
    <cellStyle name="Input 14 11 3" xfId="12581"/>
    <cellStyle name="Input 14 11 4" xfId="44400"/>
    <cellStyle name="Input 14 12" xfId="12582"/>
    <cellStyle name="Input 14 12 2" xfId="12583"/>
    <cellStyle name="Input 14 12 3" xfId="12584"/>
    <cellStyle name="Input 14 12 4" xfId="44401"/>
    <cellStyle name="Input 14 13" xfId="12585"/>
    <cellStyle name="Input 14 13 2" xfId="12586"/>
    <cellStyle name="Input 14 13 3" xfId="12587"/>
    <cellStyle name="Input 14 13 4" xfId="44402"/>
    <cellStyle name="Input 14 14" xfId="12588"/>
    <cellStyle name="Input 14 14 2" xfId="12589"/>
    <cellStyle name="Input 14 14 3" xfId="12590"/>
    <cellStyle name="Input 14 14 4" xfId="44403"/>
    <cellStyle name="Input 14 15" xfId="12591"/>
    <cellStyle name="Input 14 15 2" xfId="12592"/>
    <cellStyle name="Input 14 15 3" xfId="12593"/>
    <cellStyle name="Input 14 15 4" xfId="44404"/>
    <cellStyle name="Input 14 16" xfId="12594"/>
    <cellStyle name="Input 14 16 2" xfId="12595"/>
    <cellStyle name="Input 14 16 3" xfId="12596"/>
    <cellStyle name="Input 14 16 4" xfId="44405"/>
    <cellStyle name="Input 14 17" xfId="12597"/>
    <cellStyle name="Input 14 17 2" xfId="12598"/>
    <cellStyle name="Input 14 17 3" xfId="12599"/>
    <cellStyle name="Input 14 17 4" xfId="44406"/>
    <cellStyle name="Input 14 18" xfId="12600"/>
    <cellStyle name="Input 14 18 2" xfId="12601"/>
    <cellStyle name="Input 14 18 3" xfId="12602"/>
    <cellStyle name="Input 14 18 4" xfId="44407"/>
    <cellStyle name="Input 14 19" xfId="12603"/>
    <cellStyle name="Input 14 19 2" xfId="12604"/>
    <cellStyle name="Input 14 19 3" xfId="12605"/>
    <cellStyle name="Input 14 19 4" xfId="44408"/>
    <cellStyle name="Input 14 2" xfId="12606"/>
    <cellStyle name="Input 14 2 2" xfId="12607"/>
    <cellStyle name="Input 14 2 3" xfId="12608"/>
    <cellStyle name="Input 14 2 4" xfId="44409"/>
    <cellStyle name="Input 14 20" xfId="12609"/>
    <cellStyle name="Input 14 20 2" xfId="12610"/>
    <cellStyle name="Input 14 20 3" xfId="44410"/>
    <cellStyle name="Input 14 20 4" xfId="44411"/>
    <cellStyle name="Input 14 21" xfId="44412"/>
    <cellStyle name="Input 14 22" xfId="44413"/>
    <cellStyle name="Input 14 3" xfId="12611"/>
    <cellStyle name="Input 14 3 2" xfId="12612"/>
    <cellStyle name="Input 14 3 3" xfId="12613"/>
    <cellStyle name="Input 14 3 4" xfId="44414"/>
    <cellStyle name="Input 14 4" xfId="12614"/>
    <cellStyle name="Input 14 4 2" xfId="12615"/>
    <cellStyle name="Input 14 4 3" xfId="12616"/>
    <cellStyle name="Input 14 4 4" xfId="44415"/>
    <cellStyle name="Input 14 5" xfId="12617"/>
    <cellStyle name="Input 14 5 2" xfId="12618"/>
    <cellStyle name="Input 14 5 3" xfId="12619"/>
    <cellStyle name="Input 14 5 4" xfId="44416"/>
    <cellStyle name="Input 14 6" xfId="12620"/>
    <cellStyle name="Input 14 6 2" xfId="12621"/>
    <cellStyle name="Input 14 6 3" xfId="12622"/>
    <cellStyle name="Input 14 6 4" xfId="44417"/>
    <cellStyle name="Input 14 7" xfId="12623"/>
    <cellStyle name="Input 14 7 2" xfId="12624"/>
    <cellStyle name="Input 14 7 3" xfId="12625"/>
    <cellStyle name="Input 14 7 4" xfId="44418"/>
    <cellStyle name="Input 14 8" xfId="12626"/>
    <cellStyle name="Input 14 8 2" xfId="12627"/>
    <cellStyle name="Input 14 8 3" xfId="12628"/>
    <cellStyle name="Input 14 8 4" xfId="44419"/>
    <cellStyle name="Input 14 9" xfId="12629"/>
    <cellStyle name="Input 14 9 2" xfId="12630"/>
    <cellStyle name="Input 14 9 3" xfId="12631"/>
    <cellStyle name="Input 14 9 4" xfId="44420"/>
    <cellStyle name="Input 15" xfId="12632"/>
    <cellStyle name="Input 15 10" xfId="12633"/>
    <cellStyle name="Input 15 10 2" xfId="12634"/>
    <cellStyle name="Input 15 10 3" xfId="12635"/>
    <cellStyle name="Input 15 10 4" xfId="44421"/>
    <cellStyle name="Input 15 11" xfId="12636"/>
    <cellStyle name="Input 15 11 2" xfId="12637"/>
    <cellStyle name="Input 15 11 3" xfId="12638"/>
    <cellStyle name="Input 15 11 4" xfId="44422"/>
    <cellStyle name="Input 15 12" xfId="12639"/>
    <cellStyle name="Input 15 12 2" xfId="12640"/>
    <cellStyle name="Input 15 12 3" xfId="12641"/>
    <cellStyle name="Input 15 12 4" xfId="44423"/>
    <cellStyle name="Input 15 13" xfId="12642"/>
    <cellStyle name="Input 15 13 2" xfId="12643"/>
    <cellStyle name="Input 15 13 3" xfId="12644"/>
    <cellStyle name="Input 15 13 4" xfId="44424"/>
    <cellStyle name="Input 15 14" xfId="12645"/>
    <cellStyle name="Input 15 14 2" xfId="12646"/>
    <cellStyle name="Input 15 14 3" xfId="12647"/>
    <cellStyle name="Input 15 14 4" xfId="44425"/>
    <cellStyle name="Input 15 15" xfId="12648"/>
    <cellStyle name="Input 15 15 2" xfId="12649"/>
    <cellStyle name="Input 15 15 3" xfId="12650"/>
    <cellStyle name="Input 15 15 4" xfId="44426"/>
    <cellStyle name="Input 15 16" xfId="12651"/>
    <cellStyle name="Input 15 16 2" xfId="12652"/>
    <cellStyle name="Input 15 16 3" xfId="12653"/>
    <cellStyle name="Input 15 16 4" xfId="44427"/>
    <cellStyle name="Input 15 17" xfId="12654"/>
    <cellStyle name="Input 15 17 2" xfId="12655"/>
    <cellStyle name="Input 15 17 3" xfId="12656"/>
    <cellStyle name="Input 15 17 4" xfId="44428"/>
    <cellStyle name="Input 15 18" xfId="12657"/>
    <cellStyle name="Input 15 18 2" xfId="12658"/>
    <cellStyle name="Input 15 18 3" xfId="12659"/>
    <cellStyle name="Input 15 18 4" xfId="44429"/>
    <cellStyle name="Input 15 19" xfId="12660"/>
    <cellStyle name="Input 15 19 2" xfId="12661"/>
    <cellStyle name="Input 15 19 3" xfId="12662"/>
    <cellStyle name="Input 15 19 4" xfId="44430"/>
    <cellStyle name="Input 15 2" xfId="12663"/>
    <cellStyle name="Input 15 2 2" xfId="12664"/>
    <cellStyle name="Input 15 2 3" xfId="12665"/>
    <cellStyle name="Input 15 2 4" xfId="44431"/>
    <cellStyle name="Input 15 20" xfId="12666"/>
    <cellStyle name="Input 15 20 2" xfId="12667"/>
    <cellStyle name="Input 15 20 3" xfId="44432"/>
    <cellStyle name="Input 15 20 4" xfId="44433"/>
    <cellStyle name="Input 15 21" xfId="44434"/>
    <cellStyle name="Input 15 22" xfId="44435"/>
    <cellStyle name="Input 15 3" xfId="12668"/>
    <cellStyle name="Input 15 3 2" xfId="12669"/>
    <cellStyle name="Input 15 3 3" xfId="12670"/>
    <cellStyle name="Input 15 3 4" xfId="44436"/>
    <cellStyle name="Input 15 4" xfId="12671"/>
    <cellStyle name="Input 15 4 2" xfId="12672"/>
    <cellStyle name="Input 15 4 3" xfId="12673"/>
    <cellStyle name="Input 15 4 4" xfId="44437"/>
    <cellStyle name="Input 15 5" xfId="12674"/>
    <cellStyle name="Input 15 5 2" xfId="12675"/>
    <cellStyle name="Input 15 5 3" xfId="12676"/>
    <cellStyle name="Input 15 5 4" xfId="44438"/>
    <cellStyle name="Input 15 6" xfId="12677"/>
    <cellStyle name="Input 15 6 2" xfId="12678"/>
    <cellStyle name="Input 15 6 3" xfId="12679"/>
    <cellStyle name="Input 15 6 4" xfId="44439"/>
    <cellStyle name="Input 15 7" xfId="12680"/>
    <cellStyle name="Input 15 7 2" xfId="12681"/>
    <cellStyle name="Input 15 7 3" xfId="12682"/>
    <cellStyle name="Input 15 7 4" xfId="44440"/>
    <cellStyle name="Input 15 8" xfId="12683"/>
    <cellStyle name="Input 15 8 2" xfId="12684"/>
    <cellStyle name="Input 15 8 3" xfId="12685"/>
    <cellStyle name="Input 15 8 4" xfId="44441"/>
    <cellStyle name="Input 15 9" xfId="12686"/>
    <cellStyle name="Input 15 9 2" xfId="12687"/>
    <cellStyle name="Input 15 9 3" xfId="12688"/>
    <cellStyle name="Input 15 9 4" xfId="44442"/>
    <cellStyle name="Input 16" xfId="12689"/>
    <cellStyle name="Input 16 2" xfId="12690"/>
    <cellStyle name="Input 16 3" xfId="44443"/>
    <cellStyle name="Input 17" xfId="12691"/>
    <cellStyle name="Input 17 2" xfId="12692"/>
    <cellStyle name="Input 17 3" xfId="12693"/>
    <cellStyle name="Input 17 4" xfId="44444"/>
    <cellStyle name="Input 18" xfId="12694"/>
    <cellStyle name="Input 18 2" xfId="12695"/>
    <cellStyle name="Input 18 3" xfId="12696"/>
    <cellStyle name="Input 18 4" xfId="44445"/>
    <cellStyle name="Input 19" xfId="12697"/>
    <cellStyle name="Input 19 2" xfId="12698"/>
    <cellStyle name="Input 19 3" xfId="12699"/>
    <cellStyle name="Input 19 4" xfId="44446"/>
    <cellStyle name="Input 2" xfId="12700"/>
    <cellStyle name="Input 2 10" xfId="12701"/>
    <cellStyle name="Input 2 10 2" xfId="12702"/>
    <cellStyle name="Input 2 10 3" xfId="12703"/>
    <cellStyle name="Input 2 10 4" xfId="44447"/>
    <cellStyle name="Input 2 11" xfId="12704"/>
    <cellStyle name="Input 2 11 2" xfId="12705"/>
    <cellStyle name="Input 2 11 3" xfId="12706"/>
    <cellStyle name="Input 2 11 4" xfId="44448"/>
    <cellStyle name="Input 2 12" xfId="12707"/>
    <cellStyle name="Input 2 12 2" xfId="12708"/>
    <cellStyle name="Input 2 12 3" xfId="12709"/>
    <cellStyle name="Input 2 12 4" xfId="44449"/>
    <cellStyle name="Input 2 13" xfId="12710"/>
    <cellStyle name="Input 2 13 2" xfId="12711"/>
    <cellStyle name="Input 2 13 3" xfId="12712"/>
    <cellStyle name="Input 2 13 4" xfId="44450"/>
    <cellStyle name="Input 2 14" xfId="12713"/>
    <cellStyle name="Input 2 14 2" xfId="12714"/>
    <cellStyle name="Input 2 14 3" xfId="12715"/>
    <cellStyle name="Input 2 14 4" xfId="44451"/>
    <cellStyle name="Input 2 15" xfId="12716"/>
    <cellStyle name="Input 2 15 2" xfId="12717"/>
    <cellStyle name="Input 2 15 3" xfId="12718"/>
    <cellStyle name="Input 2 15 4" xfId="44452"/>
    <cellStyle name="Input 2 16" xfId="12719"/>
    <cellStyle name="Input 2 16 2" xfId="12720"/>
    <cellStyle name="Input 2 16 3" xfId="12721"/>
    <cellStyle name="Input 2 16 4" xfId="44453"/>
    <cellStyle name="Input 2 17" xfId="12722"/>
    <cellStyle name="Input 2 17 2" xfId="12723"/>
    <cellStyle name="Input 2 17 3" xfId="12724"/>
    <cellStyle name="Input 2 17 4" xfId="44454"/>
    <cellStyle name="Input 2 18" xfId="12725"/>
    <cellStyle name="Input 2 18 2" xfId="12726"/>
    <cellStyle name="Input 2 18 3" xfId="12727"/>
    <cellStyle name="Input 2 18 4" xfId="44455"/>
    <cellStyle name="Input 2 19" xfId="12728"/>
    <cellStyle name="Input 2 19 2" xfId="12729"/>
    <cellStyle name="Input 2 19 3" xfId="12730"/>
    <cellStyle name="Input 2 19 4" xfId="44456"/>
    <cellStyle name="Input 2 2" xfId="12731"/>
    <cellStyle name="Input 2 2 10" xfId="12732"/>
    <cellStyle name="Input 2 2 10 2" xfId="12733"/>
    <cellStyle name="Input 2 2 10 3" xfId="12734"/>
    <cellStyle name="Input 2 2 10 4" xfId="44457"/>
    <cellStyle name="Input 2 2 11" xfId="12735"/>
    <cellStyle name="Input 2 2 11 2" xfId="12736"/>
    <cellStyle name="Input 2 2 11 3" xfId="12737"/>
    <cellStyle name="Input 2 2 11 4" xfId="44458"/>
    <cellStyle name="Input 2 2 12" xfId="12738"/>
    <cellStyle name="Input 2 2 12 2" xfId="12739"/>
    <cellStyle name="Input 2 2 12 3" xfId="12740"/>
    <cellStyle name="Input 2 2 12 4" xfId="44459"/>
    <cellStyle name="Input 2 2 13" xfId="12741"/>
    <cellStyle name="Input 2 2 13 2" xfId="12742"/>
    <cellStyle name="Input 2 2 13 3" xfId="12743"/>
    <cellStyle name="Input 2 2 13 4" xfId="44460"/>
    <cellStyle name="Input 2 2 14" xfId="12744"/>
    <cellStyle name="Input 2 2 14 2" xfId="12745"/>
    <cellStyle name="Input 2 2 14 3" xfId="12746"/>
    <cellStyle name="Input 2 2 14 4" xfId="44461"/>
    <cellStyle name="Input 2 2 15" xfId="12747"/>
    <cellStyle name="Input 2 2 15 2" xfId="12748"/>
    <cellStyle name="Input 2 2 15 3" xfId="12749"/>
    <cellStyle name="Input 2 2 15 4" xfId="44462"/>
    <cellStyle name="Input 2 2 16" xfId="12750"/>
    <cellStyle name="Input 2 2 16 2" xfId="12751"/>
    <cellStyle name="Input 2 2 16 3" xfId="12752"/>
    <cellStyle name="Input 2 2 16 4" xfId="44463"/>
    <cellStyle name="Input 2 2 17" xfId="12753"/>
    <cellStyle name="Input 2 2 17 2" xfId="12754"/>
    <cellStyle name="Input 2 2 17 3" xfId="12755"/>
    <cellStyle name="Input 2 2 17 4" xfId="44464"/>
    <cellStyle name="Input 2 2 18" xfId="12756"/>
    <cellStyle name="Input 2 2 18 2" xfId="12757"/>
    <cellStyle name="Input 2 2 18 3" xfId="12758"/>
    <cellStyle name="Input 2 2 18 4" xfId="44465"/>
    <cellStyle name="Input 2 2 19" xfId="12759"/>
    <cellStyle name="Input 2 2 19 2" xfId="12760"/>
    <cellStyle name="Input 2 2 19 3" xfId="12761"/>
    <cellStyle name="Input 2 2 19 4" xfId="44466"/>
    <cellStyle name="Input 2 2 2" xfId="12762"/>
    <cellStyle name="Input 2 2 2 2" xfId="12763"/>
    <cellStyle name="Input 2 2 2 3" xfId="12764"/>
    <cellStyle name="Input 2 2 2 4" xfId="44467"/>
    <cellStyle name="Input 2 2 20" xfId="12765"/>
    <cellStyle name="Input 2 2 20 2" xfId="12766"/>
    <cellStyle name="Input 2 2 20 3" xfId="44468"/>
    <cellStyle name="Input 2 2 20 4" xfId="44469"/>
    <cellStyle name="Input 2 2 21" xfId="44470"/>
    <cellStyle name="Input 2 2 22" xfId="44471"/>
    <cellStyle name="Input 2 2 3" xfId="12767"/>
    <cellStyle name="Input 2 2 3 2" xfId="12768"/>
    <cellStyle name="Input 2 2 3 3" xfId="12769"/>
    <cellStyle name="Input 2 2 3 4" xfId="44472"/>
    <cellStyle name="Input 2 2 4" xfId="12770"/>
    <cellStyle name="Input 2 2 4 2" xfId="12771"/>
    <cellStyle name="Input 2 2 4 3" xfId="12772"/>
    <cellStyle name="Input 2 2 4 4" xfId="44473"/>
    <cellStyle name="Input 2 2 5" xfId="12773"/>
    <cellStyle name="Input 2 2 5 2" xfId="12774"/>
    <cellStyle name="Input 2 2 5 3" xfId="12775"/>
    <cellStyle name="Input 2 2 5 4" xfId="44474"/>
    <cellStyle name="Input 2 2 6" xfId="12776"/>
    <cellStyle name="Input 2 2 6 2" xfId="12777"/>
    <cellStyle name="Input 2 2 6 3" xfId="12778"/>
    <cellStyle name="Input 2 2 6 4" xfId="44475"/>
    <cellStyle name="Input 2 2 7" xfId="12779"/>
    <cellStyle name="Input 2 2 7 2" xfId="12780"/>
    <cellStyle name="Input 2 2 7 3" xfId="12781"/>
    <cellStyle name="Input 2 2 7 4" xfId="44476"/>
    <cellStyle name="Input 2 2 8" xfId="12782"/>
    <cellStyle name="Input 2 2 8 2" xfId="12783"/>
    <cellStyle name="Input 2 2 8 3" xfId="12784"/>
    <cellStyle name="Input 2 2 8 4" xfId="44477"/>
    <cellStyle name="Input 2 2 9" xfId="12785"/>
    <cellStyle name="Input 2 2 9 2" xfId="12786"/>
    <cellStyle name="Input 2 2 9 3" xfId="12787"/>
    <cellStyle name="Input 2 2 9 4" xfId="44478"/>
    <cellStyle name="Input 2 20" xfId="12788"/>
    <cellStyle name="Input 2 20 2" xfId="12789"/>
    <cellStyle name="Input 2 20 3" xfId="12790"/>
    <cellStyle name="Input 2 20 4" xfId="44479"/>
    <cellStyle name="Input 2 21" xfId="12791"/>
    <cellStyle name="Input 2 21 2" xfId="12792"/>
    <cellStyle name="Input 2 21 3" xfId="12793"/>
    <cellStyle name="Input 2 21 4" xfId="44480"/>
    <cellStyle name="Input 2 22" xfId="12794"/>
    <cellStyle name="Input 2 22 2" xfId="12795"/>
    <cellStyle name="Input 2 22 3" xfId="12796"/>
    <cellStyle name="Input 2 22 4" xfId="44481"/>
    <cellStyle name="Input 2 23" xfId="12797"/>
    <cellStyle name="Input 2 23 2" xfId="12798"/>
    <cellStyle name="Input 2 23 3" xfId="12799"/>
    <cellStyle name="Input 2 23 4" xfId="44482"/>
    <cellStyle name="Input 2 24" xfId="12800"/>
    <cellStyle name="Input 2 24 2" xfId="12801"/>
    <cellStyle name="Input 2 24 3" xfId="12802"/>
    <cellStyle name="Input 2 24 4" xfId="44483"/>
    <cellStyle name="Input 2 25" xfId="12803"/>
    <cellStyle name="Input 2 25 2" xfId="12804"/>
    <cellStyle name="Input 2 25 3" xfId="12805"/>
    <cellStyle name="Input 2 25 4" xfId="44484"/>
    <cellStyle name="Input 2 26" xfId="12806"/>
    <cellStyle name="Input 2 26 2" xfId="12807"/>
    <cellStyle name="Input 2 26 3" xfId="12808"/>
    <cellStyle name="Input 2 26 4" xfId="44485"/>
    <cellStyle name="Input 2 27" xfId="12809"/>
    <cellStyle name="Input 2 27 2" xfId="12810"/>
    <cellStyle name="Input 2 27 3" xfId="12811"/>
    <cellStyle name="Input 2 27 4" xfId="44486"/>
    <cellStyle name="Input 2 28" xfId="12812"/>
    <cellStyle name="Input 2 29" xfId="12813"/>
    <cellStyle name="Input 2 3" xfId="12814"/>
    <cellStyle name="Input 2 3 10" xfId="12815"/>
    <cellStyle name="Input 2 3 10 2" xfId="12816"/>
    <cellStyle name="Input 2 3 10 3" xfId="12817"/>
    <cellStyle name="Input 2 3 10 4" xfId="44487"/>
    <cellStyle name="Input 2 3 11" xfId="12818"/>
    <cellStyle name="Input 2 3 11 2" xfId="12819"/>
    <cellStyle name="Input 2 3 11 3" xfId="12820"/>
    <cellStyle name="Input 2 3 11 4" xfId="44488"/>
    <cellStyle name="Input 2 3 12" xfId="12821"/>
    <cellStyle name="Input 2 3 12 2" xfId="12822"/>
    <cellStyle name="Input 2 3 12 3" xfId="12823"/>
    <cellStyle name="Input 2 3 12 4" xfId="44489"/>
    <cellStyle name="Input 2 3 13" xfId="12824"/>
    <cellStyle name="Input 2 3 13 2" xfId="12825"/>
    <cellStyle name="Input 2 3 13 3" xfId="12826"/>
    <cellStyle name="Input 2 3 13 4" xfId="44490"/>
    <cellStyle name="Input 2 3 14" xfId="12827"/>
    <cellStyle name="Input 2 3 14 2" xfId="12828"/>
    <cellStyle name="Input 2 3 14 3" xfId="12829"/>
    <cellStyle name="Input 2 3 14 4" xfId="44491"/>
    <cellStyle name="Input 2 3 15" xfId="12830"/>
    <cellStyle name="Input 2 3 15 2" xfId="12831"/>
    <cellStyle name="Input 2 3 15 3" xfId="12832"/>
    <cellStyle name="Input 2 3 15 4" xfId="44492"/>
    <cellStyle name="Input 2 3 16" xfId="12833"/>
    <cellStyle name="Input 2 3 16 2" xfId="12834"/>
    <cellStyle name="Input 2 3 16 3" xfId="12835"/>
    <cellStyle name="Input 2 3 16 4" xfId="44493"/>
    <cellStyle name="Input 2 3 17" xfId="12836"/>
    <cellStyle name="Input 2 3 17 2" xfId="12837"/>
    <cellStyle name="Input 2 3 17 3" xfId="12838"/>
    <cellStyle name="Input 2 3 17 4" xfId="44494"/>
    <cellStyle name="Input 2 3 18" xfId="12839"/>
    <cellStyle name="Input 2 3 18 2" xfId="12840"/>
    <cellStyle name="Input 2 3 18 3" xfId="12841"/>
    <cellStyle name="Input 2 3 18 4" xfId="44495"/>
    <cellStyle name="Input 2 3 19" xfId="12842"/>
    <cellStyle name="Input 2 3 19 2" xfId="12843"/>
    <cellStyle name="Input 2 3 19 3" xfId="12844"/>
    <cellStyle name="Input 2 3 19 4" xfId="44496"/>
    <cellStyle name="Input 2 3 2" xfId="12845"/>
    <cellStyle name="Input 2 3 2 2" xfId="12846"/>
    <cellStyle name="Input 2 3 2 3" xfId="12847"/>
    <cellStyle name="Input 2 3 2 4" xfId="44497"/>
    <cellStyle name="Input 2 3 20" xfId="12848"/>
    <cellStyle name="Input 2 3 20 2" xfId="12849"/>
    <cellStyle name="Input 2 3 20 3" xfId="44498"/>
    <cellStyle name="Input 2 3 20 4" xfId="44499"/>
    <cellStyle name="Input 2 3 21" xfId="44500"/>
    <cellStyle name="Input 2 3 22" xfId="44501"/>
    <cellStyle name="Input 2 3 3" xfId="12850"/>
    <cellStyle name="Input 2 3 3 2" xfId="12851"/>
    <cellStyle name="Input 2 3 3 3" xfId="12852"/>
    <cellStyle name="Input 2 3 3 4" xfId="44502"/>
    <cellStyle name="Input 2 3 4" xfId="12853"/>
    <cellStyle name="Input 2 3 4 2" xfId="12854"/>
    <cellStyle name="Input 2 3 4 3" xfId="12855"/>
    <cellStyle name="Input 2 3 4 4" xfId="44503"/>
    <cellStyle name="Input 2 3 5" xfId="12856"/>
    <cellStyle name="Input 2 3 5 2" xfId="12857"/>
    <cellStyle name="Input 2 3 5 3" xfId="12858"/>
    <cellStyle name="Input 2 3 5 4" xfId="44504"/>
    <cellStyle name="Input 2 3 6" xfId="12859"/>
    <cellStyle name="Input 2 3 6 2" xfId="12860"/>
    <cellStyle name="Input 2 3 6 3" xfId="12861"/>
    <cellStyle name="Input 2 3 6 4" xfId="44505"/>
    <cellStyle name="Input 2 3 7" xfId="12862"/>
    <cellStyle name="Input 2 3 7 2" xfId="12863"/>
    <cellStyle name="Input 2 3 7 3" xfId="12864"/>
    <cellStyle name="Input 2 3 7 4" xfId="44506"/>
    <cellStyle name="Input 2 3 8" xfId="12865"/>
    <cellStyle name="Input 2 3 8 2" xfId="12866"/>
    <cellStyle name="Input 2 3 8 3" xfId="12867"/>
    <cellStyle name="Input 2 3 8 4" xfId="44507"/>
    <cellStyle name="Input 2 3 9" xfId="12868"/>
    <cellStyle name="Input 2 3 9 2" xfId="12869"/>
    <cellStyle name="Input 2 3 9 3" xfId="12870"/>
    <cellStyle name="Input 2 3 9 4" xfId="44508"/>
    <cellStyle name="Input 2 30" xfId="12871"/>
    <cellStyle name="Input 2 31" xfId="44509"/>
    <cellStyle name="Input 2 32" xfId="44510"/>
    <cellStyle name="Input 2 33" xfId="44511"/>
    <cellStyle name="Input 2 34" xfId="44512"/>
    <cellStyle name="Input 2 35" xfId="44513"/>
    <cellStyle name="Input 2 36" xfId="44514"/>
    <cellStyle name="Input 2 37" xfId="44515"/>
    <cellStyle name="Input 2 38" xfId="44516"/>
    <cellStyle name="Input 2 39" xfId="44517"/>
    <cellStyle name="Input 2 4" xfId="12872"/>
    <cellStyle name="Input 2 4 10" xfId="12873"/>
    <cellStyle name="Input 2 4 10 2" xfId="12874"/>
    <cellStyle name="Input 2 4 10 3" xfId="12875"/>
    <cellStyle name="Input 2 4 10 4" xfId="44518"/>
    <cellStyle name="Input 2 4 11" xfId="12876"/>
    <cellStyle name="Input 2 4 11 2" xfId="12877"/>
    <cellStyle name="Input 2 4 11 3" xfId="12878"/>
    <cellStyle name="Input 2 4 11 4" xfId="44519"/>
    <cellStyle name="Input 2 4 12" xfId="12879"/>
    <cellStyle name="Input 2 4 12 2" xfId="12880"/>
    <cellStyle name="Input 2 4 12 3" xfId="12881"/>
    <cellStyle name="Input 2 4 12 4" xfId="44520"/>
    <cellStyle name="Input 2 4 13" xfId="12882"/>
    <cellStyle name="Input 2 4 13 2" xfId="12883"/>
    <cellStyle name="Input 2 4 13 3" xfId="12884"/>
    <cellStyle name="Input 2 4 13 4" xfId="44521"/>
    <cellStyle name="Input 2 4 14" xfId="12885"/>
    <cellStyle name="Input 2 4 14 2" xfId="12886"/>
    <cellStyle name="Input 2 4 14 3" xfId="12887"/>
    <cellStyle name="Input 2 4 14 4" xfId="44522"/>
    <cellStyle name="Input 2 4 15" xfId="12888"/>
    <cellStyle name="Input 2 4 15 2" xfId="12889"/>
    <cellStyle name="Input 2 4 15 3" xfId="12890"/>
    <cellStyle name="Input 2 4 15 4" xfId="44523"/>
    <cellStyle name="Input 2 4 16" xfId="12891"/>
    <cellStyle name="Input 2 4 16 2" xfId="12892"/>
    <cellStyle name="Input 2 4 16 3" xfId="12893"/>
    <cellStyle name="Input 2 4 16 4" xfId="44524"/>
    <cellStyle name="Input 2 4 17" xfId="12894"/>
    <cellStyle name="Input 2 4 17 2" xfId="12895"/>
    <cellStyle name="Input 2 4 17 3" xfId="12896"/>
    <cellStyle name="Input 2 4 17 4" xfId="44525"/>
    <cellStyle name="Input 2 4 18" xfId="12897"/>
    <cellStyle name="Input 2 4 18 2" xfId="12898"/>
    <cellStyle name="Input 2 4 18 3" xfId="12899"/>
    <cellStyle name="Input 2 4 18 4" xfId="44526"/>
    <cellStyle name="Input 2 4 19" xfId="12900"/>
    <cellStyle name="Input 2 4 19 2" xfId="12901"/>
    <cellStyle name="Input 2 4 19 3" xfId="12902"/>
    <cellStyle name="Input 2 4 19 4" xfId="44527"/>
    <cellStyle name="Input 2 4 2" xfId="12903"/>
    <cellStyle name="Input 2 4 2 2" xfId="12904"/>
    <cellStyle name="Input 2 4 2 3" xfId="12905"/>
    <cellStyle name="Input 2 4 2 4" xfId="44528"/>
    <cellStyle name="Input 2 4 20" xfId="12906"/>
    <cellStyle name="Input 2 4 20 2" xfId="12907"/>
    <cellStyle name="Input 2 4 20 3" xfId="44529"/>
    <cellStyle name="Input 2 4 20 4" xfId="44530"/>
    <cellStyle name="Input 2 4 21" xfId="44531"/>
    <cellStyle name="Input 2 4 22" xfId="44532"/>
    <cellStyle name="Input 2 4 3" xfId="12908"/>
    <cellStyle name="Input 2 4 3 2" xfId="12909"/>
    <cellStyle name="Input 2 4 3 3" xfId="12910"/>
    <cellStyle name="Input 2 4 3 4" xfId="44533"/>
    <cellStyle name="Input 2 4 4" xfId="12911"/>
    <cellStyle name="Input 2 4 4 2" xfId="12912"/>
    <cellStyle name="Input 2 4 4 3" xfId="12913"/>
    <cellStyle name="Input 2 4 4 4" xfId="44534"/>
    <cellStyle name="Input 2 4 5" xfId="12914"/>
    <cellStyle name="Input 2 4 5 2" xfId="12915"/>
    <cellStyle name="Input 2 4 5 3" xfId="12916"/>
    <cellStyle name="Input 2 4 5 4" xfId="44535"/>
    <cellStyle name="Input 2 4 6" xfId="12917"/>
    <cellStyle name="Input 2 4 6 2" xfId="12918"/>
    <cellStyle name="Input 2 4 6 3" xfId="12919"/>
    <cellStyle name="Input 2 4 6 4" xfId="44536"/>
    <cellStyle name="Input 2 4 7" xfId="12920"/>
    <cellStyle name="Input 2 4 7 2" xfId="12921"/>
    <cellStyle name="Input 2 4 7 3" xfId="12922"/>
    <cellStyle name="Input 2 4 7 4" xfId="44537"/>
    <cellStyle name="Input 2 4 8" xfId="12923"/>
    <cellStyle name="Input 2 4 8 2" xfId="12924"/>
    <cellStyle name="Input 2 4 8 3" xfId="12925"/>
    <cellStyle name="Input 2 4 8 4" xfId="44538"/>
    <cellStyle name="Input 2 4 9" xfId="12926"/>
    <cellStyle name="Input 2 4 9 2" xfId="12927"/>
    <cellStyle name="Input 2 4 9 3" xfId="12928"/>
    <cellStyle name="Input 2 4 9 4" xfId="44539"/>
    <cellStyle name="Input 2 40" xfId="44540"/>
    <cellStyle name="Input 2 41" xfId="44541"/>
    <cellStyle name="Input 2 42" xfId="44542"/>
    <cellStyle name="Input 2 43" xfId="44543"/>
    <cellStyle name="Input 2 5" xfId="12929"/>
    <cellStyle name="Input 2 5 10" xfId="12930"/>
    <cellStyle name="Input 2 5 10 2" xfId="12931"/>
    <cellStyle name="Input 2 5 10 3" xfId="12932"/>
    <cellStyle name="Input 2 5 10 4" xfId="44544"/>
    <cellStyle name="Input 2 5 11" xfId="12933"/>
    <cellStyle name="Input 2 5 11 2" xfId="12934"/>
    <cellStyle name="Input 2 5 11 3" xfId="12935"/>
    <cellStyle name="Input 2 5 11 4" xfId="44545"/>
    <cellStyle name="Input 2 5 12" xfId="12936"/>
    <cellStyle name="Input 2 5 12 2" xfId="12937"/>
    <cellStyle name="Input 2 5 12 3" xfId="12938"/>
    <cellStyle name="Input 2 5 12 4" xfId="44546"/>
    <cellStyle name="Input 2 5 13" xfId="12939"/>
    <cellStyle name="Input 2 5 13 2" xfId="12940"/>
    <cellStyle name="Input 2 5 13 3" xfId="12941"/>
    <cellStyle name="Input 2 5 13 4" xfId="44547"/>
    <cellStyle name="Input 2 5 14" xfId="12942"/>
    <cellStyle name="Input 2 5 14 2" xfId="12943"/>
    <cellStyle name="Input 2 5 14 3" xfId="12944"/>
    <cellStyle name="Input 2 5 14 4" xfId="44548"/>
    <cellStyle name="Input 2 5 15" xfId="12945"/>
    <cellStyle name="Input 2 5 15 2" xfId="12946"/>
    <cellStyle name="Input 2 5 15 3" xfId="12947"/>
    <cellStyle name="Input 2 5 15 4" xfId="44549"/>
    <cellStyle name="Input 2 5 16" xfId="12948"/>
    <cellStyle name="Input 2 5 16 2" xfId="12949"/>
    <cellStyle name="Input 2 5 16 3" xfId="12950"/>
    <cellStyle name="Input 2 5 16 4" xfId="44550"/>
    <cellStyle name="Input 2 5 17" xfId="12951"/>
    <cellStyle name="Input 2 5 17 2" xfId="12952"/>
    <cellStyle name="Input 2 5 17 3" xfId="12953"/>
    <cellStyle name="Input 2 5 17 4" xfId="44551"/>
    <cellStyle name="Input 2 5 18" xfId="12954"/>
    <cellStyle name="Input 2 5 18 2" xfId="12955"/>
    <cellStyle name="Input 2 5 18 3" xfId="12956"/>
    <cellStyle name="Input 2 5 18 4" xfId="44552"/>
    <cellStyle name="Input 2 5 19" xfId="12957"/>
    <cellStyle name="Input 2 5 19 2" xfId="12958"/>
    <cellStyle name="Input 2 5 19 3" xfId="12959"/>
    <cellStyle name="Input 2 5 19 4" xfId="44553"/>
    <cellStyle name="Input 2 5 2" xfId="12960"/>
    <cellStyle name="Input 2 5 2 2" xfId="12961"/>
    <cellStyle name="Input 2 5 2 3" xfId="12962"/>
    <cellStyle name="Input 2 5 2 4" xfId="44554"/>
    <cellStyle name="Input 2 5 20" xfId="12963"/>
    <cellStyle name="Input 2 5 20 2" xfId="12964"/>
    <cellStyle name="Input 2 5 20 3" xfId="44555"/>
    <cellStyle name="Input 2 5 20 4" xfId="44556"/>
    <cellStyle name="Input 2 5 21" xfId="44557"/>
    <cellStyle name="Input 2 5 22" xfId="44558"/>
    <cellStyle name="Input 2 5 3" xfId="12965"/>
    <cellStyle name="Input 2 5 3 2" xfId="12966"/>
    <cellStyle name="Input 2 5 3 3" xfId="12967"/>
    <cellStyle name="Input 2 5 3 4" xfId="44559"/>
    <cellStyle name="Input 2 5 4" xfId="12968"/>
    <cellStyle name="Input 2 5 4 2" xfId="12969"/>
    <cellStyle name="Input 2 5 4 3" xfId="12970"/>
    <cellStyle name="Input 2 5 4 4" xfId="44560"/>
    <cellStyle name="Input 2 5 5" xfId="12971"/>
    <cellStyle name="Input 2 5 5 2" xfId="12972"/>
    <cellStyle name="Input 2 5 5 3" xfId="12973"/>
    <cellStyle name="Input 2 5 5 4" xfId="44561"/>
    <cellStyle name="Input 2 5 6" xfId="12974"/>
    <cellStyle name="Input 2 5 6 2" xfId="12975"/>
    <cellStyle name="Input 2 5 6 3" xfId="12976"/>
    <cellStyle name="Input 2 5 6 4" xfId="44562"/>
    <cellStyle name="Input 2 5 7" xfId="12977"/>
    <cellStyle name="Input 2 5 7 2" xfId="12978"/>
    <cellStyle name="Input 2 5 7 3" xfId="12979"/>
    <cellStyle name="Input 2 5 7 4" xfId="44563"/>
    <cellStyle name="Input 2 5 8" xfId="12980"/>
    <cellStyle name="Input 2 5 8 2" xfId="12981"/>
    <cellStyle name="Input 2 5 8 3" xfId="12982"/>
    <cellStyle name="Input 2 5 8 4" xfId="44564"/>
    <cellStyle name="Input 2 5 9" xfId="12983"/>
    <cellStyle name="Input 2 5 9 2" xfId="12984"/>
    <cellStyle name="Input 2 5 9 3" xfId="12985"/>
    <cellStyle name="Input 2 5 9 4" xfId="44565"/>
    <cellStyle name="Input 2 6" xfId="12986"/>
    <cellStyle name="Input 2 6 10" xfId="12987"/>
    <cellStyle name="Input 2 6 10 2" xfId="12988"/>
    <cellStyle name="Input 2 6 10 3" xfId="12989"/>
    <cellStyle name="Input 2 6 10 4" xfId="44566"/>
    <cellStyle name="Input 2 6 11" xfId="12990"/>
    <cellStyle name="Input 2 6 11 2" xfId="12991"/>
    <cellStyle name="Input 2 6 11 3" xfId="12992"/>
    <cellStyle name="Input 2 6 11 4" xfId="44567"/>
    <cellStyle name="Input 2 6 12" xfId="12993"/>
    <cellStyle name="Input 2 6 12 2" xfId="12994"/>
    <cellStyle name="Input 2 6 12 3" xfId="12995"/>
    <cellStyle name="Input 2 6 12 4" xfId="44568"/>
    <cellStyle name="Input 2 6 13" xfId="12996"/>
    <cellStyle name="Input 2 6 13 2" xfId="12997"/>
    <cellStyle name="Input 2 6 13 3" xfId="12998"/>
    <cellStyle name="Input 2 6 13 4" xfId="44569"/>
    <cellStyle name="Input 2 6 14" xfId="12999"/>
    <cellStyle name="Input 2 6 14 2" xfId="13000"/>
    <cellStyle name="Input 2 6 14 3" xfId="13001"/>
    <cellStyle name="Input 2 6 14 4" xfId="44570"/>
    <cellStyle name="Input 2 6 15" xfId="13002"/>
    <cellStyle name="Input 2 6 15 2" xfId="13003"/>
    <cellStyle name="Input 2 6 15 3" xfId="13004"/>
    <cellStyle name="Input 2 6 15 4" xfId="44571"/>
    <cellStyle name="Input 2 6 16" xfId="13005"/>
    <cellStyle name="Input 2 6 16 2" xfId="13006"/>
    <cellStyle name="Input 2 6 16 3" xfId="13007"/>
    <cellStyle name="Input 2 6 16 4" xfId="44572"/>
    <cellStyle name="Input 2 6 17" xfId="13008"/>
    <cellStyle name="Input 2 6 17 2" xfId="13009"/>
    <cellStyle name="Input 2 6 17 3" xfId="13010"/>
    <cellStyle name="Input 2 6 17 4" xfId="44573"/>
    <cellStyle name="Input 2 6 18" xfId="13011"/>
    <cellStyle name="Input 2 6 18 2" xfId="13012"/>
    <cellStyle name="Input 2 6 18 3" xfId="13013"/>
    <cellStyle name="Input 2 6 18 4" xfId="44574"/>
    <cellStyle name="Input 2 6 19" xfId="13014"/>
    <cellStyle name="Input 2 6 19 2" xfId="13015"/>
    <cellStyle name="Input 2 6 19 3" xfId="13016"/>
    <cellStyle name="Input 2 6 19 4" xfId="44575"/>
    <cellStyle name="Input 2 6 2" xfId="13017"/>
    <cellStyle name="Input 2 6 2 2" xfId="13018"/>
    <cellStyle name="Input 2 6 2 3" xfId="13019"/>
    <cellStyle name="Input 2 6 2 4" xfId="44576"/>
    <cellStyle name="Input 2 6 20" xfId="13020"/>
    <cellStyle name="Input 2 6 20 2" xfId="13021"/>
    <cellStyle name="Input 2 6 20 3" xfId="44577"/>
    <cellStyle name="Input 2 6 20 4" xfId="44578"/>
    <cellStyle name="Input 2 6 21" xfId="44579"/>
    <cellStyle name="Input 2 6 22" xfId="44580"/>
    <cellStyle name="Input 2 6 3" xfId="13022"/>
    <cellStyle name="Input 2 6 3 2" xfId="13023"/>
    <cellStyle name="Input 2 6 3 3" xfId="13024"/>
    <cellStyle name="Input 2 6 3 4" xfId="44581"/>
    <cellStyle name="Input 2 6 4" xfId="13025"/>
    <cellStyle name="Input 2 6 4 2" xfId="13026"/>
    <cellStyle name="Input 2 6 4 3" xfId="13027"/>
    <cellStyle name="Input 2 6 4 4" xfId="44582"/>
    <cellStyle name="Input 2 6 5" xfId="13028"/>
    <cellStyle name="Input 2 6 5 2" xfId="13029"/>
    <cellStyle name="Input 2 6 5 3" xfId="13030"/>
    <cellStyle name="Input 2 6 5 4" xfId="44583"/>
    <cellStyle name="Input 2 6 6" xfId="13031"/>
    <cellStyle name="Input 2 6 6 2" xfId="13032"/>
    <cellStyle name="Input 2 6 6 3" xfId="13033"/>
    <cellStyle name="Input 2 6 6 4" xfId="44584"/>
    <cellStyle name="Input 2 6 7" xfId="13034"/>
    <cellStyle name="Input 2 6 7 2" xfId="13035"/>
    <cellStyle name="Input 2 6 7 3" xfId="13036"/>
    <cellStyle name="Input 2 6 7 4" xfId="44585"/>
    <cellStyle name="Input 2 6 8" xfId="13037"/>
    <cellStyle name="Input 2 6 8 2" xfId="13038"/>
    <cellStyle name="Input 2 6 8 3" xfId="13039"/>
    <cellStyle name="Input 2 6 8 4" xfId="44586"/>
    <cellStyle name="Input 2 6 9" xfId="13040"/>
    <cellStyle name="Input 2 6 9 2" xfId="13041"/>
    <cellStyle name="Input 2 6 9 3" xfId="13042"/>
    <cellStyle name="Input 2 6 9 4" xfId="44587"/>
    <cellStyle name="Input 2 7" xfId="13043"/>
    <cellStyle name="Input 2 7 10" xfId="13044"/>
    <cellStyle name="Input 2 7 10 2" xfId="13045"/>
    <cellStyle name="Input 2 7 10 3" xfId="13046"/>
    <cellStyle name="Input 2 7 10 4" xfId="44588"/>
    <cellStyle name="Input 2 7 11" xfId="13047"/>
    <cellStyle name="Input 2 7 11 2" xfId="13048"/>
    <cellStyle name="Input 2 7 11 3" xfId="13049"/>
    <cellStyle name="Input 2 7 11 4" xfId="44589"/>
    <cellStyle name="Input 2 7 12" xfId="13050"/>
    <cellStyle name="Input 2 7 12 2" xfId="13051"/>
    <cellStyle name="Input 2 7 12 3" xfId="13052"/>
    <cellStyle name="Input 2 7 12 4" xfId="44590"/>
    <cellStyle name="Input 2 7 13" xfId="13053"/>
    <cellStyle name="Input 2 7 13 2" xfId="13054"/>
    <cellStyle name="Input 2 7 13 3" xfId="13055"/>
    <cellStyle name="Input 2 7 13 4" xfId="44591"/>
    <cellStyle name="Input 2 7 14" xfId="13056"/>
    <cellStyle name="Input 2 7 14 2" xfId="13057"/>
    <cellStyle name="Input 2 7 14 3" xfId="13058"/>
    <cellStyle name="Input 2 7 14 4" xfId="44592"/>
    <cellStyle name="Input 2 7 15" xfId="13059"/>
    <cellStyle name="Input 2 7 15 2" xfId="13060"/>
    <cellStyle name="Input 2 7 15 3" xfId="13061"/>
    <cellStyle name="Input 2 7 15 4" xfId="44593"/>
    <cellStyle name="Input 2 7 16" xfId="13062"/>
    <cellStyle name="Input 2 7 16 2" xfId="13063"/>
    <cellStyle name="Input 2 7 16 3" xfId="13064"/>
    <cellStyle name="Input 2 7 16 4" xfId="44594"/>
    <cellStyle name="Input 2 7 17" xfId="13065"/>
    <cellStyle name="Input 2 7 17 2" xfId="13066"/>
    <cellStyle name="Input 2 7 17 3" xfId="13067"/>
    <cellStyle name="Input 2 7 17 4" xfId="44595"/>
    <cellStyle name="Input 2 7 18" xfId="13068"/>
    <cellStyle name="Input 2 7 18 2" xfId="13069"/>
    <cellStyle name="Input 2 7 18 3" xfId="13070"/>
    <cellStyle name="Input 2 7 18 4" xfId="44596"/>
    <cellStyle name="Input 2 7 19" xfId="13071"/>
    <cellStyle name="Input 2 7 19 2" xfId="13072"/>
    <cellStyle name="Input 2 7 19 3" xfId="13073"/>
    <cellStyle name="Input 2 7 19 4" xfId="44597"/>
    <cellStyle name="Input 2 7 2" xfId="13074"/>
    <cellStyle name="Input 2 7 2 2" xfId="13075"/>
    <cellStyle name="Input 2 7 2 3" xfId="13076"/>
    <cellStyle name="Input 2 7 2 4" xfId="44598"/>
    <cellStyle name="Input 2 7 20" xfId="13077"/>
    <cellStyle name="Input 2 7 20 2" xfId="13078"/>
    <cellStyle name="Input 2 7 20 3" xfId="44599"/>
    <cellStyle name="Input 2 7 20 4" xfId="44600"/>
    <cellStyle name="Input 2 7 21" xfId="44601"/>
    <cellStyle name="Input 2 7 22" xfId="44602"/>
    <cellStyle name="Input 2 7 3" xfId="13079"/>
    <cellStyle name="Input 2 7 3 2" xfId="13080"/>
    <cellStyle name="Input 2 7 3 3" xfId="13081"/>
    <cellStyle name="Input 2 7 3 4" xfId="44603"/>
    <cellStyle name="Input 2 7 4" xfId="13082"/>
    <cellStyle name="Input 2 7 4 2" xfId="13083"/>
    <cellStyle name="Input 2 7 4 3" xfId="13084"/>
    <cellStyle name="Input 2 7 4 4" xfId="44604"/>
    <cellStyle name="Input 2 7 5" xfId="13085"/>
    <cellStyle name="Input 2 7 5 2" xfId="13086"/>
    <cellStyle name="Input 2 7 5 3" xfId="13087"/>
    <cellStyle name="Input 2 7 5 4" xfId="44605"/>
    <cellStyle name="Input 2 7 6" xfId="13088"/>
    <cellStyle name="Input 2 7 6 2" xfId="13089"/>
    <cellStyle name="Input 2 7 6 3" xfId="13090"/>
    <cellStyle name="Input 2 7 6 4" xfId="44606"/>
    <cellStyle name="Input 2 7 7" xfId="13091"/>
    <cellStyle name="Input 2 7 7 2" xfId="13092"/>
    <cellStyle name="Input 2 7 7 3" xfId="13093"/>
    <cellStyle name="Input 2 7 7 4" xfId="44607"/>
    <cellStyle name="Input 2 7 8" xfId="13094"/>
    <cellStyle name="Input 2 7 8 2" xfId="13095"/>
    <cellStyle name="Input 2 7 8 3" xfId="13096"/>
    <cellStyle name="Input 2 7 8 4" xfId="44608"/>
    <cellStyle name="Input 2 7 9" xfId="13097"/>
    <cellStyle name="Input 2 7 9 2" xfId="13098"/>
    <cellStyle name="Input 2 7 9 3" xfId="13099"/>
    <cellStyle name="Input 2 7 9 4" xfId="44609"/>
    <cellStyle name="Input 2 8" xfId="13100"/>
    <cellStyle name="Input 2 8 10" xfId="13101"/>
    <cellStyle name="Input 2 8 10 2" xfId="13102"/>
    <cellStyle name="Input 2 8 10 3" xfId="13103"/>
    <cellStyle name="Input 2 8 10 4" xfId="44610"/>
    <cellStyle name="Input 2 8 11" xfId="13104"/>
    <cellStyle name="Input 2 8 11 2" xfId="13105"/>
    <cellStyle name="Input 2 8 11 3" xfId="13106"/>
    <cellStyle name="Input 2 8 11 4" xfId="44611"/>
    <cellStyle name="Input 2 8 12" xfId="13107"/>
    <cellStyle name="Input 2 8 12 2" xfId="13108"/>
    <cellStyle name="Input 2 8 12 3" xfId="13109"/>
    <cellStyle name="Input 2 8 12 4" xfId="44612"/>
    <cellStyle name="Input 2 8 13" xfId="13110"/>
    <cellStyle name="Input 2 8 13 2" xfId="13111"/>
    <cellStyle name="Input 2 8 13 3" xfId="13112"/>
    <cellStyle name="Input 2 8 13 4" xfId="44613"/>
    <cellStyle name="Input 2 8 14" xfId="13113"/>
    <cellStyle name="Input 2 8 14 2" xfId="13114"/>
    <cellStyle name="Input 2 8 14 3" xfId="13115"/>
    <cellStyle name="Input 2 8 14 4" xfId="44614"/>
    <cellStyle name="Input 2 8 15" xfId="13116"/>
    <cellStyle name="Input 2 8 15 2" xfId="13117"/>
    <cellStyle name="Input 2 8 15 3" xfId="13118"/>
    <cellStyle name="Input 2 8 15 4" xfId="44615"/>
    <cellStyle name="Input 2 8 16" xfId="13119"/>
    <cellStyle name="Input 2 8 16 2" xfId="13120"/>
    <cellStyle name="Input 2 8 16 3" xfId="13121"/>
    <cellStyle name="Input 2 8 16 4" xfId="44616"/>
    <cellStyle name="Input 2 8 17" xfId="13122"/>
    <cellStyle name="Input 2 8 17 2" xfId="13123"/>
    <cellStyle name="Input 2 8 17 3" xfId="13124"/>
    <cellStyle name="Input 2 8 17 4" xfId="44617"/>
    <cellStyle name="Input 2 8 18" xfId="13125"/>
    <cellStyle name="Input 2 8 18 2" xfId="13126"/>
    <cellStyle name="Input 2 8 18 3" xfId="13127"/>
    <cellStyle name="Input 2 8 18 4" xfId="44618"/>
    <cellStyle name="Input 2 8 19" xfId="13128"/>
    <cellStyle name="Input 2 8 19 2" xfId="13129"/>
    <cellStyle name="Input 2 8 19 3" xfId="13130"/>
    <cellStyle name="Input 2 8 19 4" xfId="44619"/>
    <cellStyle name="Input 2 8 2" xfId="13131"/>
    <cellStyle name="Input 2 8 2 2" xfId="13132"/>
    <cellStyle name="Input 2 8 2 3" xfId="13133"/>
    <cellStyle name="Input 2 8 2 4" xfId="44620"/>
    <cellStyle name="Input 2 8 20" xfId="13134"/>
    <cellStyle name="Input 2 8 20 2" xfId="13135"/>
    <cellStyle name="Input 2 8 20 3" xfId="44621"/>
    <cellStyle name="Input 2 8 20 4" xfId="44622"/>
    <cellStyle name="Input 2 8 21" xfId="44623"/>
    <cellStyle name="Input 2 8 22" xfId="44624"/>
    <cellStyle name="Input 2 8 3" xfId="13136"/>
    <cellStyle name="Input 2 8 3 2" xfId="13137"/>
    <cellStyle name="Input 2 8 3 3" xfId="13138"/>
    <cellStyle name="Input 2 8 3 4" xfId="44625"/>
    <cellStyle name="Input 2 8 4" xfId="13139"/>
    <cellStyle name="Input 2 8 4 2" xfId="13140"/>
    <cellStyle name="Input 2 8 4 3" xfId="13141"/>
    <cellStyle name="Input 2 8 4 4" xfId="44626"/>
    <cellStyle name="Input 2 8 5" xfId="13142"/>
    <cellStyle name="Input 2 8 5 2" xfId="13143"/>
    <cellStyle name="Input 2 8 5 3" xfId="13144"/>
    <cellStyle name="Input 2 8 5 4" xfId="44627"/>
    <cellStyle name="Input 2 8 6" xfId="13145"/>
    <cellStyle name="Input 2 8 6 2" xfId="13146"/>
    <cellStyle name="Input 2 8 6 3" xfId="13147"/>
    <cellStyle name="Input 2 8 6 4" xfId="44628"/>
    <cellStyle name="Input 2 8 7" xfId="13148"/>
    <cellStyle name="Input 2 8 7 2" xfId="13149"/>
    <cellStyle name="Input 2 8 7 3" xfId="13150"/>
    <cellStyle name="Input 2 8 7 4" xfId="44629"/>
    <cellStyle name="Input 2 8 8" xfId="13151"/>
    <cellStyle name="Input 2 8 8 2" xfId="13152"/>
    <cellStyle name="Input 2 8 8 3" xfId="13153"/>
    <cellStyle name="Input 2 8 8 4" xfId="44630"/>
    <cellStyle name="Input 2 8 9" xfId="13154"/>
    <cellStyle name="Input 2 8 9 2" xfId="13155"/>
    <cellStyle name="Input 2 8 9 3" xfId="13156"/>
    <cellStyle name="Input 2 8 9 4" xfId="44631"/>
    <cellStyle name="Input 2 9" xfId="13157"/>
    <cellStyle name="Input 2 9 2" xfId="13158"/>
    <cellStyle name="Input 2 9 3" xfId="44632"/>
    <cellStyle name="Input 20" xfId="13159"/>
    <cellStyle name="Input 20 2" xfId="13160"/>
    <cellStyle name="Input 20 3" xfId="13161"/>
    <cellStyle name="Input 20 4" xfId="44633"/>
    <cellStyle name="Input 21" xfId="13162"/>
    <cellStyle name="Input 21 2" xfId="13163"/>
    <cellStyle name="Input 21 3" xfId="13164"/>
    <cellStyle name="Input 21 4" xfId="44634"/>
    <cellStyle name="Input 22" xfId="13165"/>
    <cellStyle name="Input 22 2" xfId="13166"/>
    <cellStyle name="Input 22 3" xfId="13167"/>
    <cellStyle name="Input 22 4" xfId="44635"/>
    <cellStyle name="Input 23" xfId="13168"/>
    <cellStyle name="Input 23 2" xfId="13169"/>
    <cellStyle name="Input 23 3" xfId="13170"/>
    <cellStyle name="Input 23 4" xfId="44636"/>
    <cellStyle name="Input 24" xfId="13171"/>
    <cellStyle name="Input 24 2" xfId="13172"/>
    <cellStyle name="Input 24 3" xfId="13173"/>
    <cellStyle name="Input 24 4" xfId="44637"/>
    <cellStyle name="Input 25" xfId="13174"/>
    <cellStyle name="Input 25 2" xfId="13175"/>
    <cellStyle name="Input 25 3" xfId="13176"/>
    <cellStyle name="Input 25 4" xfId="44638"/>
    <cellStyle name="Input 26" xfId="13177"/>
    <cellStyle name="Input 26 2" xfId="13178"/>
    <cellStyle name="Input 26 3" xfId="13179"/>
    <cellStyle name="Input 26 4" xfId="44639"/>
    <cellStyle name="Input 27" xfId="13180"/>
    <cellStyle name="Input 27 2" xfId="13181"/>
    <cellStyle name="Input 27 3" xfId="13182"/>
    <cellStyle name="Input 27 4" xfId="44640"/>
    <cellStyle name="Input 28" xfId="13183"/>
    <cellStyle name="Input 28 2" xfId="13184"/>
    <cellStyle name="Input 28 3" xfId="13185"/>
    <cellStyle name="Input 28 4" xfId="44641"/>
    <cellStyle name="Input 29" xfId="13186"/>
    <cellStyle name="Input 29 2" xfId="13187"/>
    <cellStyle name="Input 29 3" xfId="13188"/>
    <cellStyle name="Input 29 4" xfId="44642"/>
    <cellStyle name="Input 3" xfId="13189"/>
    <cellStyle name="Input 3 10" xfId="13190"/>
    <cellStyle name="Input 3 10 2" xfId="13191"/>
    <cellStyle name="Input 3 10 3" xfId="13192"/>
    <cellStyle name="Input 3 10 4" xfId="44643"/>
    <cellStyle name="Input 3 11" xfId="13193"/>
    <cellStyle name="Input 3 11 2" xfId="13194"/>
    <cellStyle name="Input 3 11 3" xfId="13195"/>
    <cellStyle name="Input 3 11 4" xfId="44644"/>
    <cellStyle name="Input 3 12" xfId="13196"/>
    <cellStyle name="Input 3 12 2" xfId="13197"/>
    <cellStyle name="Input 3 12 3" xfId="13198"/>
    <cellStyle name="Input 3 12 4" xfId="44645"/>
    <cellStyle name="Input 3 13" xfId="13199"/>
    <cellStyle name="Input 3 13 2" xfId="13200"/>
    <cellStyle name="Input 3 13 3" xfId="13201"/>
    <cellStyle name="Input 3 13 4" xfId="44646"/>
    <cellStyle name="Input 3 14" xfId="13202"/>
    <cellStyle name="Input 3 14 2" xfId="13203"/>
    <cellStyle name="Input 3 14 3" xfId="13204"/>
    <cellStyle name="Input 3 14 4" xfId="44647"/>
    <cellStyle name="Input 3 15" xfId="13205"/>
    <cellStyle name="Input 3 15 2" xfId="13206"/>
    <cellStyle name="Input 3 15 3" xfId="13207"/>
    <cellStyle name="Input 3 15 4" xfId="44648"/>
    <cellStyle name="Input 3 16" xfId="13208"/>
    <cellStyle name="Input 3 16 2" xfId="13209"/>
    <cellStyle name="Input 3 16 3" xfId="13210"/>
    <cellStyle name="Input 3 16 4" xfId="44649"/>
    <cellStyle name="Input 3 17" xfId="13211"/>
    <cellStyle name="Input 3 17 2" xfId="13212"/>
    <cellStyle name="Input 3 17 3" xfId="13213"/>
    <cellStyle name="Input 3 17 4" xfId="44650"/>
    <cellStyle name="Input 3 18" xfId="13214"/>
    <cellStyle name="Input 3 18 2" xfId="13215"/>
    <cellStyle name="Input 3 18 3" xfId="13216"/>
    <cellStyle name="Input 3 18 4" xfId="44651"/>
    <cellStyle name="Input 3 19" xfId="13217"/>
    <cellStyle name="Input 3 19 2" xfId="13218"/>
    <cellStyle name="Input 3 19 3" xfId="13219"/>
    <cellStyle name="Input 3 19 4" xfId="44652"/>
    <cellStyle name="Input 3 2" xfId="13220"/>
    <cellStyle name="Input 3 2 10" xfId="13221"/>
    <cellStyle name="Input 3 2 10 2" xfId="13222"/>
    <cellStyle name="Input 3 2 10 3" xfId="13223"/>
    <cellStyle name="Input 3 2 10 4" xfId="44653"/>
    <cellStyle name="Input 3 2 11" xfId="13224"/>
    <cellStyle name="Input 3 2 11 2" xfId="13225"/>
    <cellStyle name="Input 3 2 11 3" xfId="13226"/>
    <cellStyle name="Input 3 2 11 4" xfId="44654"/>
    <cellStyle name="Input 3 2 12" xfId="13227"/>
    <cellStyle name="Input 3 2 12 2" xfId="13228"/>
    <cellStyle name="Input 3 2 12 3" xfId="13229"/>
    <cellStyle name="Input 3 2 12 4" xfId="44655"/>
    <cellStyle name="Input 3 2 13" xfId="13230"/>
    <cellStyle name="Input 3 2 13 2" xfId="13231"/>
    <cellStyle name="Input 3 2 13 3" xfId="13232"/>
    <cellStyle name="Input 3 2 13 4" xfId="44656"/>
    <cellStyle name="Input 3 2 14" xfId="13233"/>
    <cellStyle name="Input 3 2 14 2" xfId="13234"/>
    <cellStyle name="Input 3 2 14 3" xfId="13235"/>
    <cellStyle name="Input 3 2 14 4" xfId="44657"/>
    <cellStyle name="Input 3 2 15" xfId="13236"/>
    <cellStyle name="Input 3 2 15 2" xfId="13237"/>
    <cellStyle name="Input 3 2 15 3" xfId="13238"/>
    <cellStyle name="Input 3 2 15 4" xfId="44658"/>
    <cellStyle name="Input 3 2 16" xfId="13239"/>
    <cellStyle name="Input 3 2 16 2" xfId="13240"/>
    <cellStyle name="Input 3 2 16 3" xfId="13241"/>
    <cellStyle name="Input 3 2 16 4" xfId="44659"/>
    <cellStyle name="Input 3 2 17" xfId="13242"/>
    <cellStyle name="Input 3 2 17 2" xfId="13243"/>
    <cellStyle name="Input 3 2 17 3" xfId="13244"/>
    <cellStyle name="Input 3 2 17 4" xfId="44660"/>
    <cellStyle name="Input 3 2 18" xfId="13245"/>
    <cellStyle name="Input 3 2 18 2" xfId="13246"/>
    <cellStyle name="Input 3 2 18 3" xfId="13247"/>
    <cellStyle name="Input 3 2 18 4" xfId="44661"/>
    <cellStyle name="Input 3 2 19" xfId="13248"/>
    <cellStyle name="Input 3 2 19 2" xfId="13249"/>
    <cellStyle name="Input 3 2 19 3" xfId="13250"/>
    <cellStyle name="Input 3 2 19 4" xfId="44662"/>
    <cellStyle name="Input 3 2 2" xfId="13251"/>
    <cellStyle name="Input 3 2 2 2" xfId="13252"/>
    <cellStyle name="Input 3 2 2 3" xfId="13253"/>
    <cellStyle name="Input 3 2 2 4" xfId="44663"/>
    <cellStyle name="Input 3 2 20" xfId="13254"/>
    <cellStyle name="Input 3 2 20 2" xfId="13255"/>
    <cellStyle name="Input 3 2 20 3" xfId="44664"/>
    <cellStyle name="Input 3 2 20 4" xfId="44665"/>
    <cellStyle name="Input 3 2 21" xfId="44666"/>
    <cellStyle name="Input 3 2 22" xfId="44667"/>
    <cellStyle name="Input 3 2 3" xfId="13256"/>
    <cellStyle name="Input 3 2 3 2" xfId="13257"/>
    <cellStyle name="Input 3 2 3 3" xfId="13258"/>
    <cellStyle name="Input 3 2 3 4" xfId="44668"/>
    <cellStyle name="Input 3 2 4" xfId="13259"/>
    <cellStyle name="Input 3 2 4 2" xfId="13260"/>
    <cellStyle name="Input 3 2 4 3" xfId="13261"/>
    <cellStyle name="Input 3 2 4 4" xfId="44669"/>
    <cellStyle name="Input 3 2 5" xfId="13262"/>
    <cellStyle name="Input 3 2 5 2" xfId="13263"/>
    <cellStyle name="Input 3 2 5 3" xfId="13264"/>
    <cellStyle name="Input 3 2 5 4" xfId="44670"/>
    <cellStyle name="Input 3 2 6" xfId="13265"/>
    <cellStyle name="Input 3 2 6 2" xfId="13266"/>
    <cellStyle name="Input 3 2 6 3" xfId="13267"/>
    <cellStyle name="Input 3 2 6 4" xfId="44671"/>
    <cellStyle name="Input 3 2 7" xfId="13268"/>
    <cellStyle name="Input 3 2 7 2" xfId="13269"/>
    <cellStyle name="Input 3 2 7 3" xfId="13270"/>
    <cellStyle name="Input 3 2 7 4" xfId="44672"/>
    <cellStyle name="Input 3 2 8" xfId="13271"/>
    <cellStyle name="Input 3 2 8 2" xfId="13272"/>
    <cellStyle name="Input 3 2 8 3" xfId="13273"/>
    <cellStyle name="Input 3 2 8 4" xfId="44673"/>
    <cellStyle name="Input 3 2 9" xfId="13274"/>
    <cellStyle name="Input 3 2 9 2" xfId="13275"/>
    <cellStyle name="Input 3 2 9 3" xfId="13276"/>
    <cellStyle name="Input 3 2 9 4" xfId="44674"/>
    <cellStyle name="Input 3 20" xfId="13277"/>
    <cellStyle name="Input 3 20 2" xfId="13278"/>
    <cellStyle name="Input 3 20 3" xfId="13279"/>
    <cellStyle name="Input 3 20 4" xfId="44675"/>
    <cellStyle name="Input 3 21" xfId="13280"/>
    <cellStyle name="Input 3 21 2" xfId="13281"/>
    <cellStyle name="Input 3 21 3" xfId="13282"/>
    <cellStyle name="Input 3 21 4" xfId="44676"/>
    <cellStyle name="Input 3 22" xfId="13283"/>
    <cellStyle name="Input 3 22 2" xfId="13284"/>
    <cellStyle name="Input 3 22 3" xfId="13285"/>
    <cellStyle name="Input 3 22 4" xfId="44677"/>
    <cellStyle name="Input 3 23" xfId="44678"/>
    <cellStyle name="Input 3 24" xfId="44679"/>
    <cellStyle name="Input 3 3" xfId="13286"/>
    <cellStyle name="Input 3 3 10" xfId="13287"/>
    <cellStyle name="Input 3 3 10 2" xfId="13288"/>
    <cellStyle name="Input 3 3 10 3" xfId="13289"/>
    <cellStyle name="Input 3 3 10 4" xfId="44680"/>
    <cellStyle name="Input 3 3 11" xfId="13290"/>
    <cellStyle name="Input 3 3 11 2" xfId="13291"/>
    <cellStyle name="Input 3 3 11 3" xfId="13292"/>
    <cellStyle name="Input 3 3 11 4" xfId="44681"/>
    <cellStyle name="Input 3 3 12" xfId="13293"/>
    <cellStyle name="Input 3 3 12 2" xfId="13294"/>
    <cellStyle name="Input 3 3 12 3" xfId="13295"/>
    <cellStyle name="Input 3 3 12 4" xfId="44682"/>
    <cellStyle name="Input 3 3 13" xfId="13296"/>
    <cellStyle name="Input 3 3 13 2" xfId="13297"/>
    <cellStyle name="Input 3 3 13 3" xfId="13298"/>
    <cellStyle name="Input 3 3 13 4" xfId="44683"/>
    <cellStyle name="Input 3 3 14" xfId="13299"/>
    <cellStyle name="Input 3 3 14 2" xfId="13300"/>
    <cellStyle name="Input 3 3 14 3" xfId="13301"/>
    <cellStyle name="Input 3 3 14 4" xfId="44684"/>
    <cellStyle name="Input 3 3 15" xfId="13302"/>
    <cellStyle name="Input 3 3 15 2" xfId="13303"/>
    <cellStyle name="Input 3 3 15 3" xfId="13304"/>
    <cellStyle name="Input 3 3 15 4" xfId="44685"/>
    <cellStyle name="Input 3 3 16" xfId="13305"/>
    <cellStyle name="Input 3 3 16 2" xfId="13306"/>
    <cellStyle name="Input 3 3 16 3" xfId="13307"/>
    <cellStyle name="Input 3 3 16 4" xfId="44686"/>
    <cellStyle name="Input 3 3 17" xfId="13308"/>
    <cellStyle name="Input 3 3 17 2" xfId="13309"/>
    <cellStyle name="Input 3 3 17 3" xfId="13310"/>
    <cellStyle name="Input 3 3 17 4" xfId="44687"/>
    <cellStyle name="Input 3 3 18" xfId="13311"/>
    <cellStyle name="Input 3 3 18 2" xfId="13312"/>
    <cellStyle name="Input 3 3 18 3" xfId="13313"/>
    <cellStyle name="Input 3 3 18 4" xfId="44688"/>
    <cellStyle name="Input 3 3 19" xfId="13314"/>
    <cellStyle name="Input 3 3 19 2" xfId="13315"/>
    <cellStyle name="Input 3 3 19 3" xfId="13316"/>
    <cellStyle name="Input 3 3 19 4" xfId="44689"/>
    <cellStyle name="Input 3 3 2" xfId="13317"/>
    <cellStyle name="Input 3 3 2 2" xfId="13318"/>
    <cellStyle name="Input 3 3 2 3" xfId="13319"/>
    <cellStyle name="Input 3 3 2 4" xfId="44690"/>
    <cellStyle name="Input 3 3 20" xfId="13320"/>
    <cellStyle name="Input 3 3 20 2" xfId="13321"/>
    <cellStyle name="Input 3 3 20 3" xfId="44691"/>
    <cellStyle name="Input 3 3 20 4" xfId="44692"/>
    <cellStyle name="Input 3 3 21" xfId="44693"/>
    <cellStyle name="Input 3 3 22" xfId="44694"/>
    <cellStyle name="Input 3 3 3" xfId="13322"/>
    <cellStyle name="Input 3 3 3 2" xfId="13323"/>
    <cellStyle name="Input 3 3 3 3" xfId="13324"/>
    <cellStyle name="Input 3 3 3 4" xfId="44695"/>
    <cellStyle name="Input 3 3 4" xfId="13325"/>
    <cellStyle name="Input 3 3 4 2" xfId="13326"/>
    <cellStyle name="Input 3 3 4 3" xfId="13327"/>
    <cellStyle name="Input 3 3 4 4" xfId="44696"/>
    <cellStyle name="Input 3 3 5" xfId="13328"/>
    <cellStyle name="Input 3 3 5 2" xfId="13329"/>
    <cellStyle name="Input 3 3 5 3" xfId="13330"/>
    <cellStyle name="Input 3 3 5 4" xfId="44697"/>
    <cellStyle name="Input 3 3 6" xfId="13331"/>
    <cellStyle name="Input 3 3 6 2" xfId="13332"/>
    <cellStyle name="Input 3 3 6 3" xfId="13333"/>
    <cellStyle name="Input 3 3 6 4" xfId="44698"/>
    <cellStyle name="Input 3 3 7" xfId="13334"/>
    <cellStyle name="Input 3 3 7 2" xfId="13335"/>
    <cellStyle name="Input 3 3 7 3" xfId="13336"/>
    <cellStyle name="Input 3 3 7 4" xfId="44699"/>
    <cellStyle name="Input 3 3 8" xfId="13337"/>
    <cellStyle name="Input 3 3 8 2" xfId="13338"/>
    <cellStyle name="Input 3 3 8 3" xfId="13339"/>
    <cellStyle name="Input 3 3 8 4" xfId="44700"/>
    <cellStyle name="Input 3 3 9" xfId="13340"/>
    <cellStyle name="Input 3 3 9 2" xfId="13341"/>
    <cellStyle name="Input 3 3 9 3" xfId="13342"/>
    <cellStyle name="Input 3 3 9 4" xfId="44701"/>
    <cellStyle name="Input 3 4" xfId="13343"/>
    <cellStyle name="Input 3 4 2" xfId="13344"/>
    <cellStyle name="Input 3 4 3" xfId="44702"/>
    <cellStyle name="Input 3 5" xfId="13345"/>
    <cellStyle name="Input 3 5 2" xfId="13346"/>
    <cellStyle name="Input 3 5 3" xfId="13347"/>
    <cellStyle name="Input 3 5 4" xfId="44703"/>
    <cellStyle name="Input 3 6" xfId="13348"/>
    <cellStyle name="Input 3 6 2" xfId="13349"/>
    <cellStyle name="Input 3 6 3" xfId="13350"/>
    <cellStyle name="Input 3 6 4" xfId="44704"/>
    <cellStyle name="Input 3 7" xfId="13351"/>
    <cellStyle name="Input 3 7 2" xfId="13352"/>
    <cellStyle name="Input 3 7 3" xfId="13353"/>
    <cellStyle name="Input 3 7 4" xfId="44705"/>
    <cellStyle name="Input 3 8" xfId="13354"/>
    <cellStyle name="Input 3 8 2" xfId="13355"/>
    <cellStyle name="Input 3 8 3" xfId="13356"/>
    <cellStyle name="Input 3 8 4" xfId="44706"/>
    <cellStyle name="Input 3 9" xfId="13357"/>
    <cellStyle name="Input 3 9 2" xfId="13358"/>
    <cellStyle name="Input 3 9 3" xfId="13359"/>
    <cellStyle name="Input 3 9 4" xfId="44707"/>
    <cellStyle name="Input 30" xfId="13360"/>
    <cellStyle name="Input 30 2" xfId="13361"/>
    <cellStyle name="Input 30 3" xfId="13362"/>
    <cellStyle name="Input 30 4" xfId="44708"/>
    <cellStyle name="Input 31" xfId="13363"/>
    <cellStyle name="Input 31 2" xfId="13364"/>
    <cellStyle name="Input 31 3" xfId="13365"/>
    <cellStyle name="Input 31 4" xfId="44709"/>
    <cellStyle name="Input 32" xfId="13366"/>
    <cellStyle name="Input 32 2" xfId="13367"/>
    <cellStyle name="Input 32 3" xfId="13368"/>
    <cellStyle name="Input 32 4" xfId="44710"/>
    <cellStyle name="Input 33" xfId="13369"/>
    <cellStyle name="Input 33 2" xfId="13370"/>
    <cellStyle name="Input 33 3" xfId="13371"/>
    <cellStyle name="Input 33 4" xfId="44711"/>
    <cellStyle name="Input 34" xfId="13372"/>
    <cellStyle name="Input 34 2" xfId="13373"/>
    <cellStyle name="Input 34 3" xfId="13374"/>
    <cellStyle name="Input 34 4" xfId="44712"/>
    <cellStyle name="Input 35" xfId="13375"/>
    <cellStyle name="Input 35 2" xfId="13376"/>
    <cellStyle name="Input 36" xfId="13377"/>
    <cellStyle name="Input 36 2" xfId="13378"/>
    <cellStyle name="Input 37" xfId="13379"/>
    <cellStyle name="Input 38" xfId="13380"/>
    <cellStyle name="Input 39" xfId="13381"/>
    <cellStyle name="Input 4" xfId="13382"/>
    <cellStyle name="Input 4 10" xfId="13383"/>
    <cellStyle name="Input 4 10 2" xfId="13384"/>
    <cellStyle name="Input 4 10 3" xfId="13385"/>
    <cellStyle name="Input 4 10 4" xfId="44713"/>
    <cellStyle name="Input 4 11" xfId="13386"/>
    <cellStyle name="Input 4 11 2" xfId="13387"/>
    <cellStyle name="Input 4 11 3" xfId="13388"/>
    <cellStyle name="Input 4 11 4" xfId="44714"/>
    <cellStyle name="Input 4 12" xfId="13389"/>
    <cellStyle name="Input 4 12 2" xfId="13390"/>
    <cellStyle name="Input 4 12 3" xfId="13391"/>
    <cellStyle name="Input 4 12 4" xfId="44715"/>
    <cellStyle name="Input 4 13" xfId="13392"/>
    <cellStyle name="Input 4 13 2" xfId="13393"/>
    <cellStyle name="Input 4 13 3" xfId="13394"/>
    <cellStyle name="Input 4 13 4" xfId="44716"/>
    <cellStyle name="Input 4 14" xfId="13395"/>
    <cellStyle name="Input 4 14 2" xfId="13396"/>
    <cellStyle name="Input 4 14 3" xfId="13397"/>
    <cellStyle name="Input 4 14 4" xfId="44717"/>
    <cellStyle name="Input 4 15" xfId="13398"/>
    <cellStyle name="Input 4 15 2" xfId="13399"/>
    <cellStyle name="Input 4 15 3" xfId="13400"/>
    <cellStyle name="Input 4 15 4" xfId="44718"/>
    <cellStyle name="Input 4 16" xfId="13401"/>
    <cellStyle name="Input 4 16 2" xfId="13402"/>
    <cellStyle name="Input 4 16 3" xfId="13403"/>
    <cellStyle name="Input 4 16 4" xfId="44719"/>
    <cellStyle name="Input 4 17" xfId="13404"/>
    <cellStyle name="Input 4 17 2" xfId="13405"/>
    <cellStyle name="Input 4 17 3" xfId="13406"/>
    <cellStyle name="Input 4 17 4" xfId="44720"/>
    <cellStyle name="Input 4 18" xfId="13407"/>
    <cellStyle name="Input 4 18 2" xfId="13408"/>
    <cellStyle name="Input 4 18 3" xfId="13409"/>
    <cellStyle name="Input 4 18 4" xfId="44721"/>
    <cellStyle name="Input 4 19" xfId="13410"/>
    <cellStyle name="Input 4 19 2" xfId="13411"/>
    <cellStyle name="Input 4 19 3" xfId="13412"/>
    <cellStyle name="Input 4 19 4" xfId="44722"/>
    <cellStyle name="Input 4 2" xfId="13413"/>
    <cellStyle name="Input 4 2 10" xfId="13414"/>
    <cellStyle name="Input 4 2 10 2" xfId="13415"/>
    <cellStyle name="Input 4 2 10 3" xfId="13416"/>
    <cellStyle name="Input 4 2 10 4" xfId="44723"/>
    <cellStyle name="Input 4 2 11" xfId="13417"/>
    <cellStyle name="Input 4 2 11 2" xfId="13418"/>
    <cellStyle name="Input 4 2 11 3" xfId="13419"/>
    <cellStyle name="Input 4 2 11 4" xfId="44724"/>
    <cellStyle name="Input 4 2 12" xfId="13420"/>
    <cellStyle name="Input 4 2 12 2" xfId="13421"/>
    <cellStyle name="Input 4 2 12 3" xfId="13422"/>
    <cellStyle name="Input 4 2 12 4" xfId="44725"/>
    <cellStyle name="Input 4 2 13" xfId="13423"/>
    <cellStyle name="Input 4 2 13 2" xfId="13424"/>
    <cellStyle name="Input 4 2 13 3" xfId="13425"/>
    <cellStyle name="Input 4 2 13 4" xfId="44726"/>
    <cellStyle name="Input 4 2 14" xfId="13426"/>
    <cellStyle name="Input 4 2 14 2" xfId="13427"/>
    <cellStyle name="Input 4 2 14 3" xfId="13428"/>
    <cellStyle name="Input 4 2 14 4" xfId="44727"/>
    <cellStyle name="Input 4 2 15" xfId="13429"/>
    <cellStyle name="Input 4 2 15 2" xfId="13430"/>
    <cellStyle name="Input 4 2 15 3" xfId="13431"/>
    <cellStyle name="Input 4 2 15 4" xfId="44728"/>
    <cellStyle name="Input 4 2 16" xfId="13432"/>
    <cellStyle name="Input 4 2 16 2" xfId="13433"/>
    <cellStyle name="Input 4 2 16 3" xfId="13434"/>
    <cellStyle name="Input 4 2 16 4" xfId="44729"/>
    <cellStyle name="Input 4 2 17" xfId="13435"/>
    <cellStyle name="Input 4 2 17 2" xfId="13436"/>
    <cellStyle name="Input 4 2 17 3" xfId="13437"/>
    <cellStyle name="Input 4 2 17 4" xfId="44730"/>
    <cellStyle name="Input 4 2 18" xfId="13438"/>
    <cellStyle name="Input 4 2 18 2" xfId="13439"/>
    <cellStyle name="Input 4 2 18 3" xfId="13440"/>
    <cellStyle name="Input 4 2 18 4" xfId="44731"/>
    <cellStyle name="Input 4 2 19" xfId="13441"/>
    <cellStyle name="Input 4 2 19 2" xfId="13442"/>
    <cellStyle name="Input 4 2 19 3" xfId="13443"/>
    <cellStyle name="Input 4 2 19 4" xfId="44732"/>
    <cellStyle name="Input 4 2 2" xfId="13444"/>
    <cellStyle name="Input 4 2 2 2" xfId="13445"/>
    <cellStyle name="Input 4 2 2 3" xfId="13446"/>
    <cellStyle name="Input 4 2 2 4" xfId="44733"/>
    <cellStyle name="Input 4 2 20" xfId="13447"/>
    <cellStyle name="Input 4 2 20 2" xfId="13448"/>
    <cellStyle name="Input 4 2 20 3" xfId="44734"/>
    <cellStyle name="Input 4 2 20 4" xfId="44735"/>
    <cellStyle name="Input 4 2 21" xfId="44736"/>
    <cellStyle name="Input 4 2 22" xfId="44737"/>
    <cellStyle name="Input 4 2 3" xfId="13449"/>
    <cellStyle name="Input 4 2 3 2" xfId="13450"/>
    <cellStyle name="Input 4 2 3 3" xfId="13451"/>
    <cellStyle name="Input 4 2 3 4" xfId="44738"/>
    <cellStyle name="Input 4 2 4" xfId="13452"/>
    <cellStyle name="Input 4 2 4 2" xfId="13453"/>
    <cellStyle name="Input 4 2 4 3" xfId="13454"/>
    <cellStyle name="Input 4 2 4 4" xfId="44739"/>
    <cellStyle name="Input 4 2 5" xfId="13455"/>
    <cellStyle name="Input 4 2 5 2" xfId="13456"/>
    <cellStyle name="Input 4 2 5 3" xfId="13457"/>
    <cellStyle name="Input 4 2 5 4" xfId="44740"/>
    <cellStyle name="Input 4 2 6" xfId="13458"/>
    <cellStyle name="Input 4 2 6 2" xfId="13459"/>
    <cellStyle name="Input 4 2 6 3" xfId="13460"/>
    <cellStyle name="Input 4 2 6 4" xfId="44741"/>
    <cellStyle name="Input 4 2 7" xfId="13461"/>
    <cellStyle name="Input 4 2 7 2" xfId="13462"/>
    <cellStyle name="Input 4 2 7 3" xfId="13463"/>
    <cellStyle name="Input 4 2 7 4" xfId="44742"/>
    <cellStyle name="Input 4 2 8" xfId="13464"/>
    <cellStyle name="Input 4 2 8 2" xfId="13465"/>
    <cellStyle name="Input 4 2 8 3" xfId="13466"/>
    <cellStyle name="Input 4 2 8 4" xfId="44743"/>
    <cellStyle name="Input 4 2 9" xfId="13467"/>
    <cellStyle name="Input 4 2 9 2" xfId="13468"/>
    <cellStyle name="Input 4 2 9 3" xfId="13469"/>
    <cellStyle name="Input 4 2 9 4" xfId="44744"/>
    <cellStyle name="Input 4 20" xfId="13470"/>
    <cellStyle name="Input 4 20 2" xfId="13471"/>
    <cellStyle name="Input 4 20 3" xfId="13472"/>
    <cellStyle name="Input 4 20 4" xfId="44745"/>
    <cellStyle name="Input 4 21" xfId="13473"/>
    <cellStyle name="Input 4 21 2" xfId="13474"/>
    <cellStyle name="Input 4 21 3" xfId="13475"/>
    <cellStyle name="Input 4 21 4" xfId="44746"/>
    <cellStyle name="Input 4 22" xfId="13476"/>
    <cellStyle name="Input 4 22 2" xfId="13477"/>
    <cellStyle name="Input 4 22 3" xfId="13478"/>
    <cellStyle name="Input 4 22 4" xfId="44747"/>
    <cellStyle name="Input 4 23" xfId="44748"/>
    <cellStyle name="Input 4 24" xfId="44749"/>
    <cellStyle name="Input 4 3" xfId="13479"/>
    <cellStyle name="Input 4 3 10" xfId="13480"/>
    <cellStyle name="Input 4 3 10 2" xfId="13481"/>
    <cellStyle name="Input 4 3 10 3" xfId="13482"/>
    <cellStyle name="Input 4 3 10 4" xfId="44750"/>
    <cellStyle name="Input 4 3 11" xfId="13483"/>
    <cellStyle name="Input 4 3 11 2" xfId="13484"/>
    <cellStyle name="Input 4 3 11 3" xfId="13485"/>
    <cellStyle name="Input 4 3 11 4" xfId="44751"/>
    <cellStyle name="Input 4 3 12" xfId="13486"/>
    <cellStyle name="Input 4 3 12 2" xfId="13487"/>
    <cellStyle name="Input 4 3 12 3" xfId="13488"/>
    <cellStyle name="Input 4 3 12 4" xfId="44752"/>
    <cellStyle name="Input 4 3 13" xfId="13489"/>
    <cellStyle name="Input 4 3 13 2" xfId="13490"/>
    <cellStyle name="Input 4 3 13 3" xfId="13491"/>
    <cellStyle name="Input 4 3 13 4" xfId="44753"/>
    <cellStyle name="Input 4 3 14" xfId="13492"/>
    <cellStyle name="Input 4 3 14 2" xfId="13493"/>
    <cellStyle name="Input 4 3 14 3" xfId="13494"/>
    <cellStyle name="Input 4 3 14 4" xfId="44754"/>
    <cellStyle name="Input 4 3 15" xfId="13495"/>
    <cellStyle name="Input 4 3 15 2" xfId="13496"/>
    <cellStyle name="Input 4 3 15 3" xfId="13497"/>
    <cellStyle name="Input 4 3 15 4" xfId="44755"/>
    <cellStyle name="Input 4 3 16" xfId="13498"/>
    <cellStyle name="Input 4 3 16 2" xfId="13499"/>
    <cellStyle name="Input 4 3 16 3" xfId="13500"/>
    <cellStyle name="Input 4 3 16 4" xfId="44756"/>
    <cellStyle name="Input 4 3 17" xfId="13501"/>
    <cellStyle name="Input 4 3 17 2" xfId="13502"/>
    <cellStyle name="Input 4 3 17 3" xfId="13503"/>
    <cellStyle name="Input 4 3 17 4" xfId="44757"/>
    <cellStyle name="Input 4 3 18" xfId="13504"/>
    <cellStyle name="Input 4 3 18 2" xfId="13505"/>
    <cellStyle name="Input 4 3 18 3" xfId="13506"/>
    <cellStyle name="Input 4 3 18 4" xfId="44758"/>
    <cellStyle name="Input 4 3 19" xfId="13507"/>
    <cellStyle name="Input 4 3 19 2" xfId="13508"/>
    <cellStyle name="Input 4 3 19 3" xfId="13509"/>
    <cellStyle name="Input 4 3 19 4" xfId="44759"/>
    <cellStyle name="Input 4 3 2" xfId="13510"/>
    <cellStyle name="Input 4 3 2 2" xfId="13511"/>
    <cellStyle name="Input 4 3 2 3" xfId="13512"/>
    <cellStyle name="Input 4 3 2 4" xfId="44760"/>
    <cellStyle name="Input 4 3 20" xfId="13513"/>
    <cellStyle name="Input 4 3 20 2" xfId="13514"/>
    <cellStyle name="Input 4 3 20 3" xfId="44761"/>
    <cellStyle name="Input 4 3 20 4" xfId="44762"/>
    <cellStyle name="Input 4 3 21" xfId="44763"/>
    <cellStyle name="Input 4 3 22" xfId="44764"/>
    <cellStyle name="Input 4 3 3" xfId="13515"/>
    <cellStyle name="Input 4 3 3 2" xfId="13516"/>
    <cellStyle name="Input 4 3 3 3" xfId="13517"/>
    <cellStyle name="Input 4 3 3 4" xfId="44765"/>
    <cellStyle name="Input 4 3 4" xfId="13518"/>
    <cellStyle name="Input 4 3 4 2" xfId="13519"/>
    <cellStyle name="Input 4 3 4 3" xfId="13520"/>
    <cellStyle name="Input 4 3 4 4" xfId="44766"/>
    <cellStyle name="Input 4 3 5" xfId="13521"/>
    <cellStyle name="Input 4 3 5 2" xfId="13522"/>
    <cellStyle name="Input 4 3 5 3" xfId="13523"/>
    <cellStyle name="Input 4 3 5 4" xfId="44767"/>
    <cellStyle name="Input 4 3 6" xfId="13524"/>
    <cellStyle name="Input 4 3 6 2" xfId="13525"/>
    <cellStyle name="Input 4 3 6 3" xfId="13526"/>
    <cellStyle name="Input 4 3 6 4" xfId="44768"/>
    <cellStyle name="Input 4 3 7" xfId="13527"/>
    <cellStyle name="Input 4 3 7 2" xfId="13528"/>
    <cellStyle name="Input 4 3 7 3" xfId="13529"/>
    <cellStyle name="Input 4 3 7 4" xfId="44769"/>
    <cellStyle name="Input 4 3 8" xfId="13530"/>
    <cellStyle name="Input 4 3 8 2" xfId="13531"/>
    <cellStyle name="Input 4 3 8 3" xfId="13532"/>
    <cellStyle name="Input 4 3 8 4" xfId="44770"/>
    <cellStyle name="Input 4 3 9" xfId="13533"/>
    <cellStyle name="Input 4 3 9 2" xfId="13534"/>
    <cellStyle name="Input 4 3 9 3" xfId="13535"/>
    <cellStyle name="Input 4 3 9 4" xfId="44771"/>
    <cellStyle name="Input 4 4" xfId="13536"/>
    <cellStyle name="Input 4 4 2" xfId="13537"/>
    <cellStyle name="Input 4 4 3" xfId="44772"/>
    <cellStyle name="Input 4 5" xfId="13538"/>
    <cellStyle name="Input 4 5 2" xfId="13539"/>
    <cellStyle name="Input 4 5 3" xfId="13540"/>
    <cellStyle name="Input 4 5 4" xfId="44773"/>
    <cellStyle name="Input 4 6" xfId="13541"/>
    <cellStyle name="Input 4 6 2" xfId="13542"/>
    <cellStyle name="Input 4 6 3" xfId="13543"/>
    <cellStyle name="Input 4 6 4" xfId="44774"/>
    <cellStyle name="Input 4 7" xfId="13544"/>
    <cellStyle name="Input 4 7 2" xfId="13545"/>
    <cellStyle name="Input 4 7 3" xfId="13546"/>
    <cellStyle name="Input 4 7 4" xfId="44775"/>
    <cellStyle name="Input 4 8" xfId="13547"/>
    <cellStyle name="Input 4 8 2" xfId="13548"/>
    <cellStyle name="Input 4 8 3" xfId="13549"/>
    <cellStyle name="Input 4 8 4" xfId="44776"/>
    <cellStyle name="Input 4 9" xfId="13550"/>
    <cellStyle name="Input 4 9 2" xfId="13551"/>
    <cellStyle name="Input 4 9 3" xfId="13552"/>
    <cellStyle name="Input 4 9 4" xfId="44777"/>
    <cellStyle name="Input 40" xfId="44778"/>
    <cellStyle name="Input 41" xfId="44779"/>
    <cellStyle name="Input 42" xfId="44780"/>
    <cellStyle name="Input 43" xfId="44781"/>
    <cellStyle name="Input 44" xfId="44782"/>
    <cellStyle name="Input 45" xfId="44783"/>
    <cellStyle name="Input 46" xfId="44784"/>
    <cellStyle name="Input 47" xfId="44785"/>
    <cellStyle name="Input 48" xfId="44786"/>
    <cellStyle name="Input 49" xfId="44787"/>
    <cellStyle name="Input 5" xfId="13553"/>
    <cellStyle name="Input 5 10" xfId="13554"/>
    <cellStyle name="Input 5 10 2" xfId="13555"/>
    <cellStyle name="Input 5 10 3" xfId="13556"/>
    <cellStyle name="Input 5 10 4" xfId="44788"/>
    <cellStyle name="Input 5 11" xfId="13557"/>
    <cellStyle name="Input 5 11 2" xfId="13558"/>
    <cellStyle name="Input 5 11 3" xfId="13559"/>
    <cellStyle name="Input 5 11 4" xfId="44789"/>
    <cellStyle name="Input 5 12" xfId="13560"/>
    <cellStyle name="Input 5 12 2" xfId="13561"/>
    <cellStyle name="Input 5 12 3" xfId="13562"/>
    <cellStyle name="Input 5 12 4" xfId="44790"/>
    <cellStyle name="Input 5 13" xfId="13563"/>
    <cellStyle name="Input 5 13 2" xfId="13564"/>
    <cellStyle name="Input 5 13 3" xfId="13565"/>
    <cellStyle name="Input 5 13 4" xfId="44791"/>
    <cellStyle name="Input 5 14" xfId="13566"/>
    <cellStyle name="Input 5 14 2" xfId="13567"/>
    <cellStyle name="Input 5 14 3" xfId="13568"/>
    <cellStyle name="Input 5 14 4" xfId="44792"/>
    <cellStyle name="Input 5 15" xfId="13569"/>
    <cellStyle name="Input 5 15 2" xfId="13570"/>
    <cellStyle name="Input 5 15 3" xfId="13571"/>
    <cellStyle name="Input 5 15 4" xfId="44793"/>
    <cellStyle name="Input 5 16" xfId="13572"/>
    <cellStyle name="Input 5 16 2" xfId="13573"/>
    <cellStyle name="Input 5 16 3" xfId="13574"/>
    <cellStyle name="Input 5 16 4" xfId="44794"/>
    <cellStyle name="Input 5 17" xfId="13575"/>
    <cellStyle name="Input 5 17 2" xfId="13576"/>
    <cellStyle name="Input 5 17 3" xfId="13577"/>
    <cellStyle name="Input 5 17 4" xfId="44795"/>
    <cellStyle name="Input 5 18" xfId="13578"/>
    <cellStyle name="Input 5 18 2" xfId="13579"/>
    <cellStyle name="Input 5 18 3" xfId="13580"/>
    <cellStyle name="Input 5 18 4" xfId="44796"/>
    <cellStyle name="Input 5 19" xfId="13581"/>
    <cellStyle name="Input 5 19 2" xfId="13582"/>
    <cellStyle name="Input 5 19 3" xfId="13583"/>
    <cellStyle name="Input 5 19 4" xfId="44797"/>
    <cellStyle name="Input 5 2" xfId="13584"/>
    <cellStyle name="Input 5 2 10" xfId="13585"/>
    <cellStyle name="Input 5 2 10 2" xfId="13586"/>
    <cellStyle name="Input 5 2 10 3" xfId="13587"/>
    <cellStyle name="Input 5 2 10 4" xfId="44798"/>
    <cellStyle name="Input 5 2 11" xfId="13588"/>
    <cellStyle name="Input 5 2 11 2" xfId="13589"/>
    <cellStyle name="Input 5 2 11 3" xfId="13590"/>
    <cellStyle name="Input 5 2 11 4" xfId="44799"/>
    <cellStyle name="Input 5 2 12" xfId="13591"/>
    <cellStyle name="Input 5 2 12 2" xfId="13592"/>
    <cellStyle name="Input 5 2 12 3" xfId="13593"/>
    <cellStyle name="Input 5 2 12 4" xfId="44800"/>
    <cellStyle name="Input 5 2 13" xfId="13594"/>
    <cellStyle name="Input 5 2 13 2" xfId="13595"/>
    <cellStyle name="Input 5 2 13 3" xfId="13596"/>
    <cellStyle name="Input 5 2 13 4" xfId="44801"/>
    <cellStyle name="Input 5 2 14" xfId="13597"/>
    <cellStyle name="Input 5 2 14 2" xfId="13598"/>
    <cellStyle name="Input 5 2 14 3" xfId="13599"/>
    <cellStyle name="Input 5 2 14 4" xfId="44802"/>
    <cellStyle name="Input 5 2 15" xfId="13600"/>
    <cellStyle name="Input 5 2 15 2" xfId="13601"/>
    <cellStyle name="Input 5 2 15 3" xfId="13602"/>
    <cellStyle name="Input 5 2 15 4" xfId="44803"/>
    <cellStyle name="Input 5 2 16" xfId="13603"/>
    <cellStyle name="Input 5 2 16 2" xfId="13604"/>
    <cellStyle name="Input 5 2 16 3" xfId="13605"/>
    <cellStyle name="Input 5 2 16 4" xfId="44804"/>
    <cellStyle name="Input 5 2 17" xfId="13606"/>
    <cellStyle name="Input 5 2 17 2" xfId="13607"/>
    <cellStyle name="Input 5 2 17 3" xfId="13608"/>
    <cellStyle name="Input 5 2 17 4" xfId="44805"/>
    <cellStyle name="Input 5 2 18" xfId="13609"/>
    <cellStyle name="Input 5 2 18 2" xfId="13610"/>
    <cellStyle name="Input 5 2 18 3" xfId="13611"/>
    <cellStyle name="Input 5 2 18 4" xfId="44806"/>
    <cellStyle name="Input 5 2 19" xfId="13612"/>
    <cellStyle name="Input 5 2 19 2" xfId="13613"/>
    <cellStyle name="Input 5 2 19 3" xfId="13614"/>
    <cellStyle name="Input 5 2 19 4" xfId="44807"/>
    <cellStyle name="Input 5 2 2" xfId="13615"/>
    <cellStyle name="Input 5 2 2 2" xfId="13616"/>
    <cellStyle name="Input 5 2 2 3" xfId="13617"/>
    <cellStyle name="Input 5 2 2 4" xfId="44808"/>
    <cellStyle name="Input 5 2 20" xfId="13618"/>
    <cellStyle name="Input 5 2 20 2" xfId="13619"/>
    <cellStyle name="Input 5 2 20 3" xfId="44809"/>
    <cellStyle name="Input 5 2 20 4" xfId="44810"/>
    <cellStyle name="Input 5 2 21" xfId="44811"/>
    <cellStyle name="Input 5 2 22" xfId="44812"/>
    <cellStyle name="Input 5 2 3" xfId="13620"/>
    <cellStyle name="Input 5 2 3 2" xfId="13621"/>
    <cellStyle name="Input 5 2 3 3" xfId="13622"/>
    <cellStyle name="Input 5 2 3 4" xfId="44813"/>
    <cellStyle name="Input 5 2 4" xfId="13623"/>
    <cellStyle name="Input 5 2 4 2" xfId="13624"/>
    <cellStyle name="Input 5 2 4 3" xfId="13625"/>
    <cellStyle name="Input 5 2 4 4" xfId="44814"/>
    <cellStyle name="Input 5 2 5" xfId="13626"/>
    <cellStyle name="Input 5 2 5 2" xfId="13627"/>
    <cellStyle name="Input 5 2 5 3" xfId="13628"/>
    <cellStyle name="Input 5 2 5 4" xfId="44815"/>
    <cellStyle name="Input 5 2 6" xfId="13629"/>
    <cellStyle name="Input 5 2 6 2" xfId="13630"/>
    <cellStyle name="Input 5 2 6 3" xfId="13631"/>
    <cellStyle name="Input 5 2 6 4" xfId="44816"/>
    <cellStyle name="Input 5 2 7" xfId="13632"/>
    <cellStyle name="Input 5 2 7 2" xfId="13633"/>
    <cellStyle name="Input 5 2 7 3" xfId="13634"/>
    <cellStyle name="Input 5 2 7 4" xfId="44817"/>
    <cellStyle name="Input 5 2 8" xfId="13635"/>
    <cellStyle name="Input 5 2 8 2" xfId="13636"/>
    <cellStyle name="Input 5 2 8 3" xfId="13637"/>
    <cellStyle name="Input 5 2 8 4" xfId="44818"/>
    <cellStyle name="Input 5 2 9" xfId="13638"/>
    <cellStyle name="Input 5 2 9 2" xfId="13639"/>
    <cellStyle name="Input 5 2 9 3" xfId="13640"/>
    <cellStyle name="Input 5 2 9 4" xfId="44819"/>
    <cellStyle name="Input 5 20" xfId="13641"/>
    <cellStyle name="Input 5 20 2" xfId="13642"/>
    <cellStyle name="Input 5 20 3" xfId="13643"/>
    <cellStyle name="Input 5 20 4" xfId="44820"/>
    <cellStyle name="Input 5 21" xfId="13644"/>
    <cellStyle name="Input 5 21 2" xfId="13645"/>
    <cellStyle name="Input 5 21 3" xfId="13646"/>
    <cellStyle name="Input 5 21 4" xfId="44821"/>
    <cellStyle name="Input 5 22" xfId="13647"/>
    <cellStyle name="Input 5 22 2" xfId="13648"/>
    <cellStyle name="Input 5 22 3" xfId="13649"/>
    <cellStyle name="Input 5 22 4" xfId="44822"/>
    <cellStyle name="Input 5 23" xfId="44823"/>
    <cellStyle name="Input 5 24" xfId="44824"/>
    <cellStyle name="Input 5 3" xfId="13650"/>
    <cellStyle name="Input 5 3 10" xfId="13651"/>
    <cellStyle name="Input 5 3 10 2" xfId="13652"/>
    <cellStyle name="Input 5 3 10 3" xfId="13653"/>
    <cellStyle name="Input 5 3 10 4" xfId="44825"/>
    <cellStyle name="Input 5 3 11" xfId="13654"/>
    <cellStyle name="Input 5 3 11 2" xfId="13655"/>
    <cellStyle name="Input 5 3 11 3" xfId="13656"/>
    <cellStyle name="Input 5 3 11 4" xfId="44826"/>
    <cellStyle name="Input 5 3 12" xfId="13657"/>
    <cellStyle name="Input 5 3 12 2" xfId="13658"/>
    <cellStyle name="Input 5 3 12 3" xfId="13659"/>
    <cellStyle name="Input 5 3 12 4" xfId="44827"/>
    <cellStyle name="Input 5 3 13" xfId="13660"/>
    <cellStyle name="Input 5 3 13 2" xfId="13661"/>
    <cellStyle name="Input 5 3 13 3" xfId="13662"/>
    <cellStyle name="Input 5 3 13 4" xfId="44828"/>
    <cellStyle name="Input 5 3 14" xfId="13663"/>
    <cellStyle name="Input 5 3 14 2" xfId="13664"/>
    <cellStyle name="Input 5 3 14 3" xfId="13665"/>
    <cellStyle name="Input 5 3 14 4" xfId="44829"/>
    <cellStyle name="Input 5 3 15" xfId="13666"/>
    <cellStyle name="Input 5 3 15 2" xfId="13667"/>
    <cellStyle name="Input 5 3 15 3" xfId="13668"/>
    <cellStyle name="Input 5 3 15 4" xfId="44830"/>
    <cellStyle name="Input 5 3 16" xfId="13669"/>
    <cellStyle name="Input 5 3 16 2" xfId="13670"/>
    <cellStyle name="Input 5 3 16 3" xfId="13671"/>
    <cellStyle name="Input 5 3 16 4" xfId="44831"/>
    <cellStyle name="Input 5 3 17" xfId="13672"/>
    <cellStyle name="Input 5 3 17 2" xfId="13673"/>
    <cellStyle name="Input 5 3 17 3" xfId="13674"/>
    <cellStyle name="Input 5 3 17 4" xfId="44832"/>
    <cellStyle name="Input 5 3 18" xfId="13675"/>
    <cellStyle name="Input 5 3 18 2" xfId="13676"/>
    <cellStyle name="Input 5 3 18 3" xfId="13677"/>
    <cellStyle name="Input 5 3 18 4" xfId="44833"/>
    <cellStyle name="Input 5 3 19" xfId="13678"/>
    <cellStyle name="Input 5 3 19 2" xfId="13679"/>
    <cellStyle name="Input 5 3 19 3" xfId="13680"/>
    <cellStyle name="Input 5 3 19 4" xfId="44834"/>
    <cellStyle name="Input 5 3 2" xfId="13681"/>
    <cellStyle name="Input 5 3 2 2" xfId="13682"/>
    <cellStyle name="Input 5 3 2 3" xfId="13683"/>
    <cellStyle name="Input 5 3 2 4" xfId="44835"/>
    <cellStyle name="Input 5 3 20" xfId="13684"/>
    <cellStyle name="Input 5 3 20 2" xfId="13685"/>
    <cellStyle name="Input 5 3 20 3" xfId="44836"/>
    <cellStyle name="Input 5 3 20 4" xfId="44837"/>
    <cellStyle name="Input 5 3 21" xfId="44838"/>
    <cellStyle name="Input 5 3 22" xfId="44839"/>
    <cellStyle name="Input 5 3 3" xfId="13686"/>
    <cellStyle name="Input 5 3 3 2" xfId="13687"/>
    <cellStyle name="Input 5 3 3 3" xfId="13688"/>
    <cellStyle name="Input 5 3 3 4" xfId="44840"/>
    <cellStyle name="Input 5 3 4" xfId="13689"/>
    <cellStyle name="Input 5 3 4 2" xfId="13690"/>
    <cellStyle name="Input 5 3 4 3" xfId="13691"/>
    <cellStyle name="Input 5 3 4 4" xfId="44841"/>
    <cellStyle name="Input 5 3 5" xfId="13692"/>
    <cellStyle name="Input 5 3 5 2" xfId="13693"/>
    <cellStyle name="Input 5 3 5 3" xfId="13694"/>
    <cellStyle name="Input 5 3 5 4" xfId="44842"/>
    <cellStyle name="Input 5 3 6" xfId="13695"/>
    <cellStyle name="Input 5 3 6 2" xfId="13696"/>
    <cellStyle name="Input 5 3 6 3" xfId="13697"/>
    <cellStyle name="Input 5 3 6 4" xfId="44843"/>
    <cellStyle name="Input 5 3 7" xfId="13698"/>
    <cellStyle name="Input 5 3 7 2" xfId="13699"/>
    <cellStyle name="Input 5 3 7 3" xfId="13700"/>
    <cellStyle name="Input 5 3 7 4" xfId="44844"/>
    <cellStyle name="Input 5 3 8" xfId="13701"/>
    <cellStyle name="Input 5 3 8 2" xfId="13702"/>
    <cellStyle name="Input 5 3 8 3" xfId="13703"/>
    <cellStyle name="Input 5 3 8 4" xfId="44845"/>
    <cellStyle name="Input 5 3 9" xfId="13704"/>
    <cellStyle name="Input 5 3 9 2" xfId="13705"/>
    <cellStyle name="Input 5 3 9 3" xfId="13706"/>
    <cellStyle name="Input 5 3 9 4" xfId="44846"/>
    <cellStyle name="Input 5 4" xfId="13707"/>
    <cellStyle name="Input 5 4 2" xfId="13708"/>
    <cellStyle name="Input 5 4 3" xfId="44847"/>
    <cellStyle name="Input 5 5" xfId="13709"/>
    <cellStyle name="Input 5 5 2" xfId="13710"/>
    <cellStyle name="Input 5 5 3" xfId="13711"/>
    <cellStyle name="Input 5 5 4" xfId="44848"/>
    <cellStyle name="Input 5 6" xfId="13712"/>
    <cellStyle name="Input 5 6 2" xfId="13713"/>
    <cellStyle name="Input 5 6 3" xfId="13714"/>
    <cellStyle name="Input 5 6 4" xfId="44849"/>
    <cellStyle name="Input 5 7" xfId="13715"/>
    <cellStyle name="Input 5 7 2" xfId="13716"/>
    <cellStyle name="Input 5 7 3" xfId="13717"/>
    <cellStyle name="Input 5 7 4" xfId="44850"/>
    <cellStyle name="Input 5 8" xfId="13718"/>
    <cellStyle name="Input 5 8 2" xfId="13719"/>
    <cellStyle name="Input 5 8 3" xfId="13720"/>
    <cellStyle name="Input 5 8 4" xfId="44851"/>
    <cellStyle name="Input 5 9" xfId="13721"/>
    <cellStyle name="Input 5 9 2" xfId="13722"/>
    <cellStyle name="Input 5 9 3" xfId="13723"/>
    <cellStyle name="Input 5 9 4" xfId="44852"/>
    <cellStyle name="Input 6" xfId="13724"/>
    <cellStyle name="Input 6 10" xfId="13725"/>
    <cellStyle name="Input 6 10 2" xfId="13726"/>
    <cellStyle name="Input 6 10 3" xfId="13727"/>
    <cellStyle name="Input 6 10 4" xfId="44853"/>
    <cellStyle name="Input 6 11" xfId="13728"/>
    <cellStyle name="Input 6 11 2" xfId="13729"/>
    <cellStyle name="Input 6 11 3" xfId="13730"/>
    <cellStyle name="Input 6 11 4" xfId="44854"/>
    <cellStyle name="Input 6 12" xfId="13731"/>
    <cellStyle name="Input 6 12 2" xfId="13732"/>
    <cellStyle name="Input 6 12 3" xfId="13733"/>
    <cellStyle name="Input 6 12 4" xfId="44855"/>
    <cellStyle name="Input 6 13" xfId="13734"/>
    <cellStyle name="Input 6 13 2" xfId="13735"/>
    <cellStyle name="Input 6 13 3" xfId="13736"/>
    <cellStyle name="Input 6 13 4" xfId="44856"/>
    <cellStyle name="Input 6 14" xfId="13737"/>
    <cellStyle name="Input 6 14 2" xfId="13738"/>
    <cellStyle name="Input 6 14 3" xfId="13739"/>
    <cellStyle name="Input 6 14 4" xfId="44857"/>
    <cellStyle name="Input 6 15" xfId="13740"/>
    <cellStyle name="Input 6 15 2" xfId="13741"/>
    <cellStyle name="Input 6 15 3" xfId="13742"/>
    <cellStyle name="Input 6 15 4" xfId="44858"/>
    <cellStyle name="Input 6 16" xfId="13743"/>
    <cellStyle name="Input 6 16 2" xfId="13744"/>
    <cellStyle name="Input 6 16 3" xfId="13745"/>
    <cellStyle name="Input 6 16 4" xfId="44859"/>
    <cellStyle name="Input 6 17" xfId="13746"/>
    <cellStyle name="Input 6 17 2" xfId="13747"/>
    <cellStyle name="Input 6 17 3" xfId="13748"/>
    <cellStyle name="Input 6 17 4" xfId="44860"/>
    <cellStyle name="Input 6 18" xfId="13749"/>
    <cellStyle name="Input 6 18 2" xfId="13750"/>
    <cellStyle name="Input 6 18 3" xfId="13751"/>
    <cellStyle name="Input 6 18 4" xfId="44861"/>
    <cellStyle name="Input 6 19" xfId="13752"/>
    <cellStyle name="Input 6 19 2" xfId="13753"/>
    <cellStyle name="Input 6 19 3" xfId="13754"/>
    <cellStyle name="Input 6 19 4" xfId="44862"/>
    <cellStyle name="Input 6 2" xfId="13755"/>
    <cellStyle name="Input 6 2 2" xfId="13756"/>
    <cellStyle name="Input 6 2 2 10" xfId="13757"/>
    <cellStyle name="Input 6 2 2 10 2" xfId="13758"/>
    <cellStyle name="Input 6 2 2 10 3" xfId="13759"/>
    <cellStyle name="Input 6 2 2 10 4" xfId="44863"/>
    <cellStyle name="Input 6 2 2 11" xfId="13760"/>
    <cellStyle name="Input 6 2 2 11 2" xfId="13761"/>
    <cellStyle name="Input 6 2 2 11 3" xfId="13762"/>
    <cellStyle name="Input 6 2 2 11 4" xfId="44864"/>
    <cellStyle name="Input 6 2 2 12" xfId="13763"/>
    <cellStyle name="Input 6 2 2 12 2" xfId="13764"/>
    <cellStyle name="Input 6 2 2 12 3" xfId="13765"/>
    <cellStyle name="Input 6 2 2 12 4" xfId="44865"/>
    <cellStyle name="Input 6 2 2 13" xfId="13766"/>
    <cellStyle name="Input 6 2 2 13 2" xfId="13767"/>
    <cellStyle name="Input 6 2 2 13 3" xfId="13768"/>
    <cellStyle name="Input 6 2 2 13 4" xfId="44866"/>
    <cellStyle name="Input 6 2 2 14" xfId="13769"/>
    <cellStyle name="Input 6 2 2 14 2" xfId="13770"/>
    <cellStyle name="Input 6 2 2 14 3" xfId="13771"/>
    <cellStyle name="Input 6 2 2 14 4" xfId="44867"/>
    <cellStyle name="Input 6 2 2 15" xfId="13772"/>
    <cellStyle name="Input 6 2 2 15 2" xfId="13773"/>
    <cellStyle name="Input 6 2 2 15 3" xfId="13774"/>
    <cellStyle name="Input 6 2 2 15 4" xfId="44868"/>
    <cellStyle name="Input 6 2 2 16" xfId="13775"/>
    <cellStyle name="Input 6 2 2 16 2" xfId="13776"/>
    <cellStyle name="Input 6 2 2 16 3" xfId="13777"/>
    <cellStyle name="Input 6 2 2 16 4" xfId="44869"/>
    <cellStyle name="Input 6 2 2 17" xfId="13778"/>
    <cellStyle name="Input 6 2 2 17 2" xfId="13779"/>
    <cellStyle name="Input 6 2 2 17 3" xfId="13780"/>
    <cellStyle name="Input 6 2 2 17 4" xfId="44870"/>
    <cellStyle name="Input 6 2 2 18" xfId="13781"/>
    <cellStyle name="Input 6 2 2 18 2" xfId="13782"/>
    <cellStyle name="Input 6 2 2 18 3" xfId="13783"/>
    <cellStyle name="Input 6 2 2 18 4" xfId="44871"/>
    <cellStyle name="Input 6 2 2 19" xfId="13784"/>
    <cellStyle name="Input 6 2 2 19 2" xfId="13785"/>
    <cellStyle name="Input 6 2 2 19 3" xfId="13786"/>
    <cellStyle name="Input 6 2 2 19 4" xfId="44872"/>
    <cellStyle name="Input 6 2 2 2" xfId="13787"/>
    <cellStyle name="Input 6 2 2 2 2" xfId="13788"/>
    <cellStyle name="Input 6 2 2 2 3" xfId="13789"/>
    <cellStyle name="Input 6 2 2 2 4" xfId="44873"/>
    <cellStyle name="Input 6 2 2 20" xfId="13790"/>
    <cellStyle name="Input 6 2 2 20 2" xfId="13791"/>
    <cellStyle name="Input 6 2 2 20 3" xfId="44874"/>
    <cellStyle name="Input 6 2 2 20 4" xfId="44875"/>
    <cellStyle name="Input 6 2 2 21" xfId="44876"/>
    <cellStyle name="Input 6 2 2 22" xfId="44877"/>
    <cellStyle name="Input 6 2 2 3" xfId="13792"/>
    <cellStyle name="Input 6 2 2 3 2" xfId="13793"/>
    <cellStyle name="Input 6 2 2 3 3" xfId="13794"/>
    <cellStyle name="Input 6 2 2 3 4" xfId="44878"/>
    <cellStyle name="Input 6 2 2 4" xfId="13795"/>
    <cellStyle name="Input 6 2 2 4 2" xfId="13796"/>
    <cellStyle name="Input 6 2 2 4 3" xfId="13797"/>
    <cellStyle name="Input 6 2 2 4 4" xfId="44879"/>
    <cellStyle name="Input 6 2 2 5" xfId="13798"/>
    <cellStyle name="Input 6 2 2 5 2" xfId="13799"/>
    <cellStyle name="Input 6 2 2 5 3" xfId="13800"/>
    <cellStyle name="Input 6 2 2 5 4" xfId="44880"/>
    <cellStyle name="Input 6 2 2 6" xfId="13801"/>
    <cellStyle name="Input 6 2 2 6 2" xfId="13802"/>
    <cellStyle name="Input 6 2 2 6 3" xfId="13803"/>
    <cellStyle name="Input 6 2 2 6 4" xfId="44881"/>
    <cellStyle name="Input 6 2 2 7" xfId="13804"/>
    <cellStyle name="Input 6 2 2 7 2" xfId="13805"/>
    <cellStyle name="Input 6 2 2 7 3" xfId="13806"/>
    <cellStyle name="Input 6 2 2 7 4" xfId="44882"/>
    <cellStyle name="Input 6 2 2 8" xfId="13807"/>
    <cellStyle name="Input 6 2 2 8 2" xfId="13808"/>
    <cellStyle name="Input 6 2 2 8 3" xfId="13809"/>
    <cellStyle name="Input 6 2 2 8 4" xfId="44883"/>
    <cellStyle name="Input 6 2 2 9" xfId="13810"/>
    <cellStyle name="Input 6 2 2 9 2" xfId="13811"/>
    <cellStyle name="Input 6 2 2 9 3" xfId="13812"/>
    <cellStyle name="Input 6 2 2 9 4" xfId="44884"/>
    <cellStyle name="Input 6 2 3" xfId="44885"/>
    <cellStyle name="Input 6 20" xfId="13813"/>
    <cellStyle name="Input 6 20 2" xfId="13814"/>
    <cellStyle name="Input 6 20 3" xfId="13815"/>
    <cellStyle name="Input 6 20 4" xfId="44886"/>
    <cellStyle name="Input 6 21" xfId="13816"/>
    <cellStyle name="Input 6 21 2" xfId="13817"/>
    <cellStyle name="Input 6 21 3" xfId="13818"/>
    <cellStyle name="Input 6 21 4" xfId="44887"/>
    <cellStyle name="Input 6 22" xfId="13819"/>
    <cellStyle name="Input 6 22 2" xfId="13820"/>
    <cellStyle name="Input 6 22 3" xfId="44888"/>
    <cellStyle name="Input 6 22 4" xfId="44889"/>
    <cellStyle name="Input 6 23" xfId="44890"/>
    <cellStyle name="Input 6 24" xfId="44891"/>
    <cellStyle name="Input 6 3" xfId="13821"/>
    <cellStyle name="Input 6 3 10" xfId="13822"/>
    <cellStyle name="Input 6 3 10 2" xfId="13823"/>
    <cellStyle name="Input 6 3 10 3" xfId="13824"/>
    <cellStyle name="Input 6 3 10 4" xfId="44892"/>
    <cellStyle name="Input 6 3 11" xfId="13825"/>
    <cellStyle name="Input 6 3 11 2" xfId="13826"/>
    <cellStyle name="Input 6 3 11 3" xfId="13827"/>
    <cellStyle name="Input 6 3 11 4" xfId="44893"/>
    <cellStyle name="Input 6 3 12" xfId="13828"/>
    <cellStyle name="Input 6 3 12 2" xfId="13829"/>
    <cellStyle name="Input 6 3 12 3" xfId="13830"/>
    <cellStyle name="Input 6 3 12 4" xfId="44894"/>
    <cellStyle name="Input 6 3 13" xfId="13831"/>
    <cellStyle name="Input 6 3 13 2" xfId="13832"/>
    <cellStyle name="Input 6 3 13 3" xfId="13833"/>
    <cellStyle name="Input 6 3 13 4" xfId="44895"/>
    <cellStyle name="Input 6 3 14" xfId="13834"/>
    <cellStyle name="Input 6 3 14 2" xfId="13835"/>
    <cellStyle name="Input 6 3 14 3" xfId="13836"/>
    <cellStyle name="Input 6 3 14 4" xfId="44896"/>
    <cellStyle name="Input 6 3 15" xfId="13837"/>
    <cellStyle name="Input 6 3 15 2" xfId="13838"/>
    <cellStyle name="Input 6 3 15 3" xfId="13839"/>
    <cellStyle name="Input 6 3 15 4" xfId="44897"/>
    <cellStyle name="Input 6 3 16" xfId="13840"/>
    <cellStyle name="Input 6 3 16 2" xfId="13841"/>
    <cellStyle name="Input 6 3 16 3" xfId="13842"/>
    <cellStyle name="Input 6 3 16 4" xfId="44898"/>
    <cellStyle name="Input 6 3 17" xfId="13843"/>
    <cellStyle name="Input 6 3 17 2" xfId="13844"/>
    <cellStyle name="Input 6 3 17 3" xfId="13845"/>
    <cellStyle name="Input 6 3 17 4" xfId="44899"/>
    <cellStyle name="Input 6 3 18" xfId="13846"/>
    <cellStyle name="Input 6 3 18 2" xfId="13847"/>
    <cellStyle name="Input 6 3 18 3" xfId="13848"/>
    <cellStyle name="Input 6 3 18 4" xfId="44900"/>
    <cellStyle name="Input 6 3 19" xfId="13849"/>
    <cellStyle name="Input 6 3 19 2" xfId="13850"/>
    <cellStyle name="Input 6 3 19 3" xfId="13851"/>
    <cellStyle name="Input 6 3 19 4" xfId="44901"/>
    <cellStyle name="Input 6 3 2" xfId="13852"/>
    <cellStyle name="Input 6 3 2 2" xfId="13853"/>
    <cellStyle name="Input 6 3 2 3" xfId="13854"/>
    <cellStyle name="Input 6 3 2 4" xfId="44902"/>
    <cellStyle name="Input 6 3 20" xfId="13855"/>
    <cellStyle name="Input 6 3 20 2" xfId="13856"/>
    <cellStyle name="Input 6 3 20 3" xfId="44903"/>
    <cellStyle name="Input 6 3 20 4" xfId="44904"/>
    <cellStyle name="Input 6 3 21" xfId="44905"/>
    <cellStyle name="Input 6 3 22" xfId="44906"/>
    <cellStyle name="Input 6 3 3" xfId="13857"/>
    <cellStyle name="Input 6 3 3 2" xfId="13858"/>
    <cellStyle name="Input 6 3 3 3" xfId="13859"/>
    <cellStyle name="Input 6 3 3 4" xfId="44907"/>
    <cellStyle name="Input 6 3 4" xfId="13860"/>
    <cellStyle name="Input 6 3 4 2" xfId="13861"/>
    <cellStyle name="Input 6 3 4 3" xfId="13862"/>
    <cellStyle name="Input 6 3 4 4" xfId="44908"/>
    <cellStyle name="Input 6 3 5" xfId="13863"/>
    <cellStyle name="Input 6 3 5 2" xfId="13864"/>
    <cellStyle name="Input 6 3 5 3" xfId="13865"/>
    <cellStyle name="Input 6 3 5 4" xfId="44909"/>
    <cellStyle name="Input 6 3 6" xfId="13866"/>
    <cellStyle name="Input 6 3 6 2" xfId="13867"/>
    <cellStyle name="Input 6 3 6 3" xfId="13868"/>
    <cellStyle name="Input 6 3 6 4" xfId="44910"/>
    <cellStyle name="Input 6 3 7" xfId="13869"/>
    <cellStyle name="Input 6 3 7 2" xfId="13870"/>
    <cellStyle name="Input 6 3 7 3" xfId="13871"/>
    <cellStyle name="Input 6 3 7 4" xfId="44911"/>
    <cellStyle name="Input 6 3 8" xfId="13872"/>
    <cellStyle name="Input 6 3 8 2" xfId="13873"/>
    <cellStyle name="Input 6 3 8 3" xfId="13874"/>
    <cellStyle name="Input 6 3 8 4" xfId="44912"/>
    <cellStyle name="Input 6 3 9" xfId="13875"/>
    <cellStyle name="Input 6 3 9 2" xfId="13876"/>
    <cellStyle name="Input 6 3 9 3" xfId="13877"/>
    <cellStyle name="Input 6 3 9 4" xfId="44913"/>
    <cellStyle name="Input 6 4" xfId="13878"/>
    <cellStyle name="Input 6 4 2" xfId="13879"/>
    <cellStyle name="Input 6 4 3" xfId="13880"/>
    <cellStyle name="Input 6 4 4" xfId="44914"/>
    <cellStyle name="Input 6 5" xfId="13881"/>
    <cellStyle name="Input 6 5 2" xfId="13882"/>
    <cellStyle name="Input 6 5 3" xfId="13883"/>
    <cellStyle name="Input 6 5 4" xfId="44915"/>
    <cellStyle name="Input 6 6" xfId="13884"/>
    <cellStyle name="Input 6 6 2" xfId="13885"/>
    <cellStyle name="Input 6 6 3" xfId="13886"/>
    <cellStyle name="Input 6 6 4" xfId="44916"/>
    <cellStyle name="Input 6 7" xfId="13887"/>
    <cellStyle name="Input 6 7 2" xfId="13888"/>
    <cellStyle name="Input 6 7 3" xfId="13889"/>
    <cellStyle name="Input 6 7 4" xfId="44917"/>
    <cellStyle name="Input 6 8" xfId="13890"/>
    <cellStyle name="Input 6 8 2" xfId="13891"/>
    <cellStyle name="Input 6 8 3" xfId="13892"/>
    <cellStyle name="Input 6 8 4" xfId="44918"/>
    <cellStyle name="Input 6 9" xfId="13893"/>
    <cellStyle name="Input 6 9 2" xfId="13894"/>
    <cellStyle name="Input 6 9 3" xfId="13895"/>
    <cellStyle name="Input 6 9 4" xfId="44919"/>
    <cellStyle name="Input 7" xfId="13896"/>
    <cellStyle name="Input 7 10" xfId="13897"/>
    <cellStyle name="Input 7 10 10" xfId="13898"/>
    <cellStyle name="Input 7 10 10 2" xfId="13899"/>
    <cellStyle name="Input 7 10 10 3" xfId="13900"/>
    <cellStyle name="Input 7 10 10 4" xfId="44920"/>
    <cellStyle name="Input 7 10 11" xfId="13901"/>
    <cellStyle name="Input 7 10 11 2" xfId="13902"/>
    <cellStyle name="Input 7 10 11 3" xfId="13903"/>
    <cellStyle name="Input 7 10 11 4" xfId="44921"/>
    <cellStyle name="Input 7 10 12" xfId="13904"/>
    <cellStyle name="Input 7 10 12 2" xfId="13905"/>
    <cellStyle name="Input 7 10 12 3" xfId="13906"/>
    <cellStyle name="Input 7 10 12 4" xfId="44922"/>
    <cellStyle name="Input 7 10 13" xfId="13907"/>
    <cellStyle name="Input 7 10 13 2" xfId="13908"/>
    <cellStyle name="Input 7 10 13 3" xfId="13909"/>
    <cellStyle name="Input 7 10 13 4" xfId="44923"/>
    <cellStyle name="Input 7 10 14" xfId="13910"/>
    <cellStyle name="Input 7 10 14 2" xfId="13911"/>
    <cellStyle name="Input 7 10 14 3" xfId="13912"/>
    <cellStyle name="Input 7 10 14 4" xfId="44924"/>
    <cellStyle name="Input 7 10 15" xfId="13913"/>
    <cellStyle name="Input 7 10 15 2" xfId="13914"/>
    <cellStyle name="Input 7 10 15 3" xfId="13915"/>
    <cellStyle name="Input 7 10 15 4" xfId="44925"/>
    <cellStyle name="Input 7 10 16" xfId="13916"/>
    <cellStyle name="Input 7 10 16 2" xfId="13917"/>
    <cellStyle name="Input 7 10 16 3" xfId="13918"/>
    <cellStyle name="Input 7 10 16 4" xfId="44926"/>
    <cellStyle name="Input 7 10 17" xfId="13919"/>
    <cellStyle name="Input 7 10 17 2" xfId="13920"/>
    <cellStyle name="Input 7 10 17 3" xfId="13921"/>
    <cellStyle name="Input 7 10 17 4" xfId="44927"/>
    <cellStyle name="Input 7 10 18" xfId="13922"/>
    <cellStyle name="Input 7 10 18 2" xfId="13923"/>
    <cellStyle name="Input 7 10 18 3" xfId="13924"/>
    <cellStyle name="Input 7 10 18 4" xfId="44928"/>
    <cellStyle name="Input 7 10 19" xfId="13925"/>
    <cellStyle name="Input 7 10 19 2" xfId="13926"/>
    <cellStyle name="Input 7 10 19 3" xfId="13927"/>
    <cellStyle name="Input 7 10 19 4" xfId="44929"/>
    <cellStyle name="Input 7 10 2" xfId="13928"/>
    <cellStyle name="Input 7 10 2 2" xfId="13929"/>
    <cellStyle name="Input 7 10 2 3" xfId="13930"/>
    <cellStyle name="Input 7 10 2 4" xfId="44930"/>
    <cellStyle name="Input 7 10 20" xfId="13931"/>
    <cellStyle name="Input 7 10 20 2" xfId="13932"/>
    <cellStyle name="Input 7 10 20 3" xfId="44931"/>
    <cellStyle name="Input 7 10 20 4" xfId="44932"/>
    <cellStyle name="Input 7 10 21" xfId="44933"/>
    <cellStyle name="Input 7 10 22" xfId="44934"/>
    <cellStyle name="Input 7 10 3" xfId="13933"/>
    <cellStyle name="Input 7 10 3 2" xfId="13934"/>
    <cellStyle name="Input 7 10 3 3" xfId="13935"/>
    <cellStyle name="Input 7 10 3 4" xfId="44935"/>
    <cellStyle name="Input 7 10 4" xfId="13936"/>
    <cellStyle name="Input 7 10 4 2" xfId="13937"/>
    <cellStyle name="Input 7 10 4 3" xfId="13938"/>
    <cellStyle name="Input 7 10 4 4" xfId="44936"/>
    <cellStyle name="Input 7 10 5" xfId="13939"/>
    <cellStyle name="Input 7 10 5 2" xfId="13940"/>
    <cellStyle name="Input 7 10 5 3" xfId="13941"/>
    <cellStyle name="Input 7 10 5 4" xfId="44937"/>
    <cellStyle name="Input 7 10 6" xfId="13942"/>
    <cellStyle name="Input 7 10 6 2" xfId="13943"/>
    <cellStyle name="Input 7 10 6 3" xfId="13944"/>
    <cellStyle name="Input 7 10 6 4" xfId="44938"/>
    <cellStyle name="Input 7 10 7" xfId="13945"/>
    <cellStyle name="Input 7 10 7 2" xfId="13946"/>
    <cellStyle name="Input 7 10 7 3" xfId="13947"/>
    <cellStyle name="Input 7 10 7 4" xfId="44939"/>
    <cellStyle name="Input 7 10 8" xfId="13948"/>
    <cellStyle name="Input 7 10 8 2" xfId="13949"/>
    <cellStyle name="Input 7 10 8 3" xfId="13950"/>
    <cellStyle name="Input 7 10 8 4" xfId="44940"/>
    <cellStyle name="Input 7 10 9" xfId="13951"/>
    <cellStyle name="Input 7 10 9 2" xfId="13952"/>
    <cellStyle name="Input 7 10 9 3" xfId="13953"/>
    <cellStyle name="Input 7 10 9 4" xfId="44941"/>
    <cellStyle name="Input 7 11" xfId="13954"/>
    <cellStyle name="Input 7 11 10" xfId="13955"/>
    <cellStyle name="Input 7 11 10 2" xfId="13956"/>
    <cellStyle name="Input 7 11 10 3" xfId="13957"/>
    <cellStyle name="Input 7 11 10 4" xfId="44942"/>
    <cellStyle name="Input 7 11 11" xfId="13958"/>
    <cellStyle name="Input 7 11 11 2" xfId="13959"/>
    <cellStyle name="Input 7 11 11 3" xfId="13960"/>
    <cellStyle name="Input 7 11 11 4" xfId="44943"/>
    <cellStyle name="Input 7 11 12" xfId="13961"/>
    <cellStyle name="Input 7 11 12 2" xfId="13962"/>
    <cellStyle name="Input 7 11 12 3" xfId="13963"/>
    <cellStyle name="Input 7 11 12 4" xfId="44944"/>
    <cellStyle name="Input 7 11 13" xfId="13964"/>
    <cellStyle name="Input 7 11 13 2" xfId="13965"/>
    <cellStyle name="Input 7 11 13 3" xfId="13966"/>
    <cellStyle name="Input 7 11 13 4" xfId="44945"/>
    <cellStyle name="Input 7 11 14" xfId="13967"/>
    <cellStyle name="Input 7 11 14 2" xfId="13968"/>
    <cellStyle name="Input 7 11 14 3" xfId="13969"/>
    <cellStyle name="Input 7 11 14 4" xfId="44946"/>
    <cellStyle name="Input 7 11 15" xfId="13970"/>
    <cellStyle name="Input 7 11 15 2" xfId="13971"/>
    <cellStyle name="Input 7 11 15 3" xfId="13972"/>
    <cellStyle name="Input 7 11 15 4" xfId="44947"/>
    <cellStyle name="Input 7 11 16" xfId="13973"/>
    <cellStyle name="Input 7 11 16 2" xfId="13974"/>
    <cellStyle name="Input 7 11 16 3" xfId="13975"/>
    <cellStyle name="Input 7 11 16 4" xfId="44948"/>
    <cellStyle name="Input 7 11 17" xfId="13976"/>
    <cellStyle name="Input 7 11 17 2" xfId="13977"/>
    <cellStyle name="Input 7 11 17 3" xfId="13978"/>
    <cellStyle name="Input 7 11 17 4" xfId="44949"/>
    <cellStyle name="Input 7 11 18" xfId="13979"/>
    <cellStyle name="Input 7 11 18 2" xfId="13980"/>
    <cellStyle name="Input 7 11 18 3" xfId="13981"/>
    <cellStyle name="Input 7 11 18 4" xfId="44950"/>
    <cellStyle name="Input 7 11 19" xfId="13982"/>
    <cellStyle name="Input 7 11 19 2" xfId="13983"/>
    <cellStyle name="Input 7 11 19 3" xfId="13984"/>
    <cellStyle name="Input 7 11 19 4" xfId="44951"/>
    <cellStyle name="Input 7 11 2" xfId="13985"/>
    <cellStyle name="Input 7 11 2 2" xfId="13986"/>
    <cellStyle name="Input 7 11 2 3" xfId="13987"/>
    <cellStyle name="Input 7 11 2 4" xfId="44952"/>
    <cellStyle name="Input 7 11 20" xfId="13988"/>
    <cellStyle name="Input 7 11 20 2" xfId="13989"/>
    <cellStyle name="Input 7 11 20 3" xfId="44953"/>
    <cellStyle name="Input 7 11 20 4" xfId="44954"/>
    <cellStyle name="Input 7 11 21" xfId="44955"/>
    <cellStyle name="Input 7 11 22" xfId="44956"/>
    <cellStyle name="Input 7 11 3" xfId="13990"/>
    <cellStyle name="Input 7 11 3 2" xfId="13991"/>
    <cellStyle name="Input 7 11 3 3" xfId="13992"/>
    <cellStyle name="Input 7 11 3 4" xfId="44957"/>
    <cellStyle name="Input 7 11 4" xfId="13993"/>
    <cellStyle name="Input 7 11 4 2" xfId="13994"/>
    <cellStyle name="Input 7 11 4 3" xfId="13995"/>
    <cellStyle name="Input 7 11 4 4" xfId="44958"/>
    <cellStyle name="Input 7 11 5" xfId="13996"/>
    <cellStyle name="Input 7 11 5 2" xfId="13997"/>
    <cellStyle name="Input 7 11 5 3" xfId="13998"/>
    <cellStyle name="Input 7 11 5 4" xfId="44959"/>
    <cellStyle name="Input 7 11 6" xfId="13999"/>
    <cellStyle name="Input 7 11 6 2" xfId="14000"/>
    <cellStyle name="Input 7 11 6 3" xfId="14001"/>
    <cellStyle name="Input 7 11 6 4" xfId="44960"/>
    <cellStyle name="Input 7 11 7" xfId="14002"/>
    <cellStyle name="Input 7 11 7 2" xfId="14003"/>
    <cellStyle name="Input 7 11 7 3" xfId="14004"/>
    <cellStyle name="Input 7 11 7 4" xfId="44961"/>
    <cellStyle name="Input 7 11 8" xfId="14005"/>
    <cellStyle name="Input 7 11 8 2" xfId="14006"/>
    <cellStyle name="Input 7 11 8 3" xfId="14007"/>
    <cellStyle name="Input 7 11 8 4" xfId="44962"/>
    <cellStyle name="Input 7 11 9" xfId="14008"/>
    <cellStyle name="Input 7 11 9 2" xfId="14009"/>
    <cellStyle name="Input 7 11 9 3" xfId="14010"/>
    <cellStyle name="Input 7 11 9 4" xfId="44963"/>
    <cellStyle name="Input 7 12" xfId="14011"/>
    <cellStyle name="Input 7 12 2" xfId="14012"/>
    <cellStyle name="Input 7 12 3" xfId="14013"/>
    <cellStyle name="Input 7 12 4" xfId="44964"/>
    <cellStyle name="Input 7 13" xfId="14014"/>
    <cellStyle name="Input 7 13 2" xfId="14015"/>
    <cellStyle name="Input 7 13 3" xfId="14016"/>
    <cellStyle name="Input 7 13 4" xfId="44965"/>
    <cellStyle name="Input 7 14" xfId="14017"/>
    <cellStyle name="Input 7 14 2" xfId="14018"/>
    <cellStyle name="Input 7 14 3" xfId="14019"/>
    <cellStyle name="Input 7 14 4" xfId="44966"/>
    <cellStyle name="Input 7 15" xfId="14020"/>
    <cellStyle name="Input 7 15 2" xfId="14021"/>
    <cellStyle name="Input 7 15 3" xfId="14022"/>
    <cellStyle name="Input 7 15 4" xfId="44967"/>
    <cellStyle name="Input 7 16" xfId="14023"/>
    <cellStyle name="Input 7 16 2" xfId="14024"/>
    <cellStyle name="Input 7 16 3" xfId="14025"/>
    <cellStyle name="Input 7 16 4" xfId="44968"/>
    <cellStyle name="Input 7 17" xfId="14026"/>
    <cellStyle name="Input 7 17 2" xfId="14027"/>
    <cellStyle name="Input 7 17 3" xfId="14028"/>
    <cellStyle name="Input 7 17 4" xfId="44969"/>
    <cellStyle name="Input 7 18" xfId="14029"/>
    <cellStyle name="Input 7 18 2" xfId="14030"/>
    <cellStyle name="Input 7 18 3" xfId="14031"/>
    <cellStyle name="Input 7 18 4" xfId="44970"/>
    <cellStyle name="Input 7 19" xfId="14032"/>
    <cellStyle name="Input 7 19 2" xfId="14033"/>
    <cellStyle name="Input 7 19 3" xfId="14034"/>
    <cellStyle name="Input 7 19 4" xfId="44971"/>
    <cellStyle name="Input 7 2" xfId="14035"/>
    <cellStyle name="Input 7 2 10" xfId="14036"/>
    <cellStyle name="Input 7 2 10 2" xfId="14037"/>
    <cellStyle name="Input 7 2 10 3" xfId="14038"/>
    <cellStyle name="Input 7 2 10 4" xfId="44972"/>
    <cellStyle name="Input 7 2 11" xfId="14039"/>
    <cellStyle name="Input 7 2 11 2" xfId="14040"/>
    <cellStyle name="Input 7 2 11 3" xfId="14041"/>
    <cellStyle name="Input 7 2 11 4" xfId="44973"/>
    <cellStyle name="Input 7 2 12" xfId="14042"/>
    <cellStyle name="Input 7 2 12 2" xfId="14043"/>
    <cellStyle name="Input 7 2 12 3" xfId="14044"/>
    <cellStyle name="Input 7 2 12 4" xfId="44974"/>
    <cellStyle name="Input 7 2 13" xfId="14045"/>
    <cellStyle name="Input 7 2 13 2" xfId="14046"/>
    <cellStyle name="Input 7 2 13 3" xfId="14047"/>
    <cellStyle name="Input 7 2 13 4" xfId="44975"/>
    <cellStyle name="Input 7 2 14" xfId="14048"/>
    <cellStyle name="Input 7 2 14 2" xfId="14049"/>
    <cellStyle name="Input 7 2 14 3" xfId="14050"/>
    <cellStyle name="Input 7 2 14 4" xfId="44976"/>
    <cellStyle name="Input 7 2 15" xfId="14051"/>
    <cellStyle name="Input 7 2 15 2" xfId="14052"/>
    <cellStyle name="Input 7 2 15 3" xfId="14053"/>
    <cellStyle name="Input 7 2 15 4" xfId="44977"/>
    <cellStyle name="Input 7 2 16" xfId="14054"/>
    <cellStyle name="Input 7 2 16 2" xfId="14055"/>
    <cellStyle name="Input 7 2 16 3" xfId="14056"/>
    <cellStyle name="Input 7 2 16 4" xfId="44978"/>
    <cellStyle name="Input 7 2 17" xfId="14057"/>
    <cellStyle name="Input 7 2 17 2" xfId="14058"/>
    <cellStyle name="Input 7 2 17 3" xfId="14059"/>
    <cellStyle name="Input 7 2 17 4" xfId="44979"/>
    <cellStyle name="Input 7 2 18" xfId="14060"/>
    <cellStyle name="Input 7 2 18 2" xfId="14061"/>
    <cellStyle name="Input 7 2 18 3" xfId="14062"/>
    <cellStyle name="Input 7 2 18 4" xfId="44980"/>
    <cellStyle name="Input 7 2 19" xfId="14063"/>
    <cellStyle name="Input 7 2 19 2" xfId="14064"/>
    <cellStyle name="Input 7 2 19 3" xfId="14065"/>
    <cellStyle name="Input 7 2 19 4" xfId="44981"/>
    <cellStyle name="Input 7 2 2" xfId="14066"/>
    <cellStyle name="Input 7 2 2 2" xfId="14067"/>
    <cellStyle name="Input 7 2 2 3" xfId="14068"/>
    <cellStyle name="Input 7 2 2 4" xfId="44982"/>
    <cellStyle name="Input 7 2 20" xfId="14069"/>
    <cellStyle name="Input 7 2 20 2" xfId="14070"/>
    <cellStyle name="Input 7 2 20 3" xfId="44983"/>
    <cellStyle name="Input 7 2 20 4" xfId="44984"/>
    <cellStyle name="Input 7 2 21" xfId="44985"/>
    <cellStyle name="Input 7 2 22" xfId="44986"/>
    <cellStyle name="Input 7 2 3" xfId="14071"/>
    <cellStyle name="Input 7 2 3 2" xfId="14072"/>
    <cellStyle name="Input 7 2 3 3" xfId="14073"/>
    <cellStyle name="Input 7 2 3 4" xfId="44987"/>
    <cellStyle name="Input 7 2 4" xfId="14074"/>
    <cellStyle name="Input 7 2 4 2" xfId="14075"/>
    <cellStyle name="Input 7 2 4 3" xfId="14076"/>
    <cellStyle name="Input 7 2 4 4" xfId="44988"/>
    <cellStyle name="Input 7 2 5" xfId="14077"/>
    <cellStyle name="Input 7 2 5 2" xfId="14078"/>
    <cellStyle name="Input 7 2 5 3" xfId="14079"/>
    <cellStyle name="Input 7 2 5 4" xfId="44989"/>
    <cellStyle name="Input 7 2 6" xfId="14080"/>
    <cellStyle name="Input 7 2 6 2" xfId="14081"/>
    <cellStyle name="Input 7 2 6 3" xfId="14082"/>
    <cellStyle name="Input 7 2 6 4" xfId="44990"/>
    <cellStyle name="Input 7 2 7" xfId="14083"/>
    <cellStyle name="Input 7 2 7 2" xfId="14084"/>
    <cellStyle name="Input 7 2 7 3" xfId="14085"/>
    <cellStyle name="Input 7 2 7 4" xfId="44991"/>
    <cellStyle name="Input 7 2 8" xfId="14086"/>
    <cellStyle name="Input 7 2 8 2" xfId="14087"/>
    <cellStyle name="Input 7 2 8 3" xfId="14088"/>
    <cellStyle name="Input 7 2 8 4" xfId="44992"/>
    <cellStyle name="Input 7 2 9" xfId="14089"/>
    <cellStyle name="Input 7 2 9 2" xfId="14090"/>
    <cellStyle name="Input 7 2 9 3" xfId="14091"/>
    <cellStyle name="Input 7 2 9 4" xfId="44993"/>
    <cellStyle name="Input 7 20" xfId="14092"/>
    <cellStyle name="Input 7 20 2" xfId="14093"/>
    <cellStyle name="Input 7 20 3" xfId="14094"/>
    <cellStyle name="Input 7 20 4" xfId="44994"/>
    <cellStyle name="Input 7 21" xfId="14095"/>
    <cellStyle name="Input 7 21 2" xfId="14096"/>
    <cellStyle name="Input 7 21 3" xfId="14097"/>
    <cellStyle name="Input 7 21 4" xfId="44995"/>
    <cellStyle name="Input 7 22" xfId="14098"/>
    <cellStyle name="Input 7 22 2" xfId="14099"/>
    <cellStyle name="Input 7 22 3" xfId="14100"/>
    <cellStyle name="Input 7 22 4" xfId="44996"/>
    <cellStyle name="Input 7 23" xfId="14101"/>
    <cellStyle name="Input 7 23 2" xfId="14102"/>
    <cellStyle name="Input 7 23 3" xfId="14103"/>
    <cellStyle name="Input 7 23 4" xfId="44997"/>
    <cellStyle name="Input 7 24" xfId="14104"/>
    <cellStyle name="Input 7 24 2" xfId="14105"/>
    <cellStyle name="Input 7 24 3" xfId="14106"/>
    <cellStyle name="Input 7 24 4" xfId="44998"/>
    <cellStyle name="Input 7 25" xfId="14107"/>
    <cellStyle name="Input 7 25 2" xfId="14108"/>
    <cellStyle name="Input 7 25 3" xfId="14109"/>
    <cellStyle name="Input 7 25 4" xfId="44999"/>
    <cellStyle name="Input 7 26" xfId="14110"/>
    <cellStyle name="Input 7 26 2" xfId="14111"/>
    <cellStyle name="Input 7 26 3" xfId="14112"/>
    <cellStyle name="Input 7 26 4" xfId="45000"/>
    <cellStyle name="Input 7 27" xfId="14113"/>
    <cellStyle name="Input 7 27 2" xfId="14114"/>
    <cellStyle name="Input 7 27 3" xfId="14115"/>
    <cellStyle name="Input 7 27 4" xfId="45001"/>
    <cellStyle name="Input 7 28" xfId="14116"/>
    <cellStyle name="Input 7 28 2" xfId="14117"/>
    <cellStyle name="Input 7 28 3" xfId="14118"/>
    <cellStyle name="Input 7 28 4" xfId="45002"/>
    <cellStyle name="Input 7 29" xfId="14119"/>
    <cellStyle name="Input 7 29 2" xfId="14120"/>
    <cellStyle name="Input 7 29 3" xfId="14121"/>
    <cellStyle name="Input 7 29 4" xfId="45003"/>
    <cellStyle name="Input 7 3" xfId="14122"/>
    <cellStyle name="Input 7 3 10" xfId="14123"/>
    <cellStyle name="Input 7 3 10 2" xfId="14124"/>
    <cellStyle name="Input 7 3 10 3" xfId="14125"/>
    <cellStyle name="Input 7 3 10 4" xfId="45004"/>
    <cellStyle name="Input 7 3 11" xfId="14126"/>
    <cellStyle name="Input 7 3 11 2" xfId="14127"/>
    <cellStyle name="Input 7 3 11 3" xfId="14128"/>
    <cellStyle name="Input 7 3 11 4" xfId="45005"/>
    <cellStyle name="Input 7 3 12" xfId="14129"/>
    <cellStyle name="Input 7 3 12 2" xfId="14130"/>
    <cellStyle name="Input 7 3 12 3" xfId="14131"/>
    <cellStyle name="Input 7 3 12 4" xfId="45006"/>
    <cellStyle name="Input 7 3 13" xfId="14132"/>
    <cellStyle name="Input 7 3 13 2" xfId="14133"/>
    <cellStyle name="Input 7 3 13 3" xfId="14134"/>
    <cellStyle name="Input 7 3 13 4" xfId="45007"/>
    <cellStyle name="Input 7 3 14" xfId="14135"/>
    <cellStyle name="Input 7 3 14 2" xfId="14136"/>
    <cellStyle name="Input 7 3 14 3" xfId="14137"/>
    <cellStyle name="Input 7 3 14 4" xfId="45008"/>
    <cellStyle name="Input 7 3 15" xfId="14138"/>
    <cellStyle name="Input 7 3 15 2" xfId="14139"/>
    <cellStyle name="Input 7 3 15 3" xfId="14140"/>
    <cellStyle name="Input 7 3 15 4" xfId="45009"/>
    <cellStyle name="Input 7 3 16" xfId="14141"/>
    <cellStyle name="Input 7 3 16 2" xfId="14142"/>
    <cellStyle name="Input 7 3 16 3" xfId="14143"/>
    <cellStyle name="Input 7 3 16 4" xfId="45010"/>
    <cellStyle name="Input 7 3 17" xfId="14144"/>
    <cellStyle name="Input 7 3 17 2" xfId="14145"/>
    <cellStyle name="Input 7 3 17 3" xfId="14146"/>
    <cellStyle name="Input 7 3 17 4" xfId="45011"/>
    <cellStyle name="Input 7 3 18" xfId="14147"/>
    <cellStyle name="Input 7 3 18 2" xfId="14148"/>
    <cellStyle name="Input 7 3 18 3" xfId="14149"/>
    <cellStyle name="Input 7 3 18 4" xfId="45012"/>
    <cellStyle name="Input 7 3 19" xfId="14150"/>
    <cellStyle name="Input 7 3 19 2" xfId="14151"/>
    <cellStyle name="Input 7 3 19 3" xfId="14152"/>
    <cellStyle name="Input 7 3 19 4" xfId="45013"/>
    <cellStyle name="Input 7 3 2" xfId="14153"/>
    <cellStyle name="Input 7 3 2 2" xfId="14154"/>
    <cellStyle name="Input 7 3 2 3" xfId="14155"/>
    <cellStyle name="Input 7 3 2 4" xfId="45014"/>
    <cellStyle name="Input 7 3 20" xfId="14156"/>
    <cellStyle name="Input 7 3 20 2" xfId="14157"/>
    <cellStyle name="Input 7 3 20 3" xfId="45015"/>
    <cellStyle name="Input 7 3 20 4" xfId="45016"/>
    <cellStyle name="Input 7 3 21" xfId="45017"/>
    <cellStyle name="Input 7 3 22" xfId="45018"/>
    <cellStyle name="Input 7 3 3" xfId="14158"/>
    <cellStyle name="Input 7 3 3 2" xfId="14159"/>
    <cellStyle name="Input 7 3 3 3" xfId="14160"/>
    <cellStyle name="Input 7 3 3 4" xfId="45019"/>
    <cellStyle name="Input 7 3 4" xfId="14161"/>
    <cellStyle name="Input 7 3 4 2" xfId="14162"/>
    <cellStyle name="Input 7 3 4 3" xfId="14163"/>
    <cellStyle name="Input 7 3 4 4" xfId="45020"/>
    <cellStyle name="Input 7 3 5" xfId="14164"/>
    <cellStyle name="Input 7 3 5 2" xfId="14165"/>
    <cellStyle name="Input 7 3 5 3" xfId="14166"/>
    <cellStyle name="Input 7 3 5 4" xfId="45021"/>
    <cellStyle name="Input 7 3 6" xfId="14167"/>
    <cellStyle name="Input 7 3 6 2" xfId="14168"/>
    <cellStyle name="Input 7 3 6 3" xfId="14169"/>
    <cellStyle name="Input 7 3 6 4" xfId="45022"/>
    <cellStyle name="Input 7 3 7" xfId="14170"/>
    <cellStyle name="Input 7 3 7 2" xfId="14171"/>
    <cellStyle name="Input 7 3 7 3" xfId="14172"/>
    <cellStyle name="Input 7 3 7 4" xfId="45023"/>
    <cellStyle name="Input 7 3 8" xfId="14173"/>
    <cellStyle name="Input 7 3 8 2" xfId="14174"/>
    <cellStyle name="Input 7 3 8 3" xfId="14175"/>
    <cellStyle name="Input 7 3 8 4" xfId="45024"/>
    <cellStyle name="Input 7 3 9" xfId="14176"/>
    <cellStyle name="Input 7 3 9 2" xfId="14177"/>
    <cellStyle name="Input 7 3 9 3" xfId="14178"/>
    <cellStyle name="Input 7 3 9 4" xfId="45025"/>
    <cellStyle name="Input 7 30" xfId="14179"/>
    <cellStyle name="Input 7 30 2" xfId="14180"/>
    <cellStyle name="Input 7 30 3" xfId="45026"/>
    <cellStyle name="Input 7 30 4" xfId="45027"/>
    <cellStyle name="Input 7 31" xfId="45028"/>
    <cellStyle name="Input 7 32" xfId="45029"/>
    <cellStyle name="Input 7 4" xfId="14181"/>
    <cellStyle name="Input 7 4 10" xfId="14182"/>
    <cellStyle name="Input 7 4 10 2" xfId="14183"/>
    <cellStyle name="Input 7 4 10 3" xfId="14184"/>
    <cellStyle name="Input 7 4 10 4" xfId="45030"/>
    <cellStyle name="Input 7 4 11" xfId="14185"/>
    <cellStyle name="Input 7 4 11 2" xfId="14186"/>
    <cellStyle name="Input 7 4 11 3" xfId="14187"/>
    <cellStyle name="Input 7 4 11 4" xfId="45031"/>
    <cellStyle name="Input 7 4 12" xfId="14188"/>
    <cellStyle name="Input 7 4 12 2" xfId="14189"/>
    <cellStyle name="Input 7 4 12 3" xfId="14190"/>
    <cellStyle name="Input 7 4 12 4" xfId="45032"/>
    <cellStyle name="Input 7 4 13" xfId="14191"/>
    <cellStyle name="Input 7 4 13 2" xfId="14192"/>
    <cellStyle name="Input 7 4 13 3" xfId="14193"/>
    <cellStyle name="Input 7 4 13 4" xfId="45033"/>
    <cellStyle name="Input 7 4 14" xfId="14194"/>
    <cellStyle name="Input 7 4 14 2" xfId="14195"/>
    <cellStyle name="Input 7 4 14 3" xfId="14196"/>
    <cellStyle name="Input 7 4 14 4" xfId="45034"/>
    <cellStyle name="Input 7 4 15" xfId="14197"/>
    <cellStyle name="Input 7 4 15 2" xfId="14198"/>
    <cellStyle name="Input 7 4 15 3" xfId="14199"/>
    <cellStyle name="Input 7 4 15 4" xfId="45035"/>
    <cellStyle name="Input 7 4 16" xfId="14200"/>
    <cellStyle name="Input 7 4 16 2" xfId="14201"/>
    <cellStyle name="Input 7 4 16 3" xfId="14202"/>
    <cellStyle name="Input 7 4 16 4" xfId="45036"/>
    <cellStyle name="Input 7 4 17" xfId="14203"/>
    <cellStyle name="Input 7 4 17 2" xfId="14204"/>
    <cellStyle name="Input 7 4 17 3" xfId="14205"/>
    <cellStyle name="Input 7 4 17 4" xfId="45037"/>
    <cellStyle name="Input 7 4 18" xfId="14206"/>
    <cellStyle name="Input 7 4 18 2" xfId="14207"/>
    <cellStyle name="Input 7 4 18 3" xfId="14208"/>
    <cellStyle name="Input 7 4 18 4" xfId="45038"/>
    <cellStyle name="Input 7 4 19" xfId="14209"/>
    <cellStyle name="Input 7 4 19 2" xfId="14210"/>
    <cellStyle name="Input 7 4 19 3" xfId="14211"/>
    <cellStyle name="Input 7 4 19 4" xfId="45039"/>
    <cellStyle name="Input 7 4 2" xfId="14212"/>
    <cellStyle name="Input 7 4 2 2" xfId="14213"/>
    <cellStyle name="Input 7 4 2 3" xfId="14214"/>
    <cellStyle name="Input 7 4 2 4" xfId="45040"/>
    <cellStyle name="Input 7 4 20" xfId="14215"/>
    <cellStyle name="Input 7 4 20 2" xfId="14216"/>
    <cellStyle name="Input 7 4 20 3" xfId="45041"/>
    <cellStyle name="Input 7 4 20 4" xfId="45042"/>
    <cellStyle name="Input 7 4 21" xfId="45043"/>
    <cellStyle name="Input 7 4 22" xfId="45044"/>
    <cellStyle name="Input 7 4 3" xfId="14217"/>
    <cellStyle name="Input 7 4 3 2" xfId="14218"/>
    <cellStyle name="Input 7 4 3 3" xfId="14219"/>
    <cellStyle name="Input 7 4 3 4" xfId="45045"/>
    <cellStyle name="Input 7 4 4" xfId="14220"/>
    <cellStyle name="Input 7 4 4 2" xfId="14221"/>
    <cellStyle name="Input 7 4 4 3" xfId="14222"/>
    <cellStyle name="Input 7 4 4 4" xfId="45046"/>
    <cellStyle name="Input 7 4 5" xfId="14223"/>
    <cellStyle name="Input 7 4 5 2" xfId="14224"/>
    <cellStyle name="Input 7 4 5 3" xfId="14225"/>
    <cellStyle name="Input 7 4 5 4" xfId="45047"/>
    <cellStyle name="Input 7 4 6" xfId="14226"/>
    <cellStyle name="Input 7 4 6 2" xfId="14227"/>
    <cellStyle name="Input 7 4 6 3" xfId="14228"/>
    <cellStyle name="Input 7 4 6 4" xfId="45048"/>
    <cellStyle name="Input 7 4 7" xfId="14229"/>
    <cellStyle name="Input 7 4 7 2" xfId="14230"/>
    <cellStyle name="Input 7 4 7 3" xfId="14231"/>
    <cellStyle name="Input 7 4 7 4" xfId="45049"/>
    <cellStyle name="Input 7 4 8" xfId="14232"/>
    <cellStyle name="Input 7 4 8 2" xfId="14233"/>
    <cellStyle name="Input 7 4 8 3" xfId="14234"/>
    <cellStyle name="Input 7 4 8 4" xfId="45050"/>
    <cellStyle name="Input 7 4 9" xfId="14235"/>
    <cellStyle name="Input 7 4 9 2" xfId="14236"/>
    <cellStyle name="Input 7 4 9 3" xfId="14237"/>
    <cellStyle name="Input 7 4 9 4" xfId="45051"/>
    <cellStyle name="Input 7 5" xfId="14238"/>
    <cellStyle name="Input 7 5 10" xfId="14239"/>
    <cellStyle name="Input 7 5 10 2" xfId="14240"/>
    <cellStyle name="Input 7 5 10 3" xfId="14241"/>
    <cellStyle name="Input 7 5 10 4" xfId="45052"/>
    <cellStyle name="Input 7 5 11" xfId="14242"/>
    <cellStyle name="Input 7 5 11 2" xfId="14243"/>
    <cellStyle name="Input 7 5 11 3" xfId="14244"/>
    <cellStyle name="Input 7 5 11 4" xfId="45053"/>
    <cellStyle name="Input 7 5 12" xfId="14245"/>
    <cellStyle name="Input 7 5 12 2" xfId="14246"/>
    <cellStyle name="Input 7 5 12 3" xfId="14247"/>
    <cellStyle name="Input 7 5 12 4" xfId="45054"/>
    <cellStyle name="Input 7 5 13" xfId="14248"/>
    <cellStyle name="Input 7 5 13 2" xfId="14249"/>
    <cellStyle name="Input 7 5 13 3" xfId="14250"/>
    <cellStyle name="Input 7 5 13 4" xfId="45055"/>
    <cellStyle name="Input 7 5 14" xfId="14251"/>
    <cellStyle name="Input 7 5 14 2" xfId="14252"/>
    <cellStyle name="Input 7 5 14 3" xfId="14253"/>
    <cellStyle name="Input 7 5 14 4" xfId="45056"/>
    <cellStyle name="Input 7 5 15" xfId="14254"/>
    <cellStyle name="Input 7 5 15 2" xfId="14255"/>
    <cellStyle name="Input 7 5 15 3" xfId="14256"/>
    <cellStyle name="Input 7 5 15 4" xfId="45057"/>
    <cellStyle name="Input 7 5 16" xfId="14257"/>
    <cellStyle name="Input 7 5 16 2" xfId="14258"/>
    <cellStyle name="Input 7 5 16 3" xfId="14259"/>
    <cellStyle name="Input 7 5 16 4" xfId="45058"/>
    <cellStyle name="Input 7 5 17" xfId="14260"/>
    <cellStyle name="Input 7 5 17 2" xfId="14261"/>
    <cellStyle name="Input 7 5 17 3" xfId="14262"/>
    <cellStyle name="Input 7 5 17 4" xfId="45059"/>
    <cellStyle name="Input 7 5 18" xfId="14263"/>
    <cellStyle name="Input 7 5 18 2" xfId="14264"/>
    <cellStyle name="Input 7 5 18 3" xfId="14265"/>
    <cellStyle name="Input 7 5 18 4" xfId="45060"/>
    <cellStyle name="Input 7 5 19" xfId="14266"/>
    <cellStyle name="Input 7 5 19 2" xfId="14267"/>
    <cellStyle name="Input 7 5 19 3" xfId="14268"/>
    <cellStyle name="Input 7 5 19 4" xfId="45061"/>
    <cellStyle name="Input 7 5 2" xfId="14269"/>
    <cellStyle name="Input 7 5 2 2" xfId="14270"/>
    <cellStyle name="Input 7 5 2 3" xfId="14271"/>
    <cellStyle name="Input 7 5 2 4" xfId="45062"/>
    <cellStyle name="Input 7 5 20" xfId="14272"/>
    <cellStyle name="Input 7 5 20 2" xfId="14273"/>
    <cellStyle name="Input 7 5 20 3" xfId="45063"/>
    <cellStyle name="Input 7 5 20 4" xfId="45064"/>
    <cellStyle name="Input 7 5 21" xfId="45065"/>
    <cellStyle name="Input 7 5 22" xfId="45066"/>
    <cellStyle name="Input 7 5 3" xfId="14274"/>
    <cellStyle name="Input 7 5 3 2" xfId="14275"/>
    <cellStyle name="Input 7 5 3 3" xfId="14276"/>
    <cellStyle name="Input 7 5 3 4" xfId="45067"/>
    <cellStyle name="Input 7 5 4" xfId="14277"/>
    <cellStyle name="Input 7 5 4 2" xfId="14278"/>
    <cellStyle name="Input 7 5 4 3" xfId="14279"/>
    <cellStyle name="Input 7 5 4 4" xfId="45068"/>
    <cellStyle name="Input 7 5 5" xfId="14280"/>
    <cellStyle name="Input 7 5 5 2" xfId="14281"/>
    <cellStyle name="Input 7 5 5 3" xfId="14282"/>
    <cellStyle name="Input 7 5 5 4" xfId="45069"/>
    <cellStyle name="Input 7 5 6" xfId="14283"/>
    <cellStyle name="Input 7 5 6 2" xfId="14284"/>
    <cellStyle name="Input 7 5 6 3" xfId="14285"/>
    <cellStyle name="Input 7 5 6 4" xfId="45070"/>
    <cellStyle name="Input 7 5 7" xfId="14286"/>
    <cellStyle name="Input 7 5 7 2" xfId="14287"/>
    <cellStyle name="Input 7 5 7 3" xfId="14288"/>
    <cellStyle name="Input 7 5 7 4" xfId="45071"/>
    <cellStyle name="Input 7 5 8" xfId="14289"/>
    <cellStyle name="Input 7 5 8 2" xfId="14290"/>
    <cellStyle name="Input 7 5 8 3" xfId="14291"/>
    <cellStyle name="Input 7 5 8 4" xfId="45072"/>
    <cellStyle name="Input 7 5 9" xfId="14292"/>
    <cellStyle name="Input 7 5 9 2" xfId="14293"/>
    <cellStyle name="Input 7 5 9 3" xfId="14294"/>
    <cellStyle name="Input 7 5 9 4" xfId="45073"/>
    <cellStyle name="Input 7 6" xfId="14295"/>
    <cellStyle name="Input 7 6 10" xfId="14296"/>
    <cellStyle name="Input 7 6 10 2" xfId="14297"/>
    <cellStyle name="Input 7 6 10 3" xfId="14298"/>
    <cellStyle name="Input 7 6 10 4" xfId="45074"/>
    <cellStyle name="Input 7 6 11" xfId="14299"/>
    <cellStyle name="Input 7 6 11 2" xfId="14300"/>
    <cellStyle name="Input 7 6 11 3" xfId="14301"/>
    <cellStyle name="Input 7 6 11 4" xfId="45075"/>
    <cellStyle name="Input 7 6 12" xfId="14302"/>
    <cellStyle name="Input 7 6 12 2" xfId="14303"/>
    <cellStyle name="Input 7 6 12 3" xfId="14304"/>
    <cellStyle name="Input 7 6 12 4" xfId="45076"/>
    <cellStyle name="Input 7 6 13" xfId="14305"/>
    <cellStyle name="Input 7 6 13 2" xfId="14306"/>
    <cellStyle name="Input 7 6 13 3" xfId="14307"/>
    <cellStyle name="Input 7 6 13 4" xfId="45077"/>
    <cellStyle name="Input 7 6 14" xfId="14308"/>
    <cellStyle name="Input 7 6 14 2" xfId="14309"/>
    <cellStyle name="Input 7 6 14 3" xfId="14310"/>
    <cellStyle name="Input 7 6 14 4" xfId="45078"/>
    <cellStyle name="Input 7 6 15" xfId="14311"/>
    <cellStyle name="Input 7 6 15 2" xfId="14312"/>
    <cellStyle name="Input 7 6 15 3" xfId="14313"/>
    <cellStyle name="Input 7 6 15 4" xfId="45079"/>
    <cellStyle name="Input 7 6 16" xfId="14314"/>
    <cellStyle name="Input 7 6 16 2" xfId="14315"/>
    <cellStyle name="Input 7 6 16 3" xfId="14316"/>
    <cellStyle name="Input 7 6 16 4" xfId="45080"/>
    <cellStyle name="Input 7 6 17" xfId="14317"/>
    <cellStyle name="Input 7 6 17 2" xfId="14318"/>
    <cellStyle name="Input 7 6 17 3" xfId="14319"/>
    <cellStyle name="Input 7 6 17 4" xfId="45081"/>
    <cellStyle name="Input 7 6 18" xfId="14320"/>
    <cellStyle name="Input 7 6 18 2" xfId="14321"/>
    <cellStyle name="Input 7 6 18 3" xfId="14322"/>
    <cellStyle name="Input 7 6 18 4" xfId="45082"/>
    <cellStyle name="Input 7 6 19" xfId="14323"/>
    <cellStyle name="Input 7 6 19 2" xfId="14324"/>
    <cellStyle name="Input 7 6 19 3" xfId="14325"/>
    <cellStyle name="Input 7 6 19 4" xfId="45083"/>
    <cellStyle name="Input 7 6 2" xfId="14326"/>
    <cellStyle name="Input 7 6 2 2" xfId="14327"/>
    <cellStyle name="Input 7 6 2 3" xfId="14328"/>
    <cellStyle name="Input 7 6 2 4" xfId="45084"/>
    <cellStyle name="Input 7 6 20" xfId="14329"/>
    <cellStyle name="Input 7 6 20 2" xfId="14330"/>
    <cellStyle name="Input 7 6 20 3" xfId="45085"/>
    <cellStyle name="Input 7 6 20 4" xfId="45086"/>
    <cellStyle name="Input 7 6 21" xfId="45087"/>
    <cellStyle name="Input 7 6 22" xfId="45088"/>
    <cellStyle name="Input 7 6 3" xfId="14331"/>
    <cellStyle name="Input 7 6 3 2" xfId="14332"/>
    <cellStyle name="Input 7 6 3 3" xfId="14333"/>
    <cellStyle name="Input 7 6 3 4" xfId="45089"/>
    <cellStyle name="Input 7 6 4" xfId="14334"/>
    <cellStyle name="Input 7 6 4 2" xfId="14335"/>
    <cellStyle name="Input 7 6 4 3" xfId="14336"/>
    <cellStyle name="Input 7 6 4 4" xfId="45090"/>
    <cellStyle name="Input 7 6 5" xfId="14337"/>
    <cellStyle name="Input 7 6 5 2" xfId="14338"/>
    <cellStyle name="Input 7 6 5 3" xfId="14339"/>
    <cellStyle name="Input 7 6 5 4" xfId="45091"/>
    <cellStyle name="Input 7 6 6" xfId="14340"/>
    <cellStyle name="Input 7 6 6 2" xfId="14341"/>
    <cellStyle name="Input 7 6 6 3" xfId="14342"/>
    <cellStyle name="Input 7 6 6 4" xfId="45092"/>
    <cellStyle name="Input 7 6 7" xfId="14343"/>
    <cellStyle name="Input 7 6 7 2" xfId="14344"/>
    <cellStyle name="Input 7 6 7 3" xfId="14345"/>
    <cellStyle name="Input 7 6 7 4" xfId="45093"/>
    <cellStyle name="Input 7 6 8" xfId="14346"/>
    <cellStyle name="Input 7 6 8 2" xfId="14347"/>
    <cellStyle name="Input 7 6 8 3" xfId="14348"/>
    <cellStyle name="Input 7 6 8 4" xfId="45094"/>
    <cellStyle name="Input 7 6 9" xfId="14349"/>
    <cellStyle name="Input 7 6 9 2" xfId="14350"/>
    <cellStyle name="Input 7 6 9 3" xfId="14351"/>
    <cellStyle name="Input 7 6 9 4" xfId="45095"/>
    <cellStyle name="Input 7 7" xfId="14352"/>
    <cellStyle name="Input 7 7 10" xfId="14353"/>
    <cellStyle name="Input 7 7 10 2" xfId="14354"/>
    <cellStyle name="Input 7 7 10 3" xfId="14355"/>
    <cellStyle name="Input 7 7 10 4" xfId="45096"/>
    <cellStyle name="Input 7 7 11" xfId="14356"/>
    <cellStyle name="Input 7 7 11 2" xfId="14357"/>
    <cellStyle name="Input 7 7 11 3" xfId="14358"/>
    <cellStyle name="Input 7 7 11 4" xfId="45097"/>
    <cellStyle name="Input 7 7 12" xfId="14359"/>
    <cellStyle name="Input 7 7 12 2" xfId="14360"/>
    <cellStyle name="Input 7 7 12 3" xfId="14361"/>
    <cellStyle name="Input 7 7 12 4" xfId="45098"/>
    <cellStyle name="Input 7 7 13" xfId="14362"/>
    <cellStyle name="Input 7 7 13 2" xfId="14363"/>
    <cellStyle name="Input 7 7 13 3" xfId="14364"/>
    <cellStyle name="Input 7 7 13 4" xfId="45099"/>
    <cellStyle name="Input 7 7 14" xfId="14365"/>
    <cellStyle name="Input 7 7 14 2" xfId="14366"/>
    <cellStyle name="Input 7 7 14 3" xfId="14367"/>
    <cellStyle name="Input 7 7 14 4" xfId="45100"/>
    <cellStyle name="Input 7 7 15" xfId="14368"/>
    <cellStyle name="Input 7 7 15 2" xfId="14369"/>
    <cellStyle name="Input 7 7 15 3" xfId="14370"/>
    <cellStyle name="Input 7 7 15 4" xfId="45101"/>
    <cellStyle name="Input 7 7 16" xfId="14371"/>
    <cellStyle name="Input 7 7 16 2" xfId="14372"/>
    <cellStyle name="Input 7 7 16 3" xfId="14373"/>
    <cellStyle name="Input 7 7 16 4" xfId="45102"/>
    <cellStyle name="Input 7 7 17" xfId="14374"/>
    <cellStyle name="Input 7 7 17 2" xfId="14375"/>
    <cellStyle name="Input 7 7 17 3" xfId="14376"/>
    <cellStyle name="Input 7 7 17 4" xfId="45103"/>
    <cellStyle name="Input 7 7 18" xfId="14377"/>
    <cellStyle name="Input 7 7 18 2" xfId="14378"/>
    <cellStyle name="Input 7 7 18 3" xfId="14379"/>
    <cellStyle name="Input 7 7 18 4" xfId="45104"/>
    <cellStyle name="Input 7 7 19" xfId="14380"/>
    <cellStyle name="Input 7 7 19 2" xfId="14381"/>
    <cellStyle name="Input 7 7 19 3" xfId="14382"/>
    <cellStyle name="Input 7 7 19 4" xfId="45105"/>
    <cellStyle name="Input 7 7 2" xfId="14383"/>
    <cellStyle name="Input 7 7 2 2" xfId="14384"/>
    <cellStyle name="Input 7 7 2 3" xfId="14385"/>
    <cellStyle name="Input 7 7 2 4" xfId="45106"/>
    <cellStyle name="Input 7 7 20" xfId="14386"/>
    <cellStyle name="Input 7 7 20 2" xfId="14387"/>
    <cellStyle name="Input 7 7 20 3" xfId="45107"/>
    <cellStyle name="Input 7 7 20 4" xfId="45108"/>
    <cellStyle name="Input 7 7 21" xfId="45109"/>
    <cellStyle name="Input 7 7 22" xfId="45110"/>
    <cellStyle name="Input 7 7 3" xfId="14388"/>
    <cellStyle name="Input 7 7 3 2" xfId="14389"/>
    <cellStyle name="Input 7 7 3 3" xfId="14390"/>
    <cellStyle name="Input 7 7 3 4" xfId="45111"/>
    <cellStyle name="Input 7 7 4" xfId="14391"/>
    <cellStyle name="Input 7 7 4 2" xfId="14392"/>
    <cellStyle name="Input 7 7 4 3" xfId="14393"/>
    <cellStyle name="Input 7 7 4 4" xfId="45112"/>
    <cellStyle name="Input 7 7 5" xfId="14394"/>
    <cellStyle name="Input 7 7 5 2" xfId="14395"/>
    <cellStyle name="Input 7 7 5 3" xfId="14396"/>
    <cellStyle name="Input 7 7 5 4" xfId="45113"/>
    <cellStyle name="Input 7 7 6" xfId="14397"/>
    <cellStyle name="Input 7 7 6 2" xfId="14398"/>
    <cellStyle name="Input 7 7 6 3" xfId="14399"/>
    <cellStyle name="Input 7 7 6 4" xfId="45114"/>
    <cellStyle name="Input 7 7 7" xfId="14400"/>
    <cellStyle name="Input 7 7 7 2" xfId="14401"/>
    <cellStyle name="Input 7 7 7 3" xfId="14402"/>
    <cellStyle name="Input 7 7 7 4" xfId="45115"/>
    <cellStyle name="Input 7 7 8" xfId="14403"/>
    <cellStyle name="Input 7 7 8 2" xfId="14404"/>
    <cellStyle name="Input 7 7 8 3" xfId="14405"/>
    <cellStyle name="Input 7 7 8 4" xfId="45116"/>
    <cellStyle name="Input 7 7 9" xfId="14406"/>
    <cellStyle name="Input 7 7 9 2" xfId="14407"/>
    <cellStyle name="Input 7 7 9 3" xfId="14408"/>
    <cellStyle name="Input 7 7 9 4" xfId="45117"/>
    <cellStyle name="Input 7 8" xfId="14409"/>
    <cellStyle name="Input 7 8 10" xfId="14410"/>
    <cellStyle name="Input 7 8 10 2" xfId="14411"/>
    <cellStyle name="Input 7 8 10 3" xfId="14412"/>
    <cellStyle name="Input 7 8 10 4" xfId="45118"/>
    <cellStyle name="Input 7 8 11" xfId="14413"/>
    <cellStyle name="Input 7 8 11 2" xfId="14414"/>
    <cellStyle name="Input 7 8 11 3" xfId="14415"/>
    <cellStyle name="Input 7 8 11 4" xfId="45119"/>
    <cellStyle name="Input 7 8 12" xfId="14416"/>
    <cellStyle name="Input 7 8 12 2" xfId="14417"/>
    <cellStyle name="Input 7 8 12 3" xfId="14418"/>
    <cellStyle name="Input 7 8 12 4" xfId="45120"/>
    <cellStyle name="Input 7 8 13" xfId="14419"/>
    <cellStyle name="Input 7 8 13 2" xfId="14420"/>
    <cellStyle name="Input 7 8 13 3" xfId="14421"/>
    <cellStyle name="Input 7 8 13 4" xfId="45121"/>
    <cellStyle name="Input 7 8 14" xfId="14422"/>
    <cellStyle name="Input 7 8 14 2" xfId="14423"/>
    <cellStyle name="Input 7 8 14 3" xfId="14424"/>
    <cellStyle name="Input 7 8 14 4" xfId="45122"/>
    <cellStyle name="Input 7 8 15" xfId="14425"/>
    <cellStyle name="Input 7 8 15 2" xfId="14426"/>
    <cellStyle name="Input 7 8 15 3" xfId="14427"/>
    <cellStyle name="Input 7 8 15 4" xfId="45123"/>
    <cellStyle name="Input 7 8 16" xfId="14428"/>
    <cellStyle name="Input 7 8 16 2" xfId="14429"/>
    <cellStyle name="Input 7 8 16 3" xfId="14430"/>
    <cellStyle name="Input 7 8 16 4" xfId="45124"/>
    <cellStyle name="Input 7 8 17" xfId="14431"/>
    <cellStyle name="Input 7 8 17 2" xfId="14432"/>
    <cellStyle name="Input 7 8 17 3" xfId="14433"/>
    <cellStyle name="Input 7 8 17 4" xfId="45125"/>
    <cellStyle name="Input 7 8 18" xfId="14434"/>
    <cellStyle name="Input 7 8 18 2" xfId="14435"/>
    <cellStyle name="Input 7 8 18 3" xfId="14436"/>
    <cellStyle name="Input 7 8 18 4" xfId="45126"/>
    <cellStyle name="Input 7 8 19" xfId="14437"/>
    <cellStyle name="Input 7 8 19 2" xfId="14438"/>
    <cellStyle name="Input 7 8 19 3" xfId="14439"/>
    <cellStyle name="Input 7 8 19 4" xfId="45127"/>
    <cellStyle name="Input 7 8 2" xfId="14440"/>
    <cellStyle name="Input 7 8 2 2" xfId="14441"/>
    <cellStyle name="Input 7 8 2 3" xfId="14442"/>
    <cellStyle name="Input 7 8 2 4" xfId="45128"/>
    <cellStyle name="Input 7 8 20" xfId="14443"/>
    <cellStyle name="Input 7 8 20 2" xfId="14444"/>
    <cellStyle name="Input 7 8 20 3" xfId="45129"/>
    <cellStyle name="Input 7 8 20 4" xfId="45130"/>
    <cellStyle name="Input 7 8 21" xfId="45131"/>
    <cellStyle name="Input 7 8 22" xfId="45132"/>
    <cellStyle name="Input 7 8 3" xfId="14445"/>
    <cellStyle name="Input 7 8 3 2" xfId="14446"/>
    <cellStyle name="Input 7 8 3 3" xfId="14447"/>
    <cellStyle name="Input 7 8 3 4" xfId="45133"/>
    <cellStyle name="Input 7 8 4" xfId="14448"/>
    <cellStyle name="Input 7 8 4 2" xfId="14449"/>
    <cellStyle name="Input 7 8 4 3" xfId="14450"/>
    <cellStyle name="Input 7 8 4 4" xfId="45134"/>
    <cellStyle name="Input 7 8 5" xfId="14451"/>
    <cellStyle name="Input 7 8 5 2" xfId="14452"/>
    <cellStyle name="Input 7 8 5 3" xfId="14453"/>
    <cellStyle name="Input 7 8 5 4" xfId="45135"/>
    <cellStyle name="Input 7 8 6" xfId="14454"/>
    <cellStyle name="Input 7 8 6 2" xfId="14455"/>
    <cellStyle name="Input 7 8 6 3" xfId="14456"/>
    <cellStyle name="Input 7 8 6 4" xfId="45136"/>
    <cellStyle name="Input 7 8 7" xfId="14457"/>
    <cellStyle name="Input 7 8 7 2" xfId="14458"/>
    <cellStyle name="Input 7 8 7 3" xfId="14459"/>
    <cellStyle name="Input 7 8 7 4" xfId="45137"/>
    <cellStyle name="Input 7 8 8" xfId="14460"/>
    <cellStyle name="Input 7 8 8 2" xfId="14461"/>
    <cellStyle name="Input 7 8 8 3" xfId="14462"/>
    <cellStyle name="Input 7 8 8 4" xfId="45138"/>
    <cellStyle name="Input 7 8 9" xfId="14463"/>
    <cellStyle name="Input 7 8 9 2" xfId="14464"/>
    <cellStyle name="Input 7 8 9 3" xfId="14465"/>
    <cellStyle name="Input 7 8 9 4" xfId="45139"/>
    <cellStyle name="Input 7 9" xfId="14466"/>
    <cellStyle name="Input 7 9 10" xfId="14467"/>
    <cellStyle name="Input 7 9 10 2" xfId="14468"/>
    <cellStyle name="Input 7 9 10 3" xfId="14469"/>
    <cellStyle name="Input 7 9 10 4" xfId="45140"/>
    <cellStyle name="Input 7 9 11" xfId="14470"/>
    <cellStyle name="Input 7 9 11 2" xfId="14471"/>
    <cellStyle name="Input 7 9 11 3" xfId="14472"/>
    <cellStyle name="Input 7 9 11 4" xfId="45141"/>
    <cellStyle name="Input 7 9 12" xfId="14473"/>
    <cellStyle name="Input 7 9 12 2" xfId="14474"/>
    <cellStyle name="Input 7 9 12 3" xfId="14475"/>
    <cellStyle name="Input 7 9 12 4" xfId="45142"/>
    <cellStyle name="Input 7 9 13" xfId="14476"/>
    <cellStyle name="Input 7 9 13 2" xfId="14477"/>
    <cellStyle name="Input 7 9 13 3" xfId="14478"/>
    <cellStyle name="Input 7 9 13 4" xfId="45143"/>
    <cellStyle name="Input 7 9 14" xfId="14479"/>
    <cellStyle name="Input 7 9 14 2" xfId="14480"/>
    <cellStyle name="Input 7 9 14 3" xfId="14481"/>
    <cellStyle name="Input 7 9 14 4" xfId="45144"/>
    <cellStyle name="Input 7 9 15" xfId="14482"/>
    <cellStyle name="Input 7 9 15 2" xfId="14483"/>
    <cellStyle name="Input 7 9 15 3" xfId="14484"/>
    <cellStyle name="Input 7 9 15 4" xfId="45145"/>
    <cellStyle name="Input 7 9 16" xfId="14485"/>
    <cellStyle name="Input 7 9 16 2" xfId="14486"/>
    <cellStyle name="Input 7 9 16 3" xfId="14487"/>
    <cellStyle name="Input 7 9 16 4" xfId="45146"/>
    <cellStyle name="Input 7 9 17" xfId="14488"/>
    <cellStyle name="Input 7 9 17 2" xfId="14489"/>
    <cellStyle name="Input 7 9 17 3" xfId="14490"/>
    <cellStyle name="Input 7 9 17 4" xfId="45147"/>
    <cellStyle name="Input 7 9 18" xfId="14491"/>
    <cellStyle name="Input 7 9 18 2" xfId="14492"/>
    <cellStyle name="Input 7 9 18 3" xfId="14493"/>
    <cellStyle name="Input 7 9 18 4" xfId="45148"/>
    <cellStyle name="Input 7 9 19" xfId="14494"/>
    <cellStyle name="Input 7 9 19 2" xfId="14495"/>
    <cellStyle name="Input 7 9 19 3" xfId="14496"/>
    <cellStyle name="Input 7 9 19 4" xfId="45149"/>
    <cellStyle name="Input 7 9 2" xfId="14497"/>
    <cellStyle name="Input 7 9 2 2" xfId="14498"/>
    <cellStyle name="Input 7 9 2 3" xfId="14499"/>
    <cellStyle name="Input 7 9 2 4" xfId="45150"/>
    <cellStyle name="Input 7 9 20" xfId="14500"/>
    <cellStyle name="Input 7 9 20 2" xfId="14501"/>
    <cellStyle name="Input 7 9 20 3" xfId="45151"/>
    <cellStyle name="Input 7 9 20 4" xfId="45152"/>
    <cellStyle name="Input 7 9 21" xfId="45153"/>
    <cellStyle name="Input 7 9 22" xfId="45154"/>
    <cellStyle name="Input 7 9 3" xfId="14502"/>
    <cellStyle name="Input 7 9 3 2" xfId="14503"/>
    <cellStyle name="Input 7 9 3 3" xfId="14504"/>
    <cellStyle name="Input 7 9 3 4" xfId="45155"/>
    <cellStyle name="Input 7 9 4" xfId="14505"/>
    <cellStyle name="Input 7 9 4 2" xfId="14506"/>
    <cellStyle name="Input 7 9 4 3" xfId="14507"/>
    <cellStyle name="Input 7 9 4 4" xfId="45156"/>
    <cellStyle name="Input 7 9 5" xfId="14508"/>
    <cellStyle name="Input 7 9 5 2" xfId="14509"/>
    <cellStyle name="Input 7 9 5 3" xfId="14510"/>
    <cellStyle name="Input 7 9 5 4" xfId="45157"/>
    <cellStyle name="Input 7 9 6" xfId="14511"/>
    <cellStyle name="Input 7 9 6 2" xfId="14512"/>
    <cellStyle name="Input 7 9 6 3" xfId="14513"/>
    <cellStyle name="Input 7 9 6 4" xfId="45158"/>
    <cellStyle name="Input 7 9 7" xfId="14514"/>
    <cellStyle name="Input 7 9 7 2" xfId="14515"/>
    <cellStyle name="Input 7 9 7 3" xfId="14516"/>
    <cellStyle name="Input 7 9 7 4" xfId="45159"/>
    <cellStyle name="Input 7 9 8" xfId="14517"/>
    <cellStyle name="Input 7 9 8 2" xfId="14518"/>
    <cellStyle name="Input 7 9 8 3" xfId="14519"/>
    <cellStyle name="Input 7 9 8 4" xfId="45160"/>
    <cellStyle name="Input 7 9 9" xfId="14520"/>
    <cellStyle name="Input 7 9 9 2" xfId="14521"/>
    <cellStyle name="Input 7 9 9 3" xfId="14522"/>
    <cellStyle name="Input 7 9 9 4" xfId="45161"/>
    <cellStyle name="Input 8" xfId="14523"/>
    <cellStyle name="Input 8 10" xfId="14524"/>
    <cellStyle name="Input 8 10 2" xfId="14525"/>
    <cellStyle name="Input 8 10 3" xfId="14526"/>
    <cellStyle name="Input 8 10 4" xfId="45162"/>
    <cellStyle name="Input 8 11" xfId="14527"/>
    <cellStyle name="Input 8 11 2" xfId="14528"/>
    <cellStyle name="Input 8 11 3" xfId="14529"/>
    <cellStyle name="Input 8 11 4" xfId="45163"/>
    <cellStyle name="Input 8 12" xfId="14530"/>
    <cellStyle name="Input 8 12 2" xfId="14531"/>
    <cellStyle name="Input 8 12 3" xfId="14532"/>
    <cellStyle name="Input 8 12 4" xfId="45164"/>
    <cellStyle name="Input 8 13" xfId="14533"/>
    <cellStyle name="Input 8 13 2" xfId="14534"/>
    <cellStyle name="Input 8 13 3" xfId="14535"/>
    <cellStyle name="Input 8 13 4" xfId="45165"/>
    <cellStyle name="Input 8 14" xfId="14536"/>
    <cellStyle name="Input 8 14 2" xfId="14537"/>
    <cellStyle name="Input 8 14 3" xfId="14538"/>
    <cellStyle name="Input 8 14 4" xfId="45166"/>
    <cellStyle name="Input 8 15" xfId="14539"/>
    <cellStyle name="Input 8 15 2" xfId="14540"/>
    <cellStyle name="Input 8 15 3" xfId="14541"/>
    <cellStyle name="Input 8 15 4" xfId="45167"/>
    <cellStyle name="Input 8 16" xfId="14542"/>
    <cellStyle name="Input 8 16 2" xfId="14543"/>
    <cellStyle name="Input 8 16 3" xfId="14544"/>
    <cellStyle name="Input 8 16 4" xfId="45168"/>
    <cellStyle name="Input 8 17" xfId="14545"/>
    <cellStyle name="Input 8 17 2" xfId="14546"/>
    <cellStyle name="Input 8 17 3" xfId="14547"/>
    <cellStyle name="Input 8 17 4" xfId="45169"/>
    <cellStyle name="Input 8 18" xfId="14548"/>
    <cellStyle name="Input 8 18 2" xfId="14549"/>
    <cellStyle name="Input 8 18 3" xfId="14550"/>
    <cellStyle name="Input 8 18 4" xfId="45170"/>
    <cellStyle name="Input 8 19" xfId="14551"/>
    <cellStyle name="Input 8 19 2" xfId="14552"/>
    <cellStyle name="Input 8 19 3" xfId="14553"/>
    <cellStyle name="Input 8 19 4" xfId="45171"/>
    <cellStyle name="Input 8 2" xfId="14554"/>
    <cellStyle name="Input 8 2 2" xfId="14555"/>
    <cellStyle name="Input 8 2 3" xfId="14556"/>
    <cellStyle name="Input 8 2 4" xfId="45172"/>
    <cellStyle name="Input 8 20" xfId="14557"/>
    <cellStyle name="Input 8 20 2" xfId="14558"/>
    <cellStyle name="Input 8 20 3" xfId="45173"/>
    <cellStyle name="Input 8 20 4" xfId="45174"/>
    <cellStyle name="Input 8 21" xfId="45175"/>
    <cellStyle name="Input 8 22" xfId="45176"/>
    <cellStyle name="Input 8 3" xfId="14559"/>
    <cellStyle name="Input 8 3 2" xfId="14560"/>
    <cellStyle name="Input 8 3 3" xfId="14561"/>
    <cellStyle name="Input 8 3 4" xfId="45177"/>
    <cellStyle name="Input 8 4" xfId="14562"/>
    <cellStyle name="Input 8 4 2" xfId="14563"/>
    <cellStyle name="Input 8 4 3" xfId="14564"/>
    <cellStyle name="Input 8 4 4" xfId="45178"/>
    <cellStyle name="Input 8 5" xfId="14565"/>
    <cellStyle name="Input 8 5 2" xfId="14566"/>
    <cellStyle name="Input 8 5 3" xfId="14567"/>
    <cellStyle name="Input 8 5 4" xfId="45179"/>
    <cellStyle name="Input 8 6" xfId="14568"/>
    <cellStyle name="Input 8 6 2" xfId="14569"/>
    <cellStyle name="Input 8 6 3" xfId="14570"/>
    <cellStyle name="Input 8 6 4" xfId="45180"/>
    <cellStyle name="Input 8 7" xfId="14571"/>
    <cellStyle name="Input 8 7 2" xfId="14572"/>
    <cellStyle name="Input 8 7 3" xfId="14573"/>
    <cellStyle name="Input 8 7 4" xfId="45181"/>
    <cellStyle name="Input 8 8" xfId="14574"/>
    <cellStyle name="Input 8 8 2" xfId="14575"/>
    <cellStyle name="Input 8 8 3" xfId="14576"/>
    <cellStyle name="Input 8 8 4" xfId="45182"/>
    <cellStyle name="Input 8 9" xfId="14577"/>
    <cellStyle name="Input 8 9 2" xfId="14578"/>
    <cellStyle name="Input 8 9 3" xfId="14579"/>
    <cellStyle name="Input 8 9 4" xfId="45183"/>
    <cellStyle name="Input 9" xfId="14580"/>
    <cellStyle name="Input 9 10" xfId="14581"/>
    <cellStyle name="Input 9 10 2" xfId="14582"/>
    <cellStyle name="Input 9 10 3" xfId="14583"/>
    <cellStyle name="Input 9 10 4" xfId="45184"/>
    <cellStyle name="Input 9 11" xfId="14584"/>
    <cellStyle name="Input 9 11 2" xfId="14585"/>
    <cellStyle name="Input 9 11 3" xfId="14586"/>
    <cellStyle name="Input 9 11 4" xfId="45185"/>
    <cellStyle name="Input 9 12" xfId="14587"/>
    <cellStyle name="Input 9 12 2" xfId="14588"/>
    <cellStyle name="Input 9 12 3" xfId="14589"/>
    <cellStyle name="Input 9 12 4" xfId="45186"/>
    <cellStyle name="Input 9 13" xfId="14590"/>
    <cellStyle name="Input 9 13 2" xfId="14591"/>
    <cellStyle name="Input 9 13 3" xfId="14592"/>
    <cellStyle name="Input 9 13 4" xfId="45187"/>
    <cellStyle name="Input 9 14" xfId="14593"/>
    <cellStyle name="Input 9 14 2" xfId="14594"/>
    <cellStyle name="Input 9 14 3" xfId="14595"/>
    <cellStyle name="Input 9 14 4" xfId="45188"/>
    <cellStyle name="Input 9 15" xfId="14596"/>
    <cellStyle name="Input 9 15 2" xfId="14597"/>
    <cellStyle name="Input 9 15 3" xfId="14598"/>
    <cellStyle name="Input 9 15 4" xfId="45189"/>
    <cellStyle name="Input 9 16" xfId="14599"/>
    <cellStyle name="Input 9 16 2" xfId="14600"/>
    <cellStyle name="Input 9 16 3" xfId="14601"/>
    <cellStyle name="Input 9 16 4" xfId="45190"/>
    <cellStyle name="Input 9 17" xfId="14602"/>
    <cellStyle name="Input 9 17 2" xfId="14603"/>
    <cellStyle name="Input 9 17 3" xfId="14604"/>
    <cellStyle name="Input 9 17 4" xfId="45191"/>
    <cellStyle name="Input 9 18" xfId="14605"/>
    <cellStyle name="Input 9 18 2" xfId="14606"/>
    <cellStyle name="Input 9 18 3" xfId="14607"/>
    <cellStyle name="Input 9 18 4" xfId="45192"/>
    <cellStyle name="Input 9 19" xfId="14608"/>
    <cellStyle name="Input 9 19 2" xfId="14609"/>
    <cellStyle name="Input 9 19 3" xfId="14610"/>
    <cellStyle name="Input 9 19 4" xfId="45193"/>
    <cellStyle name="Input 9 2" xfId="14611"/>
    <cellStyle name="Input 9 2 2" xfId="14612"/>
    <cellStyle name="Input 9 2 3" xfId="14613"/>
    <cellStyle name="Input 9 2 4" xfId="45194"/>
    <cellStyle name="Input 9 20" xfId="14614"/>
    <cellStyle name="Input 9 20 2" xfId="14615"/>
    <cellStyle name="Input 9 20 3" xfId="45195"/>
    <cellStyle name="Input 9 20 4" xfId="45196"/>
    <cellStyle name="Input 9 21" xfId="45197"/>
    <cellStyle name="Input 9 22" xfId="45198"/>
    <cellStyle name="Input 9 3" xfId="14616"/>
    <cellStyle name="Input 9 3 2" xfId="14617"/>
    <cellStyle name="Input 9 3 3" xfId="14618"/>
    <cellStyle name="Input 9 3 4" xfId="45199"/>
    <cellStyle name="Input 9 4" xfId="14619"/>
    <cellStyle name="Input 9 4 2" xfId="14620"/>
    <cellStyle name="Input 9 4 3" xfId="14621"/>
    <cellStyle name="Input 9 4 4" xfId="45200"/>
    <cellStyle name="Input 9 5" xfId="14622"/>
    <cellStyle name="Input 9 5 2" xfId="14623"/>
    <cellStyle name="Input 9 5 3" xfId="14624"/>
    <cellStyle name="Input 9 5 4" xfId="45201"/>
    <cellStyle name="Input 9 6" xfId="14625"/>
    <cellStyle name="Input 9 6 2" xfId="14626"/>
    <cellStyle name="Input 9 6 3" xfId="14627"/>
    <cellStyle name="Input 9 6 4" xfId="45202"/>
    <cellStyle name="Input 9 7" xfId="14628"/>
    <cellStyle name="Input 9 7 2" xfId="14629"/>
    <cellStyle name="Input 9 7 3" xfId="14630"/>
    <cellStyle name="Input 9 7 4" xfId="45203"/>
    <cellStyle name="Input 9 8" xfId="14631"/>
    <cellStyle name="Input 9 8 2" xfId="14632"/>
    <cellStyle name="Input 9 8 3" xfId="14633"/>
    <cellStyle name="Input 9 8 4" xfId="45204"/>
    <cellStyle name="Input 9 9" xfId="14634"/>
    <cellStyle name="Input 9 9 2" xfId="14635"/>
    <cellStyle name="Input 9 9 3" xfId="14636"/>
    <cellStyle name="Input 9 9 4" xfId="45205"/>
    <cellStyle name="Linked Cell 10" xfId="14637"/>
    <cellStyle name="Linked Cell 10 2" xfId="45206"/>
    <cellStyle name="Linked Cell 11" xfId="14638"/>
    <cellStyle name="Linked Cell 11 2" xfId="45207"/>
    <cellStyle name="Linked Cell 12" xfId="14639"/>
    <cellStyle name="Linked Cell 12 10" xfId="14640"/>
    <cellStyle name="Linked Cell 12 10 2" xfId="45208"/>
    <cellStyle name="Linked Cell 12 11" xfId="14641"/>
    <cellStyle name="Linked Cell 12 11 2" xfId="45209"/>
    <cellStyle name="Linked Cell 12 12" xfId="14642"/>
    <cellStyle name="Linked Cell 12 12 2" xfId="45210"/>
    <cellStyle name="Linked Cell 12 13" xfId="14643"/>
    <cellStyle name="Linked Cell 12 13 2" xfId="45211"/>
    <cellStyle name="Linked Cell 12 14" xfId="14644"/>
    <cellStyle name="Linked Cell 12 14 2" xfId="45212"/>
    <cellStyle name="Linked Cell 12 15" xfId="14645"/>
    <cellStyle name="Linked Cell 12 15 2" xfId="45213"/>
    <cellStyle name="Linked Cell 12 16" xfId="14646"/>
    <cellStyle name="Linked Cell 12 16 2" xfId="45214"/>
    <cellStyle name="Linked Cell 12 17" xfId="14647"/>
    <cellStyle name="Linked Cell 12 17 2" xfId="45215"/>
    <cellStyle name="Linked Cell 12 18" xfId="14648"/>
    <cellStyle name="Linked Cell 12 18 2" xfId="45216"/>
    <cellStyle name="Linked Cell 12 19" xfId="14649"/>
    <cellStyle name="Linked Cell 12 19 2" xfId="45217"/>
    <cellStyle name="Linked Cell 12 2" xfId="14650"/>
    <cellStyle name="Linked Cell 12 2 2" xfId="45218"/>
    <cellStyle name="Linked Cell 12 20" xfId="14651"/>
    <cellStyle name="Linked Cell 12 20 2" xfId="45219"/>
    <cellStyle name="Linked Cell 12 21" xfId="14652"/>
    <cellStyle name="Linked Cell 12 21 2" xfId="45220"/>
    <cellStyle name="Linked Cell 12 22" xfId="14653"/>
    <cellStyle name="Linked Cell 12 22 2" xfId="45221"/>
    <cellStyle name="Linked Cell 12 23" xfId="14654"/>
    <cellStyle name="Linked Cell 12 23 2" xfId="45222"/>
    <cellStyle name="Linked Cell 12 24" xfId="14655"/>
    <cellStyle name="Linked Cell 12 24 2" xfId="45223"/>
    <cellStyle name="Linked Cell 12 25" xfId="14656"/>
    <cellStyle name="Linked Cell 12 25 2" xfId="45224"/>
    <cellStyle name="Linked Cell 12 26" xfId="14657"/>
    <cellStyle name="Linked Cell 12 26 2" xfId="45225"/>
    <cellStyle name="Linked Cell 12 27" xfId="14658"/>
    <cellStyle name="Linked Cell 12 27 2" xfId="45226"/>
    <cellStyle name="Linked Cell 12 28" xfId="14659"/>
    <cellStyle name="Linked Cell 12 28 2" xfId="45227"/>
    <cellStyle name="Linked Cell 12 29" xfId="14660"/>
    <cellStyle name="Linked Cell 12 29 2" xfId="45228"/>
    <cellStyle name="Linked Cell 12 3" xfId="14661"/>
    <cellStyle name="Linked Cell 12 3 2" xfId="45229"/>
    <cellStyle name="Linked Cell 12 30" xfId="14662"/>
    <cellStyle name="Linked Cell 12 30 2" xfId="45230"/>
    <cellStyle name="Linked Cell 12 31" xfId="45231"/>
    <cellStyle name="Linked Cell 12 4" xfId="14663"/>
    <cellStyle name="Linked Cell 12 4 2" xfId="45232"/>
    <cellStyle name="Linked Cell 12 5" xfId="14664"/>
    <cellStyle name="Linked Cell 12 5 2" xfId="45233"/>
    <cellStyle name="Linked Cell 12 6" xfId="14665"/>
    <cellStyle name="Linked Cell 12 6 2" xfId="45234"/>
    <cellStyle name="Linked Cell 12 7" xfId="14666"/>
    <cellStyle name="Linked Cell 12 7 2" xfId="45235"/>
    <cellStyle name="Linked Cell 12 8" xfId="14667"/>
    <cellStyle name="Linked Cell 12 8 2" xfId="45236"/>
    <cellStyle name="Linked Cell 12 9" xfId="14668"/>
    <cellStyle name="Linked Cell 12 9 2" xfId="45237"/>
    <cellStyle name="Linked Cell 13" xfId="14669"/>
    <cellStyle name="Linked Cell 13 2" xfId="45238"/>
    <cellStyle name="Linked Cell 14" xfId="14670"/>
    <cellStyle name="Linked Cell 14 2" xfId="45239"/>
    <cellStyle name="Linked Cell 15" xfId="14671"/>
    <cellStyle name="Linked Cell 15 2" xfId="45240"/>
    <cellStyle name="Linked Cell 16" xfId="14672"/>
    <cellStyle name="Linked Cell 17" xfId="14673"/>
    <cellStyle name="Linked Cell 18" xfId="14674"/>
    <cellStyle name="Linked Cell 2" xfId="14675"/>
    <cellStyle name="Linked Cell 2 10" xfId="14676"/>
    <cellStyle name="Linked Cell 2 11" xfId="14677"/>
    <cellStyle name="Linked Cell 2 2" xfId="14678"/>
    <cellStyle name="Linked Cell 2 2 2" xfId="45241"/>
    <cellStyle name="Linked Cell 2 3" xfId="14679"/>
    <cellStyle name="Linked Cell 2 3 2" xfId="45242"/>
    <cellStyle name="Linked Cell 2 4" xfId="14680"/>
    <cellStyle name="Linked Cell 2 4 2" xfId="45243"/>
    <cellStyle name="Linked Cell 2 5" xfId="14681"/>
    <cellStyle name="Linked Cell 2 5 2" xfId="45244"/>
    <cellStyle name="Linked Cell 2 6" xfId="14682"/>
    <cellStyle name="Linked Cell 2 6 2" xfId="45245"/>
    <cellStyle name="Linked Cell 2 7" xfId="14683"/>
    <cellStyle name="Linked Cell 2 7 2" xfId="45246"/>
    <cellStyle name="Linked Cell 2 8" xfId="14684"/>
    <cellStyle name="Linked Cell 2 8 2" xfId="45247"/>
    <cellStyle name="Linked Cell 2 9" xfId="14685"/>
    <cellStyle name="Linked Cell 3" xfId="14686"/>
    <cellStyle name="Linked Cell 3 2" xfId="14687"/>
    <cellStyle name="Linked Cell 3 2 2" xfId="45248"/>
    <cellStyle name="Linked Cell 3 3" xfId="45249"/>
    <cellStyle name="Linked Cell 4" xfId="14688"/>
    <cellStyle name="Linked Cell 4 2" xfId="14689"/>
    <cellStyle name="Linked Cell 4 2 2" xfId="45250"/>
    <cellStyle name="Linked Cell 4 3" xfId="45251"/>
    <cellStyle name="Linked Cell 5" xfId="14690"/>
    <cellStyle name="Linked Cell 5 2" xfId="14691"/>
    <cellStyle name="Linked Cell 5 2 2" xfId="45252"/>
    <cellStyle name="Linked Cell 5 3" xfId="45253"/>
    <cellStyle name="Linked Cell 6" xfId="14692"/>
    <cellStyle name="Linked Cell 6 2" xfId="14693"/>
    <cellStyle name="Linked Cell 6 2 2" xfId="45254"/>
    <cellStyle name="Linked Cell 6 3" xfId="45255"/>
    <cellStyle name="Linked Cell 7" xfId="14694"/>
    <cellStyle name="Linked Cell 7 10" xfId="14695"/>
    <cellStyle name="Linked Cell 7 10 2" xfId="45256"/>
    <cellStyle name="Linked Cell 7 11" xfId="14696"/>
    <cellStyle name="Linked Cell 7 11 2" xfId="45257"/>
    <cellStyle name="Linked Cell 7 12" xfId="45258"/>
    <cellStyle name="Linked Cell 7 2" xfId="14697"/>
    <cellStyle name="Linked Cell 7 2 2" xfId="45259"/>
    <cellStyle name="Linked Cell 7 3" xfId="14698"/>
    <cellStyle name="Linked Cell 7 3 2" xfId="45260"/>
    <cellStyle name="Linked Cell 7 4" xfId="14699"/>
    <cellStyle name="Linked Cell 7 4 2" xfId="45261"/>
    <cellStyle name="Linked Cell 7 5" xfId="14700"/>
    <cellStyle name="Linked Cell 7 5 2" xfId="45262"/>
    <cellStyle name="Linked Cell 7 6" xfId="14701"/>
    <cellStyle name="Linked Cell 7 6 2" xfId="45263"/>
    <cellStyle name="Linked Cell 7 7" xfId="14702"/>
    <cellStyle name="Linked Cell 7 7 2" xfId="45264"/>
    <cellStyle name="Linked Cell 7 8" xfId="14703"/>
    <cellStyle name="Linked Cell 7 8 2" xfId="45265"/>
    <cellStyle name="Linked Cell 7 9" xfId="14704"/>
    <cellStyle name="Linked Cell 7 9 2" xfId="45266"/>
    <cellStyle name="Linked Cell 8" xfId="14705"/>
    <cellStyle name="Linked Cell 8 2" xfId="45267"/>
    <cellStyle name="Linked Cell 9" xfId="14706"/>
    <cellStyle name="Linked Cell 9 2" xfId="45268"/>
    <cellStyle name="Neutral 10" xfId="14707"/>
    <cellStyle name="Neutral 10 2" xfId="45269"/>
    <cellStyle name="Neutral 11" xfId="14708"/>
    <cellStyle name="Neutral 11 2" xfId="45270"/>
    <cellStyle name="Neutral 12" xfId="14709"/>
    <cellStyle name="Neutral 12 10" xfId="14710"/>
    <cellStyle name="Neutral 12 10 2" xfId="45271"/>
    <cellStyle name="Neutral 12 11" xfId="14711"/>
    <cellStyle name="Neutral 12 11 2" xfId="45272"/>
    <cellStyle name="Neutral 12 12" xfId="14712"/>
    <cellStyle name="Neutral 12 12 2" xfId="45273"/>
    <cellStyle name="Neutral 12 13" xfId="14713"/>
    <cellStyle name="Neutral 12 13 2" xfId="45274"/>
    <cellStyle name="Neutral 12 14" xfId="14714"/>
    <cellStyle name="Neutral 12 14 2" xfId="45275"/>
    <cellStyle name="Neutral 12 15" xfId="14715"/>
    <cellStyle name="Neutral 12 15 2" xfId="45276"/>
    <cellStyle name="Neutral 12 16" xfId="14716"/>
    <cellStyle name="Neutral 12 16 2" xfId="45277"/>
    <cellStyle name="Neutral 12 17" xfId="14717"/>
    <cellStyle name="Neutral 12 17 2" xfId="45278"/>
    <cellStyle name="Neutral 12 18" xfId="14718"/>
    <cellStyle name="Neutral 12 18 2" xfId="45279"/>
    <cellStyle name="Neutral 12 19" xfId="14719"/>
    <cellStyle name="Neutral 12 19 2" xfId="45280"/>
    <cellStyle name="Neutral 12 2" xfId="14720"/>
    <cellStyle name="Neutral 12 2 2" xfId="45281"/>
    <cellStyle name="Neutral 12 20" xfId="14721"/>
    <cellStyle name="Neutral 12 20 2" xfId="45282"/>
    <cellStyle name="Neutral 12 21" xfId="14722"/>
    <cellStyle name="Neutral 12 21 2" xfId="45283"/>
    <cellStyle name="Neutral 12 22" xfId="14723"/>
    <cellStyle name="Neutral 12 22 2" xfId="45284"/>
    <cellStyle name="Neutral 12 23" xfId="14724"/>
    <cellStyle name="Neutral 12 23 2" xfId="45285"/>
    <cellStyle name="Neutral 12 24" xfId="14725"/>
    <cellStyle name="Neutral 12 24 2" xfId="45286"/>
    <cellStyle name="Neutral 12 25" xfId="14726"/>
    <cellStyle name="Neutral 12 25 2" xfId="45287"/>
    <cellStyle name="Neutral 12 26" xfId="14727"/>
    <cellStyle name="Neutral 12 26 2" xfId="45288"/>
    <cellStyle name="Neutral 12 27" xfId="14728"/>
    <cellStyle name="Neutral 12 27 2" xfId="45289"/>
    <cellStyle name="Neutral 12 28" xfId="14729"/>
    <cellStyle name="Neutral 12 28 2" xfId="45290"/>
    <cellStyle name="Neutral 12 29" xfId="14730"/>
    <cellStyle name="Neutral 12 29 2" xfId="45291"/>
    <cellStyle name="Neutral 12 3" xfId="14731"/>
    <cellStyle name="Neutral 12 3 2" xfId="45292"/>
    <cellStyle name="Neutral 12 30" xfId="14732"/>
    <cellStyle name="Neutral 12 30 2" xfId="45293"/>
    <cellStyle name="Neutral 12 31" xfId="45294"/>
    <cellStyle name="Neutral 12 4" xfId="14733"/>
    <cellStyle name="Neutral 12 4 2" xfId="45295"/>
    <cellStyle name="Neutral 12 5" xfId="14734"/>
    <cellStyle name="Neutral 12 5 2" xfId="45296"/>
    <cellStyle name="Neutral 12 6" xfId="14735"/>
    <cellStyle name="Neutral 12 6 2" xfId="45297"/>
    <cellStyle name="Neutral 12 7" xfId="14736"/>
    <cellStyle name="Neutral 12 7 2" xfId="45298"/>
    <cellStyle name="Neutral 12 8" xfId="14737"/>
    <cellStyle name="Neutral 12 8 2" xfId="45299"/>
    <cellStyle name="Neutral 12 9" xfId="14738"/>
    <cellStyle name="Neutral 12 9 2" xfId="45300"/>
    <cellStyle name="Neutral 13" xfId="14739"/>
    <cellStyle name="Neutral 13 2" xfId="45301"/>
    <cellStyle name="Neutral 14" xfId="14740"/>
    <cellStyle name="Neutral 14 2" xfId="45302"/>
    <cellStyle name="Neutral 15" xfId="14741"/>
    <cellStyle name="Neutral 15 2" xfId="45303"/>
    <cellStyle name="Neutral 16" xfId="14742"/>
    <cellStyle name="Neutral 17" xfId="14743"/>
    <cellStyle name="Neutral 18" xfId="14744"/>
    <cellStyle name="Neutral 2" xfId="14745"/>
    <cellStyle name="Neutral 2 10" xfId="14746"/>
    <cellStyle name="Neutral 2 11" xfId="14747"/>
    <cellStyle name="Neutral 2 2" xfId="14748"/>
    <cellStyle name="Neutral 2 2 2" xfId="45304"/>
    <cellStyle name="Neutral 2 3" xfId="14749"/>
    <cellStyle name="Neutral 2 3 2" xfId="45305"/>
    <cellStyle name="Neutral 2 4" xfId="14750"/>
    <cellStyle name="Neutral 2 4 2" xfId="45306"/>
    <cellStyle name="Neutral 2 5" xfId="14751"/>
    <cellStyle name="Neutral 2 5 2" xfId="45307"/>
    <cellStyle name="Neutral 2 6" xfId="14752"/>
    <cellStyle name="Neutral 2 6 2" xfId="45308"/>
    <cellStyle name="Neutral 2 7" xfId="14753"/>
    <cellStyle name="Neutral 2 7 2" xfId="45309"/>
    <cellStyle name="Neutral 2 8" xfId="14754"/>
    <cellStyle name="Neutral 2 8 2" xfId="45310"/>
    <cellStyle name="Neutral 2 9" xfId="14755"/>
    <cellStyle name="Neutral 3" xfId="14756"/>
    <cellStyle name="Neutral 3 2" xfId="14757"/>
    <cellStyle name="Neutral 3 2 2" xfId="45311"/>
    <cellStyle name="Neutral 3 3" xfId="45312"/>
    <cellStyle name="Neutral 4" xfId="14758"/>
    <cellStyle name="Neutral 4 2" xfId="14759"/>
    <cellStyle name="Neutral 4 2 2" xfId="45313"/>
    <cellStyle name="Neutral 4 3" xfId="45314"/>
    <cellStyle name="Neutral 5" xfId="14760"/>
    <cellStyle name="Neutral 5 2" xfId="14761"/>
    <cellStyle name="Neutral 5 2 2" xfId="45315"/>
    <cellStyle name="Neutral 5 3" xfId="45316"/>
    <cellStyle name="Neutral 6" xfId="14762"/>
    <cellStyle name="Neutral 6 2" xfId="14763"/>
    <cellStyle name="Neutral 6 2 2" xfId="45317"/>
    <cellStyle name="Neutral 6 3" xfId="45318"/>
    <cellStyle name="Neutral 7" xfId="14764"/>
    <cellStyle name="Neutral 7 10" xfId="14765"/>
    <cellStyle name="Neutral 7 10 2" xfId="45319"/>
    <cellStyle name="Neutral 7 11" xfId="14766"/>
    <cellStyle name="Neutral 7 11 2" xfId="45320"/>
    <cellStyle name="Neutral 7 12" xfId="45321"/>
    <cellStyle name="Neutral 7 2" xfId="14767"/>
    <cellStyle name="Neutral 7 2 2" xfId="45322"/>
    <cellStyle name="Neutral 7 3" xfId="14768"/>
    <cellStyle name="Neutral 7 3 2" xfId="45323"/>
    <cellStyle name="Neutral 7 4" xfId="14769"/>
    <cellStyle name="Neutral 7 4 2" xfId="45324"/>
    <cellStyle name="Neutral 7 5" xfId="14770"/>
    <cellStyle name="Neutral 7 5 2" xfId="45325"/>
    <cellStyle name="Neutral 7 6" xfId="14771"/>
    <cellStyle name="Neutral 7 6 2" xfId="45326"/>
    <cellStyle name="Neutral 7 7" xfId="14772"/>
    <cellStyle name="Neutral 7 7 2" xfId="45327"/>
    <cellStyle name="Neutral 7 8" xfId="14773"/>
    <cellStyle name="Neutral 7 8 2" xfId="45328"/>
    <cellStyle name="Neutral 7 9" xfId="14774"/>
    <cellStyle name="Neutral 7 9 2" xfId="45329"/>
    <cellStyle name="Neutral 8" xfId="14775"/>
    <cellStyle name="Neutral 8 2" xfId="45330"/>
    <cellStyle name="Neutral 9" xfId="14776"/>
    <cellStyle name="Neutral 9 2" xfId="45331"/>
    <cellStyle name="Normal" xfId="0" builtinId="0"/>
    <cellStyle name="Normal 10" xfId="14777"/>
    <cellStyle name="Normal 10 10" xfId="14778"/>
    <cellStyle name="Normal 10 10 2" xfId="45332"/>
    <cellStyle name="Normal 10 11" xfId="14779"/>
    <cellStyle name="Normal 10 11 2" xfId="45333"/>
    <cellStyle name="Normal 10 12" xfId="14780"/>
    <cellStyle name="Normal 10 12 2" xfId="45334"/>
    <cellStyle name="Normal 10 13" xfId="14781"/>
    <cellStyle name="Normal 10 13 2" xfId="45335"/>
    <cellStyle name="Normal 10 14" xfId="14782"/>
    <cellStyle name="Normal 10 14 2" xfId="45336"/>
    <cellStyle name="Normal 10 15" xfId="14783"/>
    <cellStyle name="Normal 10 15 2" xfId="45337"/>
    <cellStyle name="Normal 10 16" xfId="14784"/>
    <cellStyle name="Normal 10 16 2" xfId="45338"/>
    <cellStyle name="Normal 10 17" xfId="14785"/>
    <cellStyle name="Normal 10 17 2" xfId="45339"/>
    <cellStyle name="Normal 10 18" xfId="14786"/>
    <cellStyle name="Normal 10 18 2" xfId="45340"/>
    <cellStyle name="Normal 10 19" xfId="14787"/>
    <cellStyle name="Normal 10 19 2" xfId="45341"/>
    <cellStyle name="Normal 10 2" xfId="14788"/>
    <cellStyle name="Normal 10 2 2" xfId="45342"/>
    <cellStyle name="Normal 10 20" xfId="2"/>
    <cellStyle name="Normal 10 21" xfId="14789"/>
    <cellStyle name="Normal 10 22" xfId="14790"/>
    <cellStyle name="Normal 10 3" xfId="14791"/>
    <cellStyle name="Normal 10 3 2" xfId="45343"/>
    <cellStyle name="Normal 10 4" xfId="14792"/>
    <cellStyle name="Normal 10 4 2" xfId="45344"/>
    <cellStyle name="Normal 10 5" xfId="14793"/>
    <cellStyle name="Normal 10 5 2" xfId="45345"/>
    <cellStyle name="Normal 10 6" xfId="14794"/>
    <cellStyle name="Normal 10 6 2" xfId="45346"/>
    <cellStyle name="Normal 10 7" xfId="14795"/>
    <cellStyle name="Normal 10 7 2" xfId="45347"/>
    <cellStyle name="Normal 10 8" xfId="14796"/>
    <cellStyle name="Normal 10 8 2" xfId="45348"/>
    <cellStyle name="Normal 10 9" xfId="14797"/>
    <cellStyle name="Normal 10 9 2" xfId="45349"/>
    <cellStyle name="Normal 11" xfId="14798"/>
    <cellStyle name="Normal 11 2" xfId="14799"/>
    <cellStyle name="Normal 11 2 2" xfId="45350"/>
    <cellStyle name="Normal 11 3" xfId="45351"/>
    <cellStyle name="Normal 12" xfId="14800"/>
    <cellStyle name="Normal 12 2" xfId="14801"/>
    <cellStyle name="Normal 12 2 2" xfId="45352"/>
    <cellStyle name="Normal 12 3" xfId="45353"/>
    <cellStyle name="Normal 13" xfId="14802"/>
    <cellStyle name="Normal 13 2" xfId="14803"/>
    <cellStyle name="Normal 13 2 2" xfId="45354"/>
    <cellStyle name="Normal 13 3" xfId="45355"/>
    <cellStyle name="Normal 14" xfId="14804"/>
    <cellStyle name="Normal 14 2" xfId="14805"/>
    <cellStyle name="Normal 14 2 2" xfId="45356"/>
    <cellStyle name="Normal 14 3" xfId="14806"/>
    <cellStyle name="Normal 14 3 2" xfId="45357"/>
    <cellStyle name="Normal 14 4" xfId="14807"/>
    <cellStyle name="Normal 14 4 2" xfId="45358"/>
    <cellStyle name="Normal 14 5" xfId="14808"/>
    <cellStyle name="Normal 14 5 2" xfId="45359"/>
    <cellStyle name="Normal 14 6" xfId="14809"/>
    <cellStyle name="Normal 14 6 2" xfId="45360"/>
    <cellStyle name="Normal 14 7" xfId="14810"/>
    <cellStyle name="Normal 14 7 2" xfId="45361"/>
    <cellStyle name="Normal 14 8" xfId="45362"/>
    <cellStyle name="Normal 15" xfId="14811"/>
    <cellStyle name="Normal 15 2" xfId="14812"/>
    <cellStyle name="Normal 15 2 2" xfId="45363"/>
    <cellStyle name="Normal 15 3" xfId="14813"/>
    <cellStyle name="Normal 15 3 2" xfId="45364"/>
    <cellStyle name="Normal 15 4" xfId="14814"/>
    <cellStyle name="Normal 15 4 2" xfId="45365"/>
    <cellStyle name="Normal 15 5" xfId="14815"/>
    <cellStyle name="Normal 15 5 2" xfId="45366"/>
    <cellStyle name="Normal 15 6" xfId="14816"/>
    <cellStyle name="Normal 15 6 2" xfId="45367"/>
    <cellStyle name="Normal 15 7" xfId="14817"/>
    <cellStyle name="Normal 15 7 2" xfId="45368"/>
    <cellStyle name="Normal 15 8" xfId="45369"/>
    <cellStyle name="Normal 16" xfId="14818"/>
    <cellStyle name="Normal 16 2" xfId="14819"/>
    <cellStyle name="Normal 16 2 2" xfId="45370"/>
    <cellStyle name="Normal 16 3" xfId="45371"/>
    <cellStyle name="Normal 17" xfId="14820"/>
    <cellStyle name="Normal 17 2" xfId="14821"/>
    <cellStyle name="Normal 17 2 2" xfId="45372"/>
    <cellStyle name="Normal 17 3" xfId="14822"/>
    <cellStyle name="Normal 17 3 2" xfId="45373"/>
    <cellStyle name="Normal 17 4" xfId="14823"/>
    <cellStyle name="Normal 17 4 2" xfId="14824"/>
    <cellStyle name="Normal 17 4 2 2" xfId="14825"/>
    <cellStyle name="Normal 17 4 3" xfId="14826"/>
    <cellStyle name="Normal 17 5" xfId="14827"/>
    <cellStyle name="Normal 17 5 2" xfId="14828"/>
    <cellStyle name="Normal 17 5 2 2" xfId="14829"/>
    <cellStyle name="Normal 17 5 3" xfId="14830"/>
    <cellStyle name="Normal 17 6" xfId="14831"/>
    <cellStyle name="Normal 17 6 2" xfId="14832"/>
    <cellStyle name="Normal 17 6 2 2" xfId="14833"/>
    <cellStyle name="Normal 17 6 3" xfId="14834"/>
    <cellStyle name="Normal 17 7" xfId="14835"/>
    <cellStyle name="Normal 17 7 2" xfId="14836"/>
    <cellStyle name="Normal 17 8" xfId="14837"/>
    <cellStyle name="Normal 18" xfId="14838"/>
    <cellStyle name="Normal 18 2" xfId="14839"/>
    <cellStyle name="Normal 18 2 2" xfId="45374"/>
    <cellStyle name="Normal 18 3" xfId="45375"/>
    <cellStyle name="Normal 19" xfId="14840"/>
    <cellStyle name="Normal 19 2" xfId="14841"/>
    <cellStyle name="Normal 19 2 2" xfId="45376"/>
    <cellStyle name="Normal 19 3" xfId="45377"/>
    <cellStyle name="Normal 2" xfId="14842"/>
    <cellStyle name="Normal 2 10" xfId="14843"/>
    <cellStyle name="Normal 2 10 2" xfId="14844"/>
    <cellStyle name="Normal 2 10 3" xfId="14845"/>
    <cellStyle name="Normal 2 10 4" xfId="14846"/>
    <cellStyle name="Normal 2 11" xfId="14847"/>
    <cellStyle name="Normal 2 11 2" xfId="14848"/>
    <cellStyle name="Normal 2 11 3" xfId="14849"/>
    <cellStyle name="Normal 2 11 4" xfId="14850"/>
    <cellStyle name="Normal 2 12" xfId="14851"/>
    <cellStyle name="Normal 2 12 2" xfId="14852"/>
    <cellStyle name="Normal 2 12 3" xfId="14853"/>
    <cellStyle name="Normal 2 12 4" xfId="14854"/>
    <cellStyle name="Normal 2 13" xfId="14855"/>
    <cellStyle name="Normal 2 13 2" xfId="14856"/>
    <cellStyle name="Normal 2 13 3" xfId="14857"/>
    <cellStyle name="Normal 2 13 4" xfId="14858"/>
    <cellStyle name="Normal 2 14" xfId="14859"/>
    <cellStyle name="Normal 2 14 2" xfId="14860"/>
    <cellStyle name="Normal 2 14 3" xfId="14861"/>
    <cellStyle name="Normal 2 14 4" xfId="14862"/>
    <cellStyle name="Normal 2 15" xfId="14863"/>
    <cellStyle name="Normal 2 15 2" xfId="14864"/>
    <cellStyle name="Normal 2 15 3" xfId="14865"/>
    <cellStyle name="Normal 2 15 4" xfId="14866"/>
    <cellStyle name="Normal 2 16" xfId="14867"/>
    <cellStyle name="Normal 2 16 2" xfId="14868"/>
    <cellStyle name="Normal 2 16 3" xfId="14869"/>
    <cellStyle name="Normal 2 16 4" xfId="14870"/>
    <cellStyle name="Normal 2 17" xfId="14871"/>
    <cellStyle name="Normal 2 17 2" xfId="14872"/>
    <cellStyle name="Normal 2 17 3" xfId="14873"/>
    <cellStyle name="Normal 2 17 4" xfId="14874"/>
    <cellStyle name="Normal 2 18" xfId="14875"/>
    <cellStyle name="Normal 2 18 2" xfId="14876"/>
    <cellStyle name="Normal 2 18 3" xfId="14877"/>
    <cellStyle name="Normal 2 18 4" xfId="14878"/>
    <cellStyle name="Normal 2 19" xfId="14879"/>
    <cellStyle name="Normal 2 19 2" xfId="45378"/>
    <cellStyle name="Normal 2 2" xfId="14880"/>
    <cellStyle name="Normal 2 2 2" xfId="14881"/>
    <cellStyle name="Normal 2 2 2 2" xfId="45379"/>
    <cellStyle name="Normal 2 2 3" xfId="14882"/>
    <cellStyle name="Normal 2 2 3 2" xfId="45380"/>
    <cellStyle name="Normal 2 2 4" xfId="14883"/>
    <cellStyle name="Normal 2 2 5" xfId="37478"/>
    <cellStyle name="Normal 2 20" xfId="14884"/>
    <cellStyle name="Normal 2 20 2" xfId="45381"/>
    <cellStyle name="Normal 2 21" xfId="14885"/>
    <cellStyle name="Normal 2 21 2" xfId="45382"/>
    <cellStyle name="Normal 2 22" xfId="14886"/>
    <cellStyle name="Normal 2 22 2" xfId="45383"/>
    <cellStyle name="Normal 2 23" xfId="14887"/>
    <cellStyle name="Normal 2 23 2" xfId="45384"/>
    <cellStyle name="Normal 2 24" xfId="14888"/>
    <cellStyle name="Normal 2 24 2" xfId="45385"/>
    <cellStyle name="Normal 2 25" xfId="14889"/>
    <cellStyle name="Normal 2 25 2" xfId="45386"/>
    <cellStyle name="Normal 2 26" xfId="14890"/>
    <cellStyle name="Normal 2 26 2" xfId="45387"/>
    <cellStyle name="Normal 2 27" xfId="14891"/>
    <cellStyle name="Normal 2 27 2" xfId="45388"/>
    <cellStyle name="Normal 2 28" xfId="14892"/>
    <cellStyle name="Normal 2 28 2" xfId="45389"/>
    <cellStyle name="Normal 2 29" xfId="14893"/>
    <cellStyle name="Normal 2 29 2" xfId="45390"/>
    <cellStyle name="Normal 2 3" xfId="14894"/>
    <cellStyle name="Normal 2 3 2" xfId="14895"/>
    <cellStyle name="Normal 2 3 2 2" xfId="45391"/>
    <cellStyle name="Normal 2 3 3" xfId="14896"/>
    <cellStyle name="Normal 2 3 4" xfId="14897"/>
    <cellStyle name="Normal 2 30" xfId="3"/>
    <cellStyle name="Normal 2 31" xfId="14898"/>
    <cellStyle name="Normal 2 31 10" xfId="14899"/>
    <cellStyle name="Normal 2 31 11" xfId="14900"/>
    <cellStyle name="Normal 2 31 12" xfId="14901"/>
    <cellStyle name="Normal 2 31 13" xfId="14902"/>
    <cellStyle name="Normal 2 31 14" xfId="14903"/>
    <cellStyle name="Normal 2 31 2" xfId="14904"/>
    <cellStyle name="Normal 2 31 2 2" xfId="14905"/>
    <cellStyle name="Normal 2 31 2 3" xfId="14906"/>
    <cellStyle name="Normal 2 31 2_Circuits" xfId="14907"/>
    <cellStyle name="Normal 2 31 3" xfId="14908"/>
    <cellStyle name="Normal 2 31 4" xfId="14909"/>
    <cellStyle name="Normal 2 31 5" xfId="14910"/>
    <cellStyle name="Normal 2 31 6" xfId="14911"/>
    <cellStyle name="Normal 2 31 7" xfId="14912"/>
    <cellStyle name="Normal 2 31 8" xfId="14913"/>
    <cellStyle name="Normal 2 31 9" xfId="14914"/>
    <cellStyle name="Normal 2 31 9 2" xfId="14915"/>
    <cellStyle name="Normal 2 31 9 3" xfId="14916"/>
    <cellStyle name="Normal 2 31 9 4" xfId="14917"/>
    <cellStyle name="Normal 2 31_Circuits" xfId="14918"/>
    <cellStyle name="Normal 2 32" xfId="14919"/>
    <cellStyle name="Normal 2 32 2" xfId="45392"/>
    <cellStyle name="Normal 2 33" xfId="45393"/>
    <cellStyle name="Normal 2 4" xfId="14920"/>
    <cellStyle name="Normal 2 4 2" xfId="14921"/>
    <cellStyle name="Normal 2 4 3" xfId="14922"/>
    <cellStyle name="Normal 2 4 4" xfId="14923"/>
    <cellStyle name="Normal 2 5" xfId="14924"/>
    <cellStyle name="Normal 2 5 2" xfId="14925"/>
    <cellStyle name="Normal 2 5 3" xfId="14926"/>
    <cellStyle name="Normal 2 5 4" xfId="14927"/>
    <cellStyle name="Normal 2 6" xfId="14928"/>
    <cellStyle name="Normal 2 6 2" xfId="14929"/>
    <cellStyle name="Normal 2 6 3" xfId="14930"/>
    <cellStyle name="Normal 2 6 4" xfId="14931"/>
    <cellStyle name="Normal 2 7" xfId="14932"/>
    <cellStyle name="Normal 2 7 10" xfId="14933"/>
    <cellStyle name="Normal 2 7 10 2" xfId="45394"/>
    <cellStyle name="Normal 2 7 11" xfId="14934"/>
    <cellStyle name="Normal 2 7 11 2" xfId="45395"/>
    <cellStyle name="Normal 2 7 12" xfId="14935"/>
    <cellStyle name="Normal 2 7 13" xfId="14936"/>
    <cellStyle name="Normal 2 7 14" xfId="14937"/>
    <cellStyle name="Normal 2 7 2" xfId="14938"/>
    <cellStyle name="Normal 2 7 2 2" xfId="45396"/>
    <cellStyle name="Normal 2 7 3" xfId="14939"/>
    <cellStyle name="Normal 2 7 3 2" xfId="45397"/>
    <cellStyle name="Normal 2 7 4" xfId="14940"/>
    <cellStyle name="Normal 2 7 4 2" xfId="45398"/>
    <cellStyle name="Normal 2 7 5" xfId="14941"/>
    <cellStyle name="Normal 2 7 5 2" xfId="45399"/>
    <cellStyle name="Normal 2 7 6" xfId="14942"/>
    <cellStyle name="Normal 2 7 6 2" xfId="45400"/>
    <cellStyle name="Normal 2 7 7" xfId="14943"/>
    <cellStyle name="Normal 2 7 7 2" xfId="45401"/>
    <cellStyle name="Normal 2 7 8" xfId="14944"/>
    <cellStyle name="Normal 2 7 8 2" xfId="45402"/>
    <cellStyle name="Normal 2 7 9" xfId="14945"/>
    <cellStyle name="Normal 2 7 9 2" xfId="45403"/>
    <cellStyle name="Normal 2 7_LocalAssetCharging" xfId="14946"/>
    <cellStyle name="Normal 2 8" xfId="14947"/>
    <cellStyle name="Normal 2 8 2" xfId="14948"/>
    <cellStyle name="Normal 2 8 3" xfId="14949"/>
    <cellStyle name="Normal 2 8 4" xfId="14950"/>
    <cellStyle name="Normal 2 9" xfId="14951"/>
    <cellStyle name="Normal 2 9 2" xfId="14952"/>
    <cellStyle name="Normal 2 9 3" xfId="14953"/>
    <cellStyle name="Normal 2 9 4" xfId="14954"/>
    <cellStyle name="Normal 2_Circuits" xfId="14955"/>
    <cellStyle name="Normal 20" xfId="14956"/>
    <cellStyle name="Normal 20 10" xfId="14957"/>
    <cellStyle name="Normal 20 10 2" xfId="45404"/>
    <cellStyle name="Normal 20 11" xfId="14958"/>
    <cellStyle name="Normal 20 11 2" xfId="45405"/>
    <cellStyle name="Normal 20 12" xfId="14959"/>
    <cellStyle name="Normal 20 13" xfId="14960"/>
    <cellStyle name="Normal 20 14" xfId="14961"/>
    <cellStyle name="Normal 20 2" xfId="14962"/>
    <cellStyle name="Normal 20 2 2" xfId="45406"/>
    <cellStyle name="Normal 20 3" xfId="14963"/>
    <cellStyle name="Normal 20 3 2" xfId="45407"/>
    <cellStyle name="Normal 20 4" xfId="14964"/>
    <cellStyle name="Normal 20 4 2" xfId="45408"/>
    <cellStyle name="Normal 20 5" xfId="14965"/>
    <cellStyle name="Normal 20 5 2" xfId="45409"/>
    <cellStyle name="Normal 20 6" xfId="14966"/>
    <cellStyle name="Normal 20 6 2" xfId="45410"/>
    <cellStyle name="Normal 20 7" xfId="14967"/>
    <cellStyle name="Normal 20 7 2" xfId="45411"/>
    <cellStyle name="Normal 20 8" xfId="14968"/>
    <cellStyle name="Normal 20 8 2" xfId="45412"/>
    <cellStyle name="Normal 20 9" xfId="14969"/>
    <cellStyle name="Normal 20 9 2" xfId="45413"/>
    <cellStyle name="Normal 20_LocalAssetCharging" xfId="14970"/>
    <cellStyle name="Normal 21" xfId="14971"/>
    <cellStyle name="Normal 21 2" xfId="14972"/>
    <cellStyle name="Normal 21 3" xfId="14973"/>
    <cellStyle name="Normal 21 4" xfId="14974"/>
    <cellStyle name="Normal 21_LocalAssetCharging" xfId="14975"/>
    <cellStyle name="Normal 22" xfId="14976"/>
    <cellStyle name="Normal 22 2" xfId="45414"/>
    <cellStyle name="Normal 23" xfId="14977"/>
    <cellStyle name="Normal 23 10" xfId="14978"/>
    <cellStyle name="Normal 23 10 2" xfId="45415"/>
    <cellStyle name="Normal 23 11" xfId="45416"/>
    <cellStyle name="Normal 23 2" xfId="14979"/>
    <cellStyle name="Normal 23 2 2" xfId="45417"/>
    <cellStyle name="Normal 23 3" xfId="14980"/>
    <cellStyle name="Normal 23 3 2" xfId="45418"/>
    <cellStyle name="Normal 23 4" xfId="14981"/>
    <cellStyle name="Normal 23 4 2" xfId="45419"/>
    <cellStyle name="Normal 23 5" xfId="14982"/>
    <cellStyle name="Normal 23 5 2" xfId="45420"/>
    <cellStyle name="Normal 23 6" xfId="14983"/>
    <cellStyle name="Normal 23 6 2" xfId="45421"/>
    <cellStyle name="Normal 23 7" xfId="14984"/>
    <cellStyle name="Normal 23 7 2" xfId="45422"/>
    <cellStyle name="Normal 23 8" xfId="14985"/>
    <cellStyle name="Normal 23 8 2" xfId="45423"/>
    <cellStyle name="Normal 23 9" xfId="14986"/>
    <cellStyle name="Normal 23 9 2" xfId="45424"/>
    <cellStyle name="Normal 24" xfId="14987"/>
    <cellStyle name="Normal 24 10" xfId="14988"/>
    <cellStyle name="Normal 24 10 2" xfId="45425"/>
    <cellStyle name="Normal 24 11" xfId="45426"/>
    <cellStyle name="Normal 24 2" xfId="14989"/>
    <cellStyle name="Normal 24 2 2" xfId="45427"/>
    <cellStyle name="Normal 24 3" xfId="14990"/>
    <cellStyle name="Normal 24 3 2" xfId="45428"/>
    <cellStyle name="Normal 24 4" xfId="14991"/>
    <cellStyle name="Normal 24 4 2" xfId="45429"/>
    <cellStyle name="Normal 24 5" xfId="14992"/>
    <cellStyle name="Normal 24 5 2" xfId="45430"/>
    <cellStyle name="Normal 24 6" xfId="14993"/>
    <cellStyle name="Normal 24 6 2" xfId="45431"/>
    <cellStyle name="Normal 24 7" xfId="14994"/>
    <cellStyle name="Normal 24 7 2" xfId="45432"/>
    <cellStyle name="Normal 24 8" xfId="14995"/>
    <cellStyle name="Normal 24 8 2" xfId="45433"/>
    <cellStyle name="Normal 24 9" xfId="14996"/>
    <cellStyle name="Normal 24 9 2" xfId="45434"/>
    <cellStyle name="Normal 25" xfId="14997"/>
    <cellStyle name="Normal 25 10" xfId="14998"/>
    <cellStyle name="Normal 25 10 2" xfId="45435"/>
    <cellStyle name="Normal 25 11" xfId="45436"/>
    <cellStyle name="Normal 25 2" xfId="14999"/>
    <cellStyle name="Normal 25 2 2" xfId="45437"/>
    <cellStyle name="Normal 25 3" xfId="15000"/>
    <cellStyle name="Normal 25 3 2" xfId="45438"/>
    <cellStyle name="Normal 25 4" xfId="15001"/>
    <cellStyle name="Normal 25 4 2" xfId="45439"/>
    <cellStyle name="Normal 25 5" xfId="15002"/>
    <cellStyle name="Normal 25 5 2" xfId="45440"/>
    <cellStyle name="Normal 25 6" xfId="15003"/>
    <cellStyle name="Normal 25 6 2" xfId="45441"/>
    <cellStyle name="Normal 25 7" xfId="15004"/>
    <cellStyle name="Normal 25 7 2" xfId="45442"/>
    <cellStyle name="Normal 25 8" xfId="15005"/>
    <cellStyle name="Normal 25 8 2" xfId="45443"/>
    <cellStyle name="Normal 25 9" xfId="15006"/>
    <cellStyle name="Normal 25 9 2" xfId="45444"/>
    <cellStyle name="Normal 26" xfId="15007"/>
    <cellStyle name="Normal 26 10" xfId="15008"/>
    <cellStyle name="Normal 26 10 2" xfId="45445"/>
    <cellStyle name="Normal 26 11" xfId="45446"/>
    <cellStyle name="Normal 26 2" xfId="15009"/>
    <cellStyle name="Normal 26 2 2" xfId="45447"/>
    <cellStyle name="Normal 26 3" xfId="15010"/>
    <cellStyle name="Normal 26 3 2" xfId="45448"/>
    <cellStyle name="Normal 26 4" xfId="15011"/>
    <cellStyle name="Normal 26 4 2" xfId="45449"/>
    <cellStyle name="Normal 26 5" xfId="15012"/>
    <cellStyle name="Normal 26 5 2" xfId="45450"/>
    <cellStyle name="Normal 26 6" xfId="15013"/>
    <cellStyle name="Normal 26 6 2" xfId="45451"/>
    <cellStyle name="Normal 26 7" xfId="15014"/>
    <cellStyle name="Normal 26 7 2" xfId="45452"/>
    <cellStyle name="Normal 26 8" xfId="15015"/>
    <cellStyle name="Normal 26 8 2" xfId="45453"/>
    <cellStyle name="Normal 26 9" xfId="15016"/>
    <cellStyle name="Normal 26 9 2" xfId="45454"/>
    <cellStyle name="Normal 27" xfId="15017"/>
    <cellStyle name="Normal 27 10" xfId="15018"/>
    <cellStyle name="Normal 27 10 2" xfId="45455"/>
    <cellStyle name="Normal 27 11" xfId="45456"/>
    <cellStyle name="Normal 27 2" xfId="15019"/>
    <cellStyle name="Normal 27 2 2" xfId="45457"/>
    <cellStyle name="Normal 27 3" xfId="15020"/>
    <cellStyle name="Normal 27 3 2" xfId="45458"/>
    <cellStyle name="Normal 27 4" xfId="15021"/>
    <cellStyle name="Normal 27 4 2" xfId="45459"/>
    <cellStyle name="Normal 27 5" xfId="15022"/>
    <cellStyle name="Normal 27 5 2" xfId="45460"/>
    <cellStyle name="Normal 27 6" xfId="15023"/>
    <cellStyle name="Normal 27 6 2" xfId="45461"/>
    <cellStyle name="Normal 27 7" xfId="15024"/>
    <cellStyle name="Normal 27 7 2" xfId="45462"/>
    <cellStyle name="Normal 27 8" xfId="15025"/>
    <cellStyle name="Normal 27 8 2" xfId="45463"/>
    <cellStyle name="Normal 27 9" xfId="15026"/>
    <cellStyle name="Normal 27 9 2" xfId="45464"/>
    <cellStyle name="Normal 28" xfId="15027"/>
    <cellStyle name="Normal 28 10" xfId="15028"/>
    <cellStyle name="Normal 28 10 2" xfId="45465"/>
    <cellStyle name="Normal 28 11" xfId="45466"/>
    <cellStyle name="Normal 28 2" xfId="15029"/>
    <cellStyle name="Normal 28 2 2" xfId="45467"/>
    <cellStyle name="Normal 28 3" xfId="15030"/>
    <cellStyle name="Normal 28 3 2" xfId="45468"/>
    <cellStyle name="Normal 28 4" xfId="15031"/>
    <cellStyle name="Normal 28 4 2" xfId="45469"/>
    <cellStyle name="Normal 28 5" xfId="15032"/>
    <cellStyle name="Normal 28 5 2" xfId="45470"/>
    <cellStyle name="Normal 28 6" xfId="15033"/>
    <cellStyle name="Normal 28 6 2" xfId="45471"/>
    <cellStyle name="Normal 28 7" xfId="15034"/>
    <cellStyle name="Normal 28 7 2" xfId="45472"/>
    <cellStyle name="Normal 28 8" xfId="15035"/>
    <cellStyle name="Normal 28 8 2" xfId="45473"/>
    <cellStyle name="Normal 28 9" xfId="15036"/>
    <cellStyle name="Normal 28 9 2" xfId="45474"/>
    <cellStyle name="Normal 29" xfId="15037"/>
    <cellStyle name="Normal 29 2" xfId="15038"/>
    <cellStyle name="Normal 29 3" xfId="15039"/>
    <cellStyle name="Normal 29 3 2" xfId="15040"/>
    <cellStyle name="Normal 3" xfId="15041"/>
    <cellStyle name="Normal 3 10" xfId="15042"/>
    <cellStyle name="Normal 3 10 2" xfId="15043"/>
    <cellStyle name="Normal 3 10 2 2" xfId="15044"/>
    <cellStyle name="Normal 3 10 3" xfId="15045"/>
    <cellStyle name="Normal 3 11" xfId="15046"/>
    <cellStyle name="Normal 3 11 2" xfId="15047"/>
    <cellStyle name="Normal 3 11 2 2" xfId="15048"/>
    <cellStyle name="Normal 3 11 3" xfId="15049"/>
    <cellStyle name="Normal 3 12" xfId="15050"/>
    <cellStyle name="Normal 3 12 2" xfId="15051"/>
    <cellStyle name="Normal 3 12 2 2" xfId="15052"/>
    <cellStyle name="Normal 3 12 3" xfId="15053"/>
    <cellStyle name="Normal 3 13" xfId="15054"/>
    <cellStyle name="Normal 3 13 2" xfId="15055"/>
    <cellStyle name="Normal 3 13 2 2" xfId="15056"/>
    <cellStyle name="Normal 3 13 3" xfId="15057"/>
    <cellStyle name="Normal 3 14" xfId="15058"/>
    <cellStyle name="Normal 3 14 2" xfId="15059"/>
    <cellStyle name="Normal 3 14 2 2" xfId="15060"/>
    <cellStyle name="Normal 3 14 3" xfId="15061"/>
    <cellStyle name="Normal 3 15" xfId="15062"/>
    <cellStyle name="Normal 3 15 2" xfId="15063"/>
    <cellStyle name="Normal 3 15 2 2" xfId="15064"/>
    <cellStyle name="Normal 3 15 3" xfId="15065"/>
    <cellStyle name="Normal 3 16" xfId="15066"/>
    <cellStyle name="Normal 3 16 2" xfId="15067"/>
    <cellStyle name="Normal 3 16 2 2" xfId="15068"/>
    <cellStyle name="Normal 3 16 3" xfId="15069"/>
    <cellStyle name="Normal 3 17" xfId="15070"/>
    <cellStyle name="Normal 3 17 2" xfId="15071"/>
    <cellStyle name="Normal 3 17 2 2" xfId="15072"/>
    <cellStyle name="Normal 3 17 3" xfId="15073"/>
    <cellStyle name="Normal 3 18" xfId="15074"/>
    <cellStyle name="Normal 3 18 2" xfId="15075"/>
    <cellStyle name="Normal 3 18 2 2" xfId="15076"/>
    <cellStyle name="Normal 3 18 3" xfId="15077"/>
    <cellStyle name="Normal 3 19" xfId="15078"/>
    <cellStyle name="Normal 3 19 2" xfId="15079"/>
    <cellStyle name="Normal 3 19 2 2" xfId="15080"/>
    <cellStyle name="Normal 3 19 3" xfId="15081"/>
    <cellStyle name="Normal 3 2" xfId="15082"/>
    <cellStyle name="Normal 3 2 10" xfId="15083"/>
    <cellStyle name="Normal 3 2 10 2" xfId="45475"/>
    <cellStyle name="Normal 3 2 11" xfId="15084"/>
    <cellStyle name="Normal 3 2 11 2" xfId="45476"/>
    <cellStyle name="Normal 3 2 12" xfId="15085"/>
    <cellStyle name="Normal 3 2 12 2" xfId="45477"/>
    <cellStyle name="Normal 3 2 13" xfId="15086"/>
    <cellStyle name="Normal 3 2 13 2" xfId="45478"/>
    <cellStyle name="Normal 3 2 14" xfId="15087"/>
    <cellStyle name="Normal 3 2 14 2" xfId="45479"/>
    <cellStyle name="Normal 3 2 15" xfId="15088"/>
    <cellStyle name="Normal 3 2 15 2" xfId="45480"/>
    <cellStyle name="Normal 3 2 16" xfId="15089"/>
    <cellStyle name="Normal 3 2 16 2" xfId="45481"/>
    <cellStyle name="Normal 3 2 17" xfId="15090"/>
    <cellStyle name="Normal 3 2 17 2" xfId="45482"/>
    <cellStyle name="Normal 3 2 18" xfId="15091"/>
    <cellStyle name="Normal 3 2 18 2" xfId="45483"/>
    <cellStyle name="Normal 3 2 19" xfId="15092"/>
    <cellStyle name="Normal 3 2 19 2" xfId="45484"/>
    <cellStyle name="Normal 3 2 2" xfId="15093"/>
    <cellStyle name="Normal 3 2 2 2" xfId="15094"/>
    <cellStyle name="Normal 3 2 2 3" xfId="15095"/>
    <cellStyle name="Normal 3 2 2 4" xfId="15096"/>
    <cellStyle name="Normal 3 2 20" xfId="15097"/>
    <cellStyle name="Normal 3 2 20 2" xfId="45485"/>
    <cellStyle name="Normal 3 2 21" xfId="15098"/>
    <cellStyle name="Normal 3 2 21 2" xfId="45486"/>
    <cellStyle name="Normal 3 2 22" xfId="15099"/>
    <cellStyle name="Normal 3 2 22 2" xfId="45487"/>
    <cellStyle name="Normal 3 2 23" xfId="15100"/>
    <cellStyle name="Normal 3 2 23 2" xfId="45488"/>
    <cellStyle name="Normal 3 2 24" xfId="15101"/>
    <cellStyle name="Normal 3 2 24 2" xfId="45489"/>
    <cellStyle name="Normal 3 2 25" xfId="15102"/>
    <cellStyle name="Normal 3 2 26" xfId="15103"/>
    <cellStyle name="Normal 3 2 27" xfId="15104"/>
    <cellStyle name="Normal 3 2 3" xfId="15105"/>
    <cellStyle name="Normal 3 2 3 2" xfId="15106"/>
    <cellStyle name="Normal 3 2 3 3" xfId="15107"/>
    <cellStyle name="Normal 3 2 3 4" xfId="15108"/>
    <cellStyle name="Normal 3 2 4" xfId="15109"/>
    <cellStyle name="Normal 3 2 4 2" xfId="45490"/>
    <cellStyle name="Normal 3 2 5" xfId="15110"/>
    <cellStyle name="Normal 3 2 5 2" xfId="45491"/>
    <cellStyle name="Normal 3 2 6" xfId="15111"/>
    <cellStyle name="Normal 3 2 6 2" xfId="45492"/>
    <cellStyle name="Normal 3 2 7" xfId="15112"/>
    <cellStyle name="Normal 3 2 7 2" xfId="45493"/>
    <cellStyle name="Normal 3 2 8" xfId="15113"/>
    <cellStyle name="Normal 3 2 8 2" xfId="45494"/>
    <cellStyle name="Normal 3 2 9" xfId="15114"/>
    <cellStyle name="Normal 3 2 9 2" xfId="45495"/>
    <cellStyle name="Normal 3 2_LocalAssetCharging" xfId="15115"/>
    <cellStyle name="Normal 3 20" xfId="15116"/>
    <cellStyle name="Normal 3 20 2" xfId="15117"/>
    <cellStyle name="Normal 3 20 2 2" xfId="15118"/>
    <cellStyle name="Normal 3 20 3" xfId="15119"/>
    <cellStyle name="Normal 3 21" xfId="15120"/>
    <cellStyle name="Normal 3 21 2" xfId="15121"/>
    <cellStyle name="Normal 3 21 2 2" xfId="15122"/>
    <cellStyle name="Normal 3 21 3" xfId="15123"/>
    <cellStyle name="Normal 3 22" xfId="15124"/>
    <cellStyle name="Normal 3 22 2" xfId="15125"/>
    <cellStyle name="Normal 3 22 2 2" xfId="15126"/>
    <cellStyle name="Normal 3 22 3" xfId="15127"/>
    <cellStyle name="Normal 3 23" xfId="15128"/>
    <cellStyle name="Normal 3 24" xfId="15129"/>
    <cellStyle name="Normal 3 24 2" xfId="15130"/>
    <cellStyle name="Normal 3 25" xfId="15131"/>
    <cellStyle name="Normal 3 26" xfId="15132"/>
    <cellStyle name="Normal 3 3" xfId="15133"/>
    <cellStyle name="Normal 3 3 2" xfId="15134"/>
    <cellStyle name="Normal 3 3 2 2" xfId="15135"/>
    <cellStyle name="Normal 3 3 2 3" xfId="15136"/>
    <cellStyle name="Normal 3 3 2 4" xfId="15137"/>
    <cellStyle name="Normal 3 3 3" xfId="15138"/>
    <cellStyle name="Normal 3 3 3 2" xfId="15139"/>
    <cellStyle name="Normal 3 3 3 3" xfId="15140"/>
    <cellStyle name="Normal 3 3 3 4" xfId="15141"/>
    <cellStyle name="Normal 3 3 4" xfId="15142"/>
    <cellStyle name="Normal 3 3 5" xfId="15143"/>
    <cellStyle name="Normal 3 3_LocalAssetCharging" xfId="15144"/>
    <cellStyle name="Normal 3 4" xfId="15145"/>
    <cellStyle name="Normal 3 4 10" xfId="15146"/>
    <cellStyle name="Normal 3 4 10 2" xfId="45496"/>
    <cellStyle name="Normal 3 4 11" xfId="15147"/>
    <cellStyle name="Normal 3 4 11 2" xfId="45497"/>
    <cellStyle name="Normal 3 4 12" xfId="15148"/>
    <cellStyle name="Normal 3 4 12 2" xfId="45498"/>
    <cellStyle name="Normal 3 4 13" xfId="15149"/>
    <cellStyle name="Normal 3 4 13 2" xfId="45499"/>
    <cellStyle name="Normal 3 4 14" xfId="15150"/>
    <cellStyle name="Normal 3 4 14 2" xfId="45500"/>
    <cellStyle name="Normal 3 4 15" xfId="15151"/>
    <cellStyle name="Normal 3 4 15 2" xfId="45501"/>
    <cellStyle name="Normal 3 4 16" xfId="15152"/>
    <cellStyle name="Normal 3 4 16 2" xfId="45502"/>
    <cellStyle name="Normal 3 4 17" xfId="15153"/>
    <cellStyle name="Normal 3 4 17 2" xfId="45503"/>
    <cellStyle name="Normal 3 4 18" xfId="15154"/>
    <cellStyle name="Normal 3 4 18 2" xfId="45504"/>
    <cellStyle name="Normal 3 4 19" xfId="15155"/>
    <cellStyle name="Normal 3 4 19 2" xfId="45505"/>
    <cellStyle name="Normal 3 4 2" xfId="15156"/>
    <cellStyle name="Normal 3 4 2 2" xfId="45506"/>
    <cellStyle name="Normal 3 4 20" xfId="15157"/>
    <cellStyle name="Normal 3 4 20 2" xfId="45507"/>
    <cellStyle name="Normal 3 4 21" xfId="15158"/>
    <cellStyle name="Normal 3 4 22" xfId="15159"/>
    <cellStyle name="Normal 3 4 22 2" xfId="15160"/>
    <cellStyle name="Normal 3 4 23" xfId="15161"/>
    <cellStyle name="Normal 3 4 24" xfId="15162"/>
    <cellStyle name="Normal 3 4 3" xfId="15163"/>
    <cellStyle name="Normal 3 4 3 2" xfId="45508"/>
    <cellStyle name="Normal 3 4 4" xfId="15164"/>
    <cellStyle name="Normal 3 4 4 2" xfId="45509"/>
    <cellStyle name="Normal 3 4 5" xfId="15165"/>
    <cellStyle name="Normal 3 4 5 2" xfId="45510"/>
    <cellStyle name="Normal 3 4 6" xfId="15166"/>
    <cellStyle name="Normal 3 4 6 2" xfId="45511"/>
    <cellStyle name="Normal 3 4 7" xfId="15167"/>
    <cellStyle name="Normal 3 4 7 2" xfId="45512"/>
    <cellStyle name="Normal 3 4 8" xfId="15168"/>
    <cellStyle name="Normal 3 4 8 2" xfId="45513"/>
    <cellStyle name="Normal 3 4 9" xfId="15169"/>
    <cellStyle name="Normal 3 4 9 2" xfId="45514"/>
    <cellStyle name="Normal 3 5" xfId="15170"/>
    <cellStyle name="Normal 3 5 2" xfId="15171"/>
    <cellStyle name="Normal 3 5 3" xfId="15172"/>
    <cellStyle name="Normal 3 5 3 2" xfId="15173"/>
    <cellStyle name="Normal 3 5 4" xfId="15174"/>
    <cellStyle name="Normal 3 5 5" xfId="15175"/>
    <cellStyle name="Normal 3 6" xfId="15176"/>
    <cellStyle name="Normal 3 6 2" xfId="15177"/>
    <cellStyle name="Normal 3 6 2 2" xfId="15178"/>
    <cellStyle name="Normal 3 6 3" xfId="15179"/>
    <cellStyle name="Normal 3 6 4" xfId="15180"/>
    <cellStyle name="Normal 3 6 5" xfId="15181"/>
    <cellStyle name="Normal 3 7" xfId="15182"/>
    <cellStyle name="Normal 3 7 2" xfId="15183"/>
    <cellStyle name="Normal 3 7 2 2" xfId="15184"/>
    <cellStyle name="Normal 3 7 3" xfId="15185"/>
    <cellStyle name="Normal 3 7 3 2" xfId="15186"/>
    <cellStyle name="Normal 3 7 4" xfId="15187"/>
    <cellStyle name="Normal 3 7 5" xfId="15188"/>
    <cellStyle name="Normal 3 7 6" xfId="15189"/>
    <cellStyle name="Normal 3 8" xfId="15190"/>
    <cellStyle name="Normal 3 8 2" xfId="15191"/>
    <cellStyle name="Normal 3 8 2 2" xfId="15192"/>
    <cellStyle name="Normal 3 8 3" xfId="15193"/>
    <cellStyle name="Normal 3 9" xfId="15194"/>
    <cellStyle name="Normal 3 9 2" xfId="15195"/>
    <cellStyle name="Normal 3 9 2 2" xfId="15196"/>
    <cellStyle name="Normal 3 9 3" xfId="15197"/>
    <cellStyle name="Normal 3_Circuits" xfId="15198"/>
    <cellStyle name="Normal 30" xfId="15199"/>
    <cellStyle name="Normal 30 2" xfId="15200"/>
    <cellStyle name="Normal 31" xfId="15201"/>
    <cellStyle name="Normal 32" xfId="15202"/>
    <cellStyle name="Normal 32 2" xfId="15203"/>
    <cellStyle name="Normal 33" xfId="45515"/>
    <cellStyle name="Normal 34" xfId="45516"/>
    <cellStyle name="Normal 35" xfId="45517"/>
    <cellStyle name="Normal 36" xfId="45518"/>
    <cellStyle name="Normal 37" xfId="45519"/>
    <cellStyle name="Normal 38" xfId="45520"/>
    <cellStyle name="Normal 39" xfId="15204"/>
    <cellStyle name="Normal 39 10" xfId="15205"/>
    <cellStyle name="Normal 39 11" xfId="15206"/>
    <cellStyle name="Normal 39 12" xfId="15207"/>
    <cellStyle name="Normal 39 13" xfId="15208"/>
    <cellStyle name="Normal 39 14" xfId="15209"/>
    <cellStyle name="Normal 39 2" xfId="15210"/>
    <cellStyle name="Normal 39 2 2" xfId="15211"/>
    <cellStyle name="Normal 39 2 3" xfId="15212"/>
    <cellStyle name="Normal 39 2_Circuits" xfId="15213"/>
    <cellStyle name="Normal 39 3" xfId="15214"/>
    <cellStyle name="Normal 39 4" xfId="15215"/>
    <cellStyle name="Normal 39 5" xfId="15216"/>
    <cellStyle name="Normal 39 6" xfId="15217"/>
    <cellStyle name="Normal 39 7" xfId="15218"/>
    <cellStyle name="Normal 39 8" xfId="15219"/>
    <cellStyle name="Normal 39 9" xfId="15220"/>
    <cellStyle name="Normal 39 9 2" xfId="15221"/>
    <cellStyle name="Normal 39 9 3" xfId="15222"/>
    <cellStyle name="Normal 39 9 4" xfId="15223"/>
    <cellStyle name="Normal 39_Circuits" xfId="15224"/>
    <cellStyle name="Normal 4" xfId="15225"/>
    <cellStyle name="Normal 4 2" xfId="15226"/>
    <cellStyle name="Normal 4 2 2" xfId="15227"/>
    <cellStyle name="Normal 4 2 2 2" xfId="45521"/>
    <cellStyle name="Normal 4 2 3" xfId="45522"/>
    <cellStyle name="Normal 4 3" xfId="15228"/>
    <cellStyle name="Normal 4 3 2" xfId="45523"/>
    <cellStyle name="Normal 4 4" xfId="15229"/>
    <cellStyle name="Normal 4 4 2" xfId="45524"/>
    <cellStyle name="Normal 4 5" xfId="15230"/>
    <cellStyle name="Normal 4 5 2" xfId="45525"/>
    <cellStyle name="Normal 4 6" xfId="15231"/>
    <cellStyle name="Normal 4 6 2" xfId="45526"/>
    <cellStyle name="Normal 4 7" xfId="45527"/>
    <cellStyle name="Normal 40" xfId="45528"/>
    <cellStyle name="Normal 41" xfId="45529"/>
    <cellStyle name="Normal 42" xfId="45530"/>
    <cellStyle name="Normal 43" xfId="15232"/>
    <cellStyle name="Normal 43 2" xfId="15233"/>
    <cellStyle name="Normal 44" xfId="15234"/>
    <cellStyle name="Normal 44 2" xfId="15235"/>
    <cellStyle name="Normal 45" xfId="15236"/>
    <cellStyle name="Normal 45 2" xfId="15237"/>
    <cellStyle name="Normal 46" xfId="15238"/>
    <cellStyle name="Normal 46 2" xfId="15239"/>
    <cellStyle name="Normal 46 2 2" xfId="15240"/>
    <cellStyle name="Normal 46 3" xfId="15241"/>
    <cellStyle name="Normal 46 3 2" xfId="15242"/>
    <cellStyle name="Normal 46 4" xfId="15243"/>
    <cellStyle name="Normal 5" xfId="6"/>
    <cellStyle name="Normal 5 2" xfId="15244"/>
    <cellStyle name="Normal 5 2 2" xfId="15245"/>
    <cellStyle name="Normal 5 2 2 2" xfId="15246"/>
    <cellStyle name="Normal 5 2 2 2 2" xfId="45531"/>
    <cellStyle name="Normal 5 2 2 3" xfId="45532"/>
    <cellStyle name="Normal 5 2 3" xfId="37479"/>
    <cellStyle name="Normal 5 2 3 2" xfId="54349"/>
    <cellStyle name="Normal 5 3" xfId="15247"/>
    <cellStyle name="Normal 5 3 2" xfId="45533"/>
    <cellStyle name="Normal 5 4" xfId="15248"/>
    <cellStyle name="Normal 5 4 2" xfId="45534"/>
    <cellStyle name="Normal 5 5" xfId="15249"/>
    <cellStyle name="Normal 5 5 2" xfId="45535"/>
    <cellStyle name="Normal 5 6" xfId="15250"/>
    <cellStyle name="Normal 5 6 2" xfId="45536"/>
    <cellStyle name="Normal 5 7" xfId="15251"/>
    <cellStyle name="Normal 5 7 2" xfId="45537"/>
    <cellStyle name="Normal 5 8" xfId="15252"/>
    <cellStyle name="Normal 6" xfId="15253"/>
    <cellStyle name="Normal 6 10" xfId="45538"/>
    <cellStyle name="Normal 6 2" xfId="15254"/>
    <cellStyle name="Normal 6 2 10" xfId="15255"/>
    <cellStyle name="Normal 6 2 10 2" xfId="45539"/>
    <cellStyle name="Normal 6 2 11" xfId="15256"/>
    <cellStyle name="Normal 6 2 11 2" xfId="45540"/>
    <cellStyle name="Normal 6 2 12" xfId="15257"/>
    <cellStyle name="Normal 6 2 12 2" xfId="45541"/>
    <cellStyle name="Normal 6 2 13" xfId="15258"/>
    <cellStyle name="Normal 6 2 13 2" xfId="45542"/>
    <cellStyle name="Normal 6 2 14" xfId="15259"/>
    <cellStyle name="Normal 6 2 14 2" xfId="45543"/>
    <cellStyle name="Normal 6 2 15" xfId="15260"/>
    <cellStyle name="Normal 6 2 15 2" xfId="45544"/>
    <cellStyle name="Normal 6 2 16" xfId="15261"/>
    <cellStyle name="Normal 6 2 16 2" xfId="45545"/>
    <cellStyle name="Normal 6 2 17" xfId="15262"/>
    <cellStyle name="Normal 6 2 17 2" xfId="45546"/>
    <cellStyle name="Normal 6 2 18" xfId="15263"/>
    <cellStyle name="Normal 6 2 18 2" xfId="45547"/>
    <cellStyle name="Normal 6 2 19" xfId="15264"/>
    <cellStyle name="Normal 6 2 19 2" xfId="45548"/>
    <cellStyle name="Normal 6 2 2" xfId="15265"/>
    <cellStyle name="Normal 6 2 2 2" xfId="15266"/>
    <cellStyle name="Normal 6 2 2 2 2" xfId="45549"/>
    <cellStyle name="Normal 6 2 2 3" xfId="45550"/>
    <cellStyle name="Normal 6 2 20" xfId="45551"/>
    <cellStyle name="Normal 6 2 21" xfId="45552"/>
    <cellStyle name="Normal 6 2 3" xfId="15267"/>
    <cellStyle name="Normal 6 2 3 2" xfId="45553"/>
    <cellStyle name="Normal 6 2 4" xfId="15268"/>
    <cellStyle name="Normal 6 2 4 2" xfId="45554"/>
    <cellStyle name="Normal 6 2 5" xfId="15269"/>
    <cellStyle name="Normal 6 2 5 2" xfId="45555"/>
    <cellStyle name="Normal 6 2 6" xfId="15270"/>
    <cellStyle name="Normal 6 2 6 2" xfId="45556"/>
    <cellStyle name="Normal 6 2 7" xfId="15271"/>
    <cellStyle name="Normal 6 2 7 2" xfId="45557"/>
    <cellStyle name="Normal 6 2 8" xfId="15272"/>
    <cellStyle name="Normal 6 2 8 2" xfId="45558"/>
    <cellStyle name="Normal 6 2 9" xfId="15273"/>
    <cellStyle name="Normal 6 2 9 2" xfId="45559"/>
    <cellStyle name="Normal 6 3" xfId="15274"/>
    <cellStyle name="Normal 6 3 10" xfId="15275"/>
    <cellStyle name="Normal 6 3 10 2" xfId="45560"/>
    <cellStyle name="Normal 6 3 11" xfId="15276"/>
    <cellStyle name="Normal 6 3 11 2" xfId="45561"/>
    <cellStyle name="Normal 6 3 12" xfId="15277"/>
    <cellStyle name="Normal 6 3 12 2" xfId="45562"/>
    <cellStyle name="Normal 6 3 13" xfId="15278"/>
    <cellStyle name="Normal 6 3 13 2" xfId="45563"/>
    <cellStyle name="Normal 6 3 14" xfId="15279"/>
    <cellStyle name="Normal 6 3 14 2" xfId="45564"/>
    <cellStyle name="Normal 6 3 15" xfId="15280"/>
    <cellStyle name="Normal 6 3 15 2" xfId="45565"/>
    <cellStyle name="Normal 6 3 16" xfId="15281"/>
    <cellStyle name="Normal 6 3 16 2" xfId="45566"/>
    <cellStyle name="Normal 6 3 17" xfId="15282"/>
    <cellStyle name="Normal 6 3 17 2" xfId="45567"/>
    <cellStyle name="Normal 6 3 18" xfId="15283"/>
    <cellStyle name="Normal 6 3 18 2" xfId="45568"/>
    <cellStyle name="Normal 6 3 19" xfId="15284"/>
    <cellStyle name="Normal 6 3 19 2" xfId="45569"/>
    <cellStyle name="Normal 6 3 2" xfId="15285"/>
    <cellStyle name="Normal 6 3 2 2" xfId="45570"/>
    <cellStyle name="Normal 6 3 20" xfId="45571"/>
    <cellStyle name="Normal 6 3 3" xfId="15286"/>
    <cellStyle name="Normal 6 3 3 2" xfId="45572"/>
    <cellStyle name="Normal 6 3 4" xfId="15287"/>
    <cellStyle name="Normal 6 3 4 2" xfId="45573"/>
    <cellStyle name="Normal 6 3 5" xfId="15288"/>
    <cellStyle name="Normal 6 3 5 2" xfId="45574"/>
    <cellStyle name="Normal 6 3 6" xfId="15289"/>
    <cellStyle name="Normal 6 3 6 2" xfId="45575"/>
    <cellStyle name="Normal 6 3 7" xfId="15290"/>
    <cellStyle name="Normal 6 3 7 2" xfId="45576"/>
    <cellStyle name="Normal 6 3 8" xfId="15291"/>
    <cellStyle name="Normal 6 3 8 2" xfId="45577"/>
    <cellStyle name="Normal 6 3 9" xfId="15292"/>
    <cellStyle name="Normal 6 3 9 2" xfId="45578"/>
    <cellStyle name="Normal 6 4" xfId="15293"/>
    <cellStyle name="Normal 6 4 2" xfId="45579"/>
    <cellStyle name="Normal 6 5" xfId="15294"/>
    <cellStyle name="Normal 6 5 2" xfId="45580"/>
    <cellStyle name="Normal 6 6" xfId="15295"/>
    <cellStyle name="Normal 6 6 2" xfId="45581"/>
    <cellStyle name="Normal 6 7" xfId="15296"/>
    <cellStyle name="Normal 6 7 2" xfId="45582"/>
    <cellStyle name="Normal 6 8" xfId="15297"/>
    <cellStyle name="Normal 6 8 2" xfId="45583"/>
    <cellStyle name="Normal 6 9" xfId="45584"/>
    <cellStyle name="Normal 7" xfId="15298"/>
    <cellStyle name="Normal 7 10" xfId="15299"/>
    <cellStyle name="Normal 7 10 2" xfId="45585"/>
    <cellStyle name="Normal 7 11" xfId="15300"/>
    <cellStyle name="Normal 7 11 2" xfId="45586"/>
    <cellStyle name="Normal 7 12" xfId="15301"/>
    <cellStyle name="Normal 7 12 2" xfId="15302"/>
    <cellStyle name="Normal 7 12 2 2" xfId="15303"/>
    <cellStyle name="Normal 7 12 3" xfId="15304"/>
    <cellStyle name="Normal 7 13" xfId="15305"/>
    <cellStyle name="Normal 7 13 2" xfId="15306"/>
    <cellStyle name="Normal 7 13 2 2" xfId="15307"/>
    <cellStyle name="Normal 7 13 3" xfId="15308"/>
    <cellStyle name="Normal 7 14" xfId="15309"/>
    <cellStyle name="Normal 7 14 2" xfId="15310"/>
    <cellStyle name="Normal 7 14 2 2" xfId="15311"/>
    <cellStyle name="Normal 7 14 3" xfId="15312"/>
    <cellStyle name="Normal 7 15" xfId="15313"/>
    <cellStyle name="Normal 7 15 2" xfId="15314"/>
    <cellStyle name="Normal 7 15 2 2" xfId="15315"/>
    <cellStyle name="Normal 7 15 3" xfId="15316"/>
    <cellStyle name="Normal 7 16" xfId="15317"/>
    <cellStyle name="Normal 7 16 2" xfId="15318"/>
    <cellStyle name="Normal 7 16 2 2" xfId="15319"/>
    <cellStyle name="Normal 7 16 3" xfId="15320"/>
    <cellStyle name="Normal 7 17" xfId="15321"/>
    <cellStyle name="Normal 7 17 2" xfId="15322"/>
    <cellStyle name="Normal 7 17 2 2" xfId="15323"/>
    <cellStyle name="Normal 7 17 3" xfId="15324"/>
    <cellStyle name="Normal 7 18" xfId="15325"/>
    <cellStyle name="Normal 7 18 2" xfId="15326"/>
    <cellStyle name="Normal 7 18 2 2" xfId="15327"/>
    <cellStyle name="Normal 7 18 3" xfId="15328"/>
    <cellStyle name="Normal 7 19" xfId="15329"/>
    <cellStyle name="Normal 7 19 2" xfId="15330"/>
    <cellStyle name="Normal 7 19 2 2" xfId="15331"/>
    <cellStyle name="Normal 7 19 3" xfId="15332"/>
    <cellStyle name="Normal 7 2" xfId="15333"/>
    <cellStyle name="Normal 7 2 2" xfId="15334"/>
    <cellStyle name="Normal 7 2 2 2" xfId="45587"/>
    <cellStyle name="Normal 7 2 3" xfId="45588"/>
    <cellStyle name="Normal 7 20" xfId="15335"/>
    <cellStyle name="Normal 7 20 2" xfId="15336"/>
    <cellStyle name="Normal 7 20 2 2" xfId="15337"/>
    <cellStyle name="Normal 7 20 3" xfId="15338"/>
    <cellStyle name="Normal 7 21" xfId="15339"/>
    <cellStyle name="Normal 7 21 2" xfId="15340"/>
    <cellStyle name="Normal 7 21 2 2" xfId="15341"/>
    <cellStyle name="Normal 7 21 3" xfId="15342"/>
    <cellStyle name="Normal 7 22" xfId="15343"/>
    <cellStyle name="Normal 7 22 2" xfId="15344"/>
    <cellStyle name="Normal 7 22 2 2" xfId="15345"/>
    <cellStyle name="Normal 7 22 3" xfId="15346"/>
    <cellStyle name="Normal 7 23" xfId="15347"/>
    <cellStyle name="Normal 7 23 2" xfId="15348"/>
    <cellStyle name="Normal 7 23 2 2" xfId="15349"/>
    <cellStyle name="Normal 7 23 3" xfId="15350"/>
    <cellStyle name="Normal 7 24" xfId="15351"/>
    <cellStyle name="Normal 7 24 2" xfId="15352"/>
    <cellStyle name="Normal 7 24 2 2" xfId="15353"/>
    <cellStyle name="Normal 7 24 3" xfId="15354"/>
    <cellStyle name="Normal 7 25" xfId="15355"/>
    <cellStyle name="Normal 7 25 2" xfId="15356"/>
    <cellStyle name="Normal 7 25 2 2" xfId="15357"/>
    <cellStyle name="Normal 7 25 3" xfId="15358"/>
    <cellStyle name="Normal 7 26" xfId="15359"/>
    <cellStyle name="Normal 7 26 2" xfId="15360"/>
    <cellStyle name="Normal 7 26 2 2" xfId="15361"/>
    <cellStyle name="Normal 7 26 3" xfId="15362"/>
    <cellStyle name="Normal 7 27" xfId="15363"/>
    <cellStyle name="Normal 7 27 2" xfId="15364"/>
    <cellStyle name="Normal 7 27 2 2" xfId="15365"/>
    <cellStyle name="Normal 7 27 3" xfId="15366"/>
    <cellStyle name="Normal 7 28" xfId="15367"/>
    <cellStyle name="Normal 7 28 2" xfId="15368"/>
    <cellStyle name="Normal 7 28 2 2" xfId="15369"/>
    <cellStyle name="Normal 7 28 3" xfId="15370"/>
    <cellStyle name="Normal 7 29" xfId="15371"/>
    <cellStyle name="Normal 7 29 2" xfId="15372"/>
    <cellStyle name="Normal 7 29 2 2" xfId="15373"/>
    <cellStyle name="Normal 7 29 3" xfId="15374"/>
    <cellStyle name="Normal 7 3" xfId="15375"/>
    <cellStyle name="Normal 7 3 2" xfId="45589"/>
    <cellStyle name="Normal 7 30" xfId="15376"/>
    <cellStyle name="Normal 7 30 2" xfId="15377"/>
    <cellStyle name="Normal 7 30 2 2" xfId="15378"/>
    <cellStyle name="Normal 7 30 3" xfId="15379"/>
    <cellStyle name="Normal 7 31" xfId="15380"/>
    <cellStyle name="Normal 7 31 2" xfId="15381"/>
    <cellStyle name="Normal 7 32" xfId="15382"/>
    <cellStyle name="Normal 7 4" xfId="15383"/>
    <cellStyle name="Normal 7 4 2" xfId="45590"/>
    <cellStyle name="Normal 7 5" xfId="15384"/>
    <cellStyle name="Normal 7 5 2" xfId="45591"/>
    <cellStyle name="Normal 7 6" xfId="15385"/>
    <cellStyle name="Normal 7 6 2" xfId="45592"/>
    <cellStyle name="Normal 7 7" xfId="15386"/>
    <cellStyle name="Normal 7 7 2" xfId="45593"/>
    <cellStyle name="Normal 7 8" xfId="15387"/>
    <cellStyle name="Normal 7 8 2" xfId="45594"/>
    <cellStyle name="Normal 7 9" xfId="15388"/>
    <cellStyle name="Normal 7 9 2" xfId="45595"/>
    <cellStyle name="Normal 8" xfId="15389"/>
    <cellStyle name="Normal 8 10" xfId="15390"/>
    <cellStyle name="Normal 8 10 2" xfId="45596"/>
    <cellStyle name="Normal 8 11" xfId="15391"/>
    <cellStyle name="Normal 8 11 2" xfId="45597"/>
    <cellStyle name="Normal 8 12" xfId="15392"/>
    <cellStyle name="Normal 8 12 2" xfId="45598"/>
    <cellStyle name="Normal 8 13" xfId="15393"/>
    <cellStyle name="Normal 8 13 2" xfId="45599"/>
    <cellStyle name="Normal 8 14" xfId="15394"/>
    <cellStyle name="Normal 8 14 2" xfId="45600"/>
    <cellStyle name="Normal 8 15" xfId="15395"/>
    <cellStyle name="Normal 8 15 2" xfId="45601"/>
    <cellStyle name="Normal 8 16" xfId="15396"/>
    <cellStyle name="Normal 8 16 2" xfId="45602"/>
    <cellStyle name="Normal 8 17" xfId="15397"/>
    <cellStyle name="Normal 8 17 2" xfId="45603"/>
    <cellStyle name="Normal 8 18" xfId="15398"/>
    <cellStyle name="Normal 8 18 2" xfId="45604"/>
    <cellStyle name="Normal 8 19" xfId="15399"/>
    <cellStyle name="Normal 8 19 2" xfId="45605"/>
    <cellStyle name="Normal 8 2" xfId="15400"/>
    <cellStyle name="Normal 8 2 10" xfId="15401"/>
    <cellStyle name="Normal 8 2 10 2" xfId="45606"/>
    <cellStyle name="Normal 8 2 11" xfId="15402"/>
    <cellStyle name="Normal 8 2 11 2" xfId="45607"/>
    <cellStyle name="Normal 8 2 12" xfId="15403"/>
    <cellStyle name="Normal 8 2 12 2" xfId="45608"/>
    <cellStyle name="Normal 8 2 13" xfId="15404"/>
    <cellStyle name="Normal 8 2 13 2" xfId="45609"/>
    <cellStyle name="Normal 8 2 14" xfId="15405"/>
    <cellStyle name="Normal 8 2 14 2" xfId="45610"/>
    <cellStyle name="Normal 8 2 15" xfId="15406"/>
    <cellStyle name="Normal 8 2 15 2" xfId="45611"/>
    <cellStyle name="Normal 8 2 16" xfId="15407"/>
    <cellStyle name="Normal 8 2 16 2" xfId="45612"/>
    <cellStyle name="Normal 8 2 17" xfId="15408"/>
    <cellStyle name="Normal 8 2 17 2" xfId="45613"/>
    <cellStyle name="Normal 8 2 18" xfId="15409"/>
    <cellStyle name="Normal 8 2 18 2" xfId="45614"/>
    <cellStyle name="Normal 8 2 19" xfId="15410"/>
    <cellStyle name="Normal 8 2 19 2" xfId="45615"/>
    <cellStyle name="Normal 8 2 2" xfId="15411"/>
    <cellStyle name="Normal 8 2 2 2" xfId="45616"/>
    <cellStyle name="Normal 8 2 20" xfId="15412"/>
    <cellStyle name="Normal 8 2 20 2" xfId="45617"/>
    <cellStyle name="Normal 8 2 21" xfId="15413"/>
    <cellStyle name="Normal 8 2 21 2" xfId="45618"/>
    <cellStyle name="Normal 8 2 22" xfId="15414"/>
    <cellStyle name="Normal 8 2 22 2" xfId="45619"/>
    <cellStyle name="Normal 8 2 23" xfId="15415"/>
    <cellStyle name="Normal 8 2 23 2" xfId="45620"/>
    <cellStyle name="Normal 8 2 24" xfId="15416"/>
    <cellStyle name="Normal 8 2 24 2" xfId="45621"/>
    <cellStyle name="Normal 8 2 25" xfId="15417"/>
    <cellStyle name="Normal 8 2 25 2" xfId="45622"/>
    <cellStyle name="Normal 8 2 26" xfId="15418"/>
    <cellStyle name="Normal 8 2 26 2" xfId="45623"/>
    <cellStyle name="Normal 8 2 27" xfId="15419"/>
    <cellStyle name="Normal 8 2 27 2" xfId="45624"/>
    <cellStyle name="Normal 8 2 28" xfId="15420"/>
    <cellStyle name="Normal 8 2 28 2" xfId="45625"/>
    <cellStyle name="Normal 8 2 29" xfId="15421"/>
    <cellStyle name="Normal 8 2 29 2" xfId="45626"/>
    <cellStyle name="Normal 8 2 3" xfId="15422"/>
    <cellStyle name="Normal 8 2 3 2" xfId="45627"/>
    <cellStyle name="Normal 8 2 30" xfId="15423"/>
    <cellStyle name="Normal 8 2 30 2" xfId="45628"/>
    <cellStyle name="Normal 8 2 31" xfId="15424"/>
    <cellStyle name="Normal 8 2 31 2" xfId="45629"/>
    <cellStyle name="Normal 8 2 32" xfId="15425"/>
    <cellStyle name="Normal 8 2 32 2" xfId="45630"/>
    <cellStyle name="Normal 8 2 33" xfId="15426"/>
    <cellStyle name="Normal 8 2 33 2" xfId="45631"/>
    <cellStyle name="Normal 8 2 34" xfId="15427"/>
    <cellStyle name="Normal 8 2 34 2" xfId="45632"/>
    <cellStyle name="Normal 8 2 35" xfId="15428"/>
    <cellStyle name="Normal 8 2 35 2" xfId="45633"/>
    <cellStyle name="Normal 8 2 36" xfId="15429"/>
    <cellStyle name="Normal 8 2 36 2" xfId="45634"/>
    <cellStyle name="Normal 8 2 37" xfId="15430"/>
    <cellStyle name="Normal 8 2 37 2" xfId="45635"/>
    <cellStyle name="Normal 8 2 38" xfId="15431"/>
    <cellStyle name="Normal 8 2 38 2" xfId="45636"/>
    <cellStyle name="Normal 8 2 39" xfId="15432"/>
    <cellStyle name="Normal 8 2 39 2" xfId="45637"/>
    <cellStyle name="Normal 8 2 4" xfId="15433"/>
    <cellStyle name="Normal 8 2 4 2" xfId="45638"/>
    <cellStyle name="Normal 8 2 40" xfId="45639"/>
    <cellStyle name="Normal 8 2 5" xfId="15434"/>
    <cellStyle name="Normal 8 2 5 2" xfId="45640"/>
    <cellStyle name="Normal 8 2 6" xfId="15435"/>
    <cellStyle name="Normal 8 2 6 2" xfId="45641"/>
    <cellStyle name="Normal 8 2 7" xfId="15436"/>
    <cellStyle name="Normal 8 2 7 2" xfId="45642"/>
    <cellStyle name="Normal 8 2 8" xfId="15437"/>
    <cellStyle name="Normal 8 2 8 2" xfId="45643"/>
    <cellStyle name="Normal 8 2 9" xfId="15438"/>
    <cellStyle name="Normal 8 2 9 2" xfId="45644"/>
    <cellStyle name="Normal 8 20" xfId="45645"/>
    <cellStyle name="Normal 8 3" xfId="15439"/>
    <cellStyle name="Normal 8 3 10" xfId="15440"/>
    <cellStyle name="Normal 8 3 10 2" xfId="45646"/>
    <cellStyle name="Normal 8 3 11" xfId="15441"/>
    <cellStyle name="Normal 8 3 11 2" xfId="45647"/>
    <cellStyle name="Normal 8 3 12" xfId="15442"/>
    <cellStyle name="Normal 8 3 12 2" xfId="45648"/>
    <cellStyle name="Normal 8 3 13" xfId="15443"/>
    <cellStyle name="Normal 8 3 13 2" xfId="45649"/>
    <cellStyle name="Normal 8 3 14" xfId="15444"/>
    <cellStyle name="Normal 8 3 14 2" xfId="45650"/>
    <cellStyle name="Normal 8 3 15" xfId="15445"/>
    <cellStyle name="Normal 8 3 15 2" xfId="45651"/>
    <cellStyle name="Normal 8 3 16" xfId="15446"/>
    <cellStyle name="Normal 8 3 16 2" xfId="45652"/>
    <cellStyle name="Normal 8 3 17" xfId="15447"/>
    <cellStyle name="Normal 8 3 17 2" xfId="45653"/>
    <cellStyle name="Normal 8 3 18" xfId="15448"/>
    <cellStyle name="Normal 8 3 18 2" xfId="45654"/>
    <cellStyle name="Normal 8 3 19" xfId="15449"/>
    <cellStyle name="Normal 8 3 19 2" xfId="45655"/>
    <cellStyle name="Normal 8 3 2" xfId="15450"/>
    <cellStyle name="Normal 8 3 2 2" xfId="45656"/>
    <cellStyle name="Normal 8 3 20" xfId="15451"/>
    <cellStyle name="Normal 8 3 20 2" xfId="45657"/>
    <cellStyle name="Normal 8 3 21" xfId="15452"/>
    <cellStyle name="Normal 8 3 21 2" xfId="45658"/>
    <cellStyle name="Normal 8 3 22" xfId="15453"/>
    <cellStyle name="Normal 8 3 22 2" xfId="45659"/>
    <cellStyle name="Normal 8 3 23" xfId="15454"/>
    <cellStyle name="Normal 8 3 23 2" xfId="45660"/>
    <cellStyle name="Normal 8 3 24" xfId="15455"/>
    <cellStyle name="Normal 8 3 24 2" xfId="45661"/>
    <cellStyle name="Normal 8 3 25" xfId="15456"/>
    <cellStyle name="Normal 8 3 25 2" xfId="45662"/>
    <cellStyle name="Normal 8 3 26" xfId="15457"/>
    <cellStyle name="Normal 8 3 26 2" xfId="45663"/>
    <cellStyle name="Normal 8 3 27" xfId="15458"/>
    <cellStyle name="Normal 8 3 27 2" xfId="45664"/>
    <cellStyle name="Normal 8 3 28" xfId="15459"/>
    <cellStyle name="Normal 8 3 28 2" xfId="45665"/>
    <cellStyle name="Normal 8 3 29" xfId="15460"/>
    <cellStyle name="Normal 8 3 29 2" xfId="45666"/>
    <cellStyle name="Normal 8 3 3" xfId="15461"/>
    <cellStyle name="Normal 8 3 3 2" xfId="45667"/>
    <cellStyle name="Normal 8 3 30" xfId="15462"/>
    <cellStyle name="Normal 8 3 30 2" xfId="45668"/>
    <cellStyle name="Normal 8 3 31" xfId="15463"/>
    <cellStyle name="Normal 8 3 31 2" xfId="45669"/>
    <cellStyle name="Normal 8 3 32" xfId="15464"/>
    <cellStyle name="Normal 8 3 32 2" xfId="45670"/>
    <cellStyle name="Normal 8 3 33" xfId="15465"/>
    <cellStyle name="Normal 8 3 33 2" xfId="45671"/>
    <cellStyle name="Normal 8 3 34" xfId="15466"/>
    <cellStyle name="Normal 8 3 34 2" xfId="45672"/>
    <cellStyle name="Normal 8 3 35" xfId="15467"/>
    <cellStyle name="Normal 8 3 35 2" xfId="45673"/>
    <cellStyle name="Normal 8 3 36" xfId="15468"/>
    <cellStyle name="Normal 8 3 36 2" xfId="45674"/>
    <cellStyle name="Normal 8 3 37" xfId="15469"/>
    <cellStyle name="Normal 8 3 37 2" xfId="45675"/>
    <cellStyle name="Normal 8 3 38" xfId="15470"/>
    <cellStyle name="Normal 8 3 38 2" xfId="45676"/>
    <cellStyle name="Normal 8 3 39" xfId="15471"/>
    <cellStyle name="Normal 8 3 39 2" xfId="45677"/>
    <cellStyle name="Normal 8 3 4" xfId="15472"/>
    <cellStyle name="Normal 8 3 4 2" xfId="45678"/>
    <cellStyle name="Normal 8 3 40" xfId="45679"/>
    <cellStyle name="Normal 8 3 5" xfId="15473"/>
    <cellStyle name="Normal 8 3 5 2" xfId="45680"/>
    <cellStyle name="Normal 8 3 6" xfId="15474"/>
    <cellStyle name="Normal 8 3 6 2" xfId="45681"/>
    <cellStyle name="Normal 8 3 7" xfId="15475"/>
    <cellStyle name="Normal 8 3 7 2" xfId="45682"/>
    <cellStyle name="Normal 8 3 8" xfId="15476"/>
    <cellStyle name="Normal 8 3 8 2" xfId="45683"/>
    <cellStyle name="Normal 8 3 9" xfId="15477"/>
    <cellStyle name="Normal 8 3 9 2" xfId="45684"/>
    <cellStyle name="Normal 8 4" xfId="15478"/>
    <cellStyle name="Normal 8 4 2" xfId="45685"/>
    <cellStyle name="Normal 8 5" xfId="15479"/>
    <cellStyle name="Normal 8 5 2" xfId="45686"/>
    <cellStyle name="Normal 8 6" xfId="15480"/>
    <cellStyle name="Normal 8 6 2" xfId="45687"/>
    <cellStyle name="Normal 8 7" xfId="15481"/>
    <cellStyle name="Normal 8 7 2" xfId="45688"/>
    <cellStyle name="Normal 8 8" xfId="15482"/>
    <cellStyle name="Normal 8 8 2" xfId="45689"/>
    <cellStyle name="Normal 8 9" xfId="15483"/>
    <cellStyle name="Normal 8 9 2" xfId="45690"/>
    <cellStyle name="Normal 9" xfId="15484"/>
    <cellStyle name="Normal 9 10" xfId="15485"/>
    <cellStyle name="Normal 9 10 2" xfId="45691"/>
    <cellStyle name="Normal 9 11" xfId="15486"/>
    <cellStyle name="Normal 9 11 2" xfId="45692"/>
    <cellStyle name="Normal 9 12" xfId="15487"/>
    <cellStyle name="Normal 9 12 2" xfId="45693"/>
    <cellStyle name="Normal 9 13" xfId="15488"/>
    <cellStyle name="Normal 9 13 2" xfId="45694"/>
    <cellStyle name="Normal 9 14" xfId="15489"/>
    <cellStyle name="Normal 9 14 2" xfId="45695"/>
    <cellStyle name="Normal 9 15" xfId="15490"/>
    <cellStyle name="Normal 9 15 2" xfId="45696"/>
    <cellStyle name="Normal 9 16" xfId="15491"/>
    <cellStyle name="Normal 9 16 2" xfId="45697"/>
    <cellStyle name="Normal 9 17" xfId="15492"/>
    <cellStyle name="Normal 9 17 2" xfId="45698"/>
    <cellStyle name="Normal 9 18" xfId="15493"/>
    <cellStyle name="Normal 9 18 2" xfId="45699"/>
    <cellStyle name="Normal 9 19" xfId="15494"/>
    <cellStyle name="Normal 9 19 2" xfId="45700"/>
    <cellStyle name="Normal 9 2" xfId="15495"/>
    <cellStyle name="Normal 9 2 2" xfId="45701"/>
    <cellStyle name="Normal 9 20" xfId="15496"/>
    <cellStyle name="Normal 9 20 2" xfId="45702"/>
    <cellStyle name="Normal 9 21" xfId="15497"/>
    <cellStyle name="Normal 9 21 2" xfId="45703"/>
    <cellStyle name="Normal 9 22" xfId="15498"/>
    <cellStyle name="Normal 9 22 2" xfId="45704"/>
    <cellStyle name="Normal 9 23" xfId="15499"/>
    <cellStyle name="Normal 9 23 2" xfId="45705"/>
    <cellStyle name="Normal 9 24" xfId="15500"/>
    <cellStyle name="Normal 9 24 2" xfId="45706"/>
    <cellStyle name="Normal 9 25" xfId="15501"/>
    <cellStyle name="Normal 9 25 2" xfId="45707"/>
    <cellStyle name="Normal 9 26" xfId="15502"/>
    <cellStyle name="Normal 9 26 2" xfId="45708"/>
    <cellStyle name="Normal 9 27" xfId="15503"/>
    <cellStyle name="Normal 9 27 2" xfId="45709"/>
    <cellStyle name="Normal 9 28" xfId="15504"/>
    <cellStyle name="Normal 9 28 2" xfId="45710"/>
    <cellStyle name="Normal 9 29" xfId="15505"/>
    <cellStyle name="Normal 9 29 2" xfId="45711"/>
    <cellStyle name="Normal 9 3" xfId="15506"/>
    <cellStyle name="Normal 9 3 2" xfId="45712"/>
    <cellStyle name="Normal 9 30" xfId="15507"/>
    <cellStyle name="Normal 9 30 2" xfId="45713"/>
    <cellStyle name="Normal 9 31" xfId="45714"/>
    <cellStyle name="Normal 9 4" xfId="15508"/>
    <cellStyle name="Normal 9 4 2" xfId="45715"/>
    <cellStyle name="Normal 9 5" xfId="15509"/>
    <cellStyle name="Normal 9 5 2" xfId="45716"/>
    <cellStyle name="Normal 9 6" xfId="15510"/>
    <cellStyle name="Normal 9 6 2" xfId="45717"/>
    <cellStyle name="Normal 9 7" xfId="15511"/>
    <cellStyle name="Normal 9 7 2" xfId="45718"/>
    <cellStyle name="Normal 9 8" xfId="15512"/>
    <cellStyle name="Normal 9 8 2" xfId="45719"/>
    <cellStyle name="Normal 9 9" xfId="15513"/>
    <cellStyle name="Normal 9 9 2" xfId="45720"/>
    <cellStyle name="Normal_Template WILKS Tariff Model" xfId="1"/>
    <cellStyle name="Normal_Template WILKS Tariff Model 2" xfId="4"/>
    <cellStyle name="Note 10" xfId="15514"/>
    <cellStyle name="Note 10 10" xfId="15515"/>
    <cellStyle name="Note 10 10 2" xfId="15516"/>
    <cellStyle name="Note 10 10 3" xfId="15517"/>
    <cellStyle name="Note 10 10 4" xfId="45721"/>
    <cellStyle name="Note 10 11" xfId="15518"/>
    <cellStyle name="Note 10 11 2" xfId="15519"/>
    <cellStyle name="Note 10 11 3" xfId="15520"/>
    <cellStyle name="Note 10 11 4" xfId="45722"/>
    <cellStyle name="Note 10 12" xfId="15521"/>
    <cellStyle name="Note 10 12 2" xfId="15522"/>
    <cellStyle name="Note 10 12 3" xfId="15523"/>
    <cellStyle name="Note 10 12 4" xfId="45723"/>
    <cellStyle name="Note 10 13" xfId="15524"/>
    <cellStyle name="Note 10 13 2" xfId="15525"/>
    <cellStyle name="Note 10 13 3" xfId="15526"/>
    <cellStyle name="Note 10 13 4" xfId="45724"/>
    <cellStyle name="Note 10 14" xfId="15527"/>
    <cellStyle name="Note 10 14 2" xfId="15528"/>
    <cellStyle name="Note 10 14 3" xfId="15529"/>
    <cellStyle name="Note 10 14 4" xfId="45725"/>
    <cellStyle name="Note 10 15" xfId="15530"/>
    <cellStyle name="Note 10 15 2" xfId="15531"/>
    <cellStyle name="Note 10 15 3" xfId="15532"/>
    <cellStyle name="Note 10 15 4" xfId="45726"/>
    <cellStyle name="Note 10 16" xfId="15533"/>
    <cellStyle name="Note 10 16 2" xfId="15534"/>
    <cellStyle name="Note 10 16 3" xfId="15535"/>
    <cellStyle name="Note 10 16 4" xfId="45727"/>
    <cellStyle name="Note 10 17" xfId="15536"/>
    <cellStyle name="Note 10 17 2" xfId="15537"/>
    <cellStyle name="Note 10 17 3" xfId="15538"/>
    <cellStyle name="Note 10 17 4" xfId="45728"/>
    <cellStyle name="Note 10 18" xfId="15539"/>
    <cellStyle name="Note 10 18 2" xfId="15540"/>
    <cellStyle name="Note 10 18 3" xfId="15541"/>
    <cellStyle name="Note 10 18 4" xfId="45729"/>
    <cellStyle name="Note 10 19" xfId="15542"/>
    <cellStyle name="Note 10 19 2" xfId="15543"/>
    <cellStyle name="Note 10 19 3" xfId="15544"/>
    <cellStyle name="Note 10 19 4" xfId="45730"/>
    <cellStyle name="Note 10 2" xfId="15545"/>
    <cellStyle name="Note 10 2 2" xfId="45731"/>
    <cellStyle name="Note 10 20" xfId="15546"/>
    <cellStyle name="Note 10 20 2" xfId="15547"/>
    <cellStyle name="Note 10 20 3" xfId="15548"/>
    <cellStyle name="Note 10 20 4" xfId="45732"/>
    <cellStyle name="Note 10 21" xfId="15549"/>
    <cellStyle name="Note 10 21 2" xfId="15550"/>
    <cellStyle name="Note 10 21 3" xfId="15551"/>
    <cellStyle name="Note 10 21 4" xfId="45733"/>
    <cellStyle name="Note 10 22" xfId="15552"/>
    <cellStyle name="Note 10 22 2" xfId="15553"/>
    <cellStyle name="Note 10 22 3" xfId="15554"/>
    <cellStyle name="Note 10 22 4" xfId="45734"/>
    <cellStyle name="Note 10 23" xfId="15555"/>
    <cellStyle name="Note 10 23 2" xfId="15556"/>
    <cellStyle name="Note 10 23 3" xfId="15557"/>
    <cellStyle name="Note 10 23 4" xfId="45735"/>
    <cellStyle name="Note 10 24" xfId="15558"/>
    <cellStyle name="Note 10 24 2" xfId="15559"/>
    <cellStyle name="Note 10 24 3" xfId="45736"/>
    <cellStyle name="Note 10 24 4" xfId="45737"/>
    <cellStyle name="Note 10 25" xfId="45738"/>
    <cellStyle name="Note 10 26" xfId="45739"/>
    <cellStyle name="Note 10 3" xfId="15560"/>
    <cellStyle name="Note 10 3 2" xfId="45740"/>
    <cellStyle name="Note 10 4" xfId="15561"/>
    <cellStyle name="Note 10 4 2" xfId="45741"/>
    <cellStyle name="Note 10 5" xfId="15562"/>
    <cellStyle name="Note 10 5 2" xfId="45742"/>
    <cellStyle name="Note 10 6" xfId="15563"/>
    <cellStyle name="Note 10 6 2" xfId="15564"/>
    <cellStyle name="Note 10 6 3" xfId="15565"/>
    <cellStyle name="Note 10 6 4" xfId="45743"/>
    <cellStyle name="Note 10 7" xfId="15566"/>
    <cellStyle name="Note 10 7 2" xfId="15567"/>
    <cellStyle name="Note 10 7 3" xfId="15568"/>
    <cellStyle name="Note 10 7 4" xfId="45744"/>
    <cellStyle name="Note 10 8" xfId="15569"/>
    <cellStyle name="Note 10 8 2" xfId="15570"/>
    <cellStyle name="Note 10 8 3" xfId="15571"/>
    <cellStyle name="Note 10 8 4" xfId="45745"/>
    <cellStyle name="Note 10 9" xfId="15572"/>
    <cellStyle name="Note 10 9 2" xfId="15573"/>
    <cellStyle name="Note 10 9 3" xfId="15574"/>
    <cellStyle name="Note 10 9 4" xfId="45746"/>
    <cellStyle name="Note 11" xfId="15575"/>
    <cellStyle name="Note 11 10" xfId="15576"/>
    <cellStyle name="Note 11 10 2" xfId="15577"/>
    <cellStyle name="Note 11 10 3" xfId="15578"/>
    <cellStyle name="Note 11 10 4" xfId="45747"/>
    <cellStyle name="Note 11 11" xfId="15579"/>
    <cellStyle name="Note 11 11 2" xfId="15580"/>
    <cellStyle name="Note 11 11 3" xfId="15581"/>
    <cellStyle name="Note 11 11 4" xfId="45748"/>
    <cellStyle name="Note 11 12" xfId="15582"/>
    <cellStyle name="Note 11 12 2" xfId="15583"/>
    <cellStyle name="Note 11 12 3" xfId="15584"/>
    <cellStyle name="Note 11 12 4" xfId="45749"/>
    <cellStyle name="Note 11 13" xfId="15585"/>
    <cellStyle name="Note 11 13 2" xfId="15586"/>
    <cellStyle name="Note 11 13 3" xfId="15587"/>
    <cellStyle name="Note 11 13 4" xfId="45750"/>
    <cellStyle name="Note 11 14" xfId="15588"/>
    <cellStyle name="Note 11 14 2" xfId="15589"/>
    <cellStyle name="Note 11 14 3" xfId="15590"/>
    <cellStyle name="Note 11 14 4" xfId="45751"/>
    <cellStyle name="Note 11 15" xfId="15591"/>
    <cellStyle name="Note 11 15 2" xfId="15592"/>
    <cellStyle name="Note 11 15 3" xfId="15593"/>
    <cellStyle name="Note 11 15 4" xfId="45752"/>
    <cellStyle name="Note 11 16" xfId="15594"/>
    <cellStyle name="Note 11 16 2" xfId="15595"/>
    <cellStyle name="Note 11 16 3" xfId="15596"/>
    <cellStyle name="Note 11 16 4" xfId="45753"/>
    <cellStyle name="Note 11 17" xfId="15597"/>
    <cellStyle name="Note 11 17 2" xfId="15598"/>
    <cellStyle name="Note 11 17 3" xfId="15599"/>
    <cellStyle name="Note 11 17 4" xfId="45754"/>
    <cellStyle name="Note 11 18" xfId="15600"/>
    <cellStyle name="Note 11 18 2" xfId="15601"/>
    <cellStyle name="Note 11 18 3" xfId="15602"/>
    <cellStyle name="Note 11 18 4" xfId="45755"/>
    <cellStyle name="Note 11 19" xfId="15603"/>
    <cellStyle name="Note 11 19 2" xfId="15604"/>
    <cellStyle name="Note 11 19 3" xfId="15605"/>
    <cellStyle name="Note 11 19 4" xfId="45756"/>
    <cellStyle name="Note 11 2" xfId="15606"/>
    <cellStyle name="Note 11 2 2" xfId="45757"/>
    <cellStyle name="Note 11 20" xfId="15607"/>
    <cellStyle name="Note 11 20 2" xfId="15608"/>
    <cellStyle name="Note 11 20 3" xfId="15609"/>
    <cellStyle name="Note 11 20 4" xfId="45758"/>
    <cellStyle name="Note 11 21" xfId="15610"/>
    <cellStyle name="Note 11 21 2" xfId="15611"/>
    <cellStyle name="Note 11 21 3" xfId="15612"/>
    <cellStyle name="Note 11 21 4" xfId="45759"/>
    <cellStyle name="Note 11 22" xfId="15613"/>
    <cellStyle name="Note 11 22 2" xfId="15614"/>
    <cellStyle name="Note 11 22 3" xfId="15615"/>
    <cellStyle name="Note 11 22 4" xfId="45760"/>
    <cellStyle name="Note 11 23" xfId="15616"/>
    <cellStyle name="Note 11 23 2" xfId="15617"/>
    <cellStyle name="Note 11 23 3" xfId="15618"/>
    <cellStyle name="Note 11 23 4" xfId="45761"/>
    <cellStyle name="Note 11 24" xfId="15619"/>
    <cellStyle name="Note 11 24 2" xfId="15620"/>
    <cellStyle name="Note 11 24 3" xfId="45762"/>
    <cellStyle name="Note 11 24 4" xfId="45763"/>
    <cellStyle name="Note 11 25" xfId="45764"/>
    <cellStyle name="Note 11 26" xfId="45765"/>
    <cellStyle name="Note 11 3" xfId="15621"/>
    <cellStyle name="Note 11 3 2" xfId="45766"/>
    <cellStyle name="Note 11 4" xfId="15622"/>
    <cellStyle name="Note 11 4 2" xfId="45767"/>
    <cellStyle name="Note 11 5" xfId="15623"/>
    <cellStyle name="Note 11 5 2" xfId="45768"/>
    <cellStyle name="Note 11 6" xfId="15624"/>
    <cellStyle name="Note 11 6 2" xfId="15625"/>
    <cellStyle name="Note 11 6 3" xfId="15626"/>
    <cellStyle name="Note 11 6 4" xfId="45769"/>
    <cellStyle name="Note 11 7" xfId="15627"/>
    <cellStyle name="Note 11 7 2" xfId="15628"/>
    <cellStyle name="Note 11 7 3" xfId="15629"/>
    <cellStyle name="Note 11 7 4" xfId="45770"/>
    <cellStyle name="Note 11 8" xfId="15630"/>
    <cellStyle name="Note 11 8 2" xfId="15631"/>
    <cellStyle name="Note 11 8 3" xfId="15632"/>
    <cellStyle name="Note 11 8 4" xfId="45771"/>
    <cellStyle name="Note 11 9" xfId="15633"/>
    <cellStyle name="Note 11 9 2" xfId="15634"/>
    <cellStyle name="Note 11 9 3" xfId="15635"/>
    <cellStyle name="Note 11 9 4" xfId="45772"/>
    <cellStyle name="Note 12" xfId="15636"/>
    <cellStyle name="Note 12 10" xfId="15637"/>
    <cellStyle name="Note 12 10 10" xfId="15638"/>
    <cellStyle name="Note 12 10 10 2" xfId="15639"/>
    <cellStyle name="Note 12 10 10 3" xfId="15640"/>
    <cellStyle name="Note 12 10 10 4" xfId="45773"/>
    <cellStyle name="Note 12 10 11" xfId="15641"/>
    <cellStyle name="Note 12 10 11 2" xfId="15642"/>
    <cellStyle name="Note 12 10 11 3" xfId="15643"/>
    <cellStyle name="Note 12 10 11 4" xfId="45774"/>
    <cellStyle name="Note 12 10 12" xfId="15644"/>
    <cellStyle name="Note 12 10 12 2" xfId="15645"/>
    <cellStyle name="Note 12 10 12 3" xfId="15646"/>
    <cellStyle name="Note 12 10 12 4" xfId="45775"/>
    <cellStyle name="Note 12 10 13" xfId="15647"/>
    <cellStyle name="Note 12 10 13 2" xfId="15648"/>
    <cellStyle name="Note 12 10 13 3" xfId="15649"/>
    <cellStyle name="Note 12 10 13 4" xfId="45776"/>
    <cellStyle name="Note 12 10 14" xfId="15650"/>
    <cellStyle name="Note 12 10 14 2" xfId="15651"/>
    <cellStyle name="Note 12 10 14 3" xfId="15652"/>
    <cellStyle name="Note 12 10 14 4" xfId="45777"/>
    <cellStyle name="Note 12 10 15" xfId="15653"/>
    <cellStyle name="Note 12 10 15 2" xfId="15654"/>
    <cellStyle name="Note 12 10 15 3" xfId="15655"/>
    <cellStyle name="Note 12 10 15 4" xfId="45778"/>
    <cellStyle name="Note 12 10 16" xfId="15656"/>
    <cellStyle name="Note 12 10 16 2" xfId="15657"/>
    <cellStyle name="Note 12 10 16 3" xfId="15658"/>
    <cellStyle name="Note 12 10 16 4" xfId="45779"/>
    <cellStyle name="Note 12 10 17" xfId="15659"/>
    <cellStyle name="Note 12 10 17 2" xfId="15660"/>
    <cellStyle name="Note 12 10 17 3" xfId="15661"/>
    <cellStyle name="Note 12 10 17 4" xfId="45780"/>
    <cellStyle name="Note 12 10 18" xfId="15662"/>
    <cellStyle name="Note 12 10 18 2" xfId="15663"/>
    <cellStyle name="Note 12 10 18 3" xfId="15664"/>
    <cellStyle name="Note 12 10 18 4" xfId="45781"/>
    <cellStyle name="Note 12 10 19" xfId="15665"/>
    <cellStyle name="Note 12 10 19 2" xfId="15666"/>
    <cellStyle name="Note 12 10 19 3" xfId="15667"/>
    <cellStyle name="Note 12 10 19 4" xfId="45782"/>
    <cellStyle name="Note 12 10 2" xfId="15668"/>
    <cellStyle name="Note 12 10 2 2" xfId="15669"/>
    <cellStyle name="Note 12 10 2 3" xfId="15670"/>
    <cellStyle name="Note 12 10 2 4" xfId="45783"/>
    <cellStyle name="Note 12 10 20" xfId="15671"/>
    <cellStyle name="Note 12 10 20 2" xfId="15672"/>
    <cellStyle name="Note 12 10 20 3" xfId="45784"/>
    <cellStyle name="Note 12 10 20 4" xfId="45785"/>
    <cellStyle name="Note 12 10 21" xfId="45786"/>
    <cellStyle name="Note 12 10 22" xfId="45787"/>
    <cellStyle name="Note 12 10 3" xfId="15673"/>
    <cellStyle name="Note 12 10 3 2" xfId="15674"/>
    <cellStyle name="Note 12 10 3 3" xfId="15675"/>
    <cellStyle name="Note 12 10 3 4" xfId="45788"/>
    <cellStyle name="Note 12 10 4" xfId="15676"/>
    <cellStyle name="Note 12 10 4 2" xfId="15677"/>
    <cellStyle name="Note 12 10 4 3" xfId="15678"/>
    <cellStyle name="Note 12 10 4 4" xfId="45789"/>
    <cellStyle name="Note 12 10 5" xfId="15679"/>
    <cellStyle name="Note 12 10 5 2" xfId="15680"/>
    <cellStyle name="Note 12 10 5 3" xfId="15681"/>
    <cellStyle name="Note 12 10 5 4" xfId="45790"/>
    <cellStyle name="Note 12 10 6" xfId="15682"/>
    <cellStyle name="Note 12 10 6 2" xfId="15683"/>
    <cellStyle name="Note 12 10 6 3" xfId="15684"/>
    <cellStyle name="Note 12 10 6 4" xfId="45791"/>
    <cellStyle name="Note 12 10 7" xfId="15685"/>
    <cellStyle name="Note 12 10 7 2" xfId="15686"/>
    <cellStyle name="Note 12 10 7 3" xfId="15687"/>
    <cellStyle name="Note 12 10 7 4" xfId="45792"/>
    <cellStyle name="Note 12 10 8" xfId="15688"/>
    <cellStyle name="Note 12 10 8 2" xfId="15689"/>
    <cellStyle name="Note 12 10 8 3" xfId="15690"/>
    <cellStyle name="Note 12 10 8 4" xfId="45793"/>
    <cellStyle name="Note 12 10 9" xfId="15691"/>
    <cellStyle name="Note 12 10 9 2" xfId="15692"/>
    <cellStyle name="Note 12 10 9 3" xfId="15693"/>
    <cellStyle name="Note 12 10 9 4" xfId="45794"/>
    <cellStyle name="Note 12 11" xfId="15694"/>
    <cellStyle name="Note 12 11 10" xfId="15695"/>
    <cellStyle name="Note 12 11 10 2" xfId="15696"/>
    <cellStyle name="Note 12 11 10 3" xfId="15697"/>
    <cellStyle name="Note 12 11 10 4" xfId="45795"/>
    <cellStyle name="Note 12 11 11" xfId="15698"/>
    <cellStyle name="Note 12 11 11 2" xfId="15699"/>
    <cellStyle name="Note 12 11 11 3" xfId="15700"/>
    <cellStyle name="Note 12 11 11 4" xfId="45796"/>
    <cellStyle name="Note 12 11 12" xfId="15701"/>
    <cellStyle name="Note 12 11 12 2" xfId="15702"/>
    <cellStyle name="Note 12 11 12 3" xfId="15703"/>
    <cellStyle name="Note 12 11 12 4" xfId="45797"/>
    <cellStyle name="Note 12 11 13" xfId="15704"/>
    <cellStyle name="Note 12 11 13 2" xfId="15705"/>
    <cellStyle name="Note 12 11 13 3" xfId="15706"/>
    <cellStyle name="Note 12 11 13 4" xfId="45798"/>
    <cellStyle name="Note 12 11 14" xfId="15707"/>
    <cellStyle name="Note 12 11 14 2" xfId="15708"/>
    <cellStyle name="Note 12 11 14 3" xfId="15709"/>
    <cellStyle name="Note 12 11 14 4" xfId="45799"/>
    <cellStyle name="Note 12 11 15" xfId="15710"/>
    <cellStyle name="Note 12 11 15 2" xfId="15711"/>
    <cellStyle name="Note 12 11 15 3" xfId="15712"/>
    <cellStyle name="Note 12 11 15 4" xfId="45800"/>
    <cellStyle name="Note 12 11 16" xfId="15713"/>
    <cellStyle name="Note 12 11 16 2" xfId="15714"/>
    <cellStyle name="Note 12 11 16 3" xfId="15715"/>
    <cellStyle name="Note 12 11 16 4" xfId="45801"/>
    <cellStyle name="Note 12 11 17" xfId="15716"/>
    <cellStyle name="Note 12 11 17 2" xfId="15717"/>
    <cellStyle name="Note 12 11 17 3" xfId="15718"/>
    <cellStyle name="Note 12 11 17 4" xfId="45802"/>
    <cellStyle name="Note 12 11 18" xfId="15719"/>
    <cellStyle name="Note 12 11 18 2" xfId="15720"/>
    <cellStyle name="Note 12 11 18 3" xfId="15721"/>
    <cellStyle name="Note 12 11 18 4" xfId="45803"/>
    <cellStyle name="Note 12 11 19" xfId="15722"/>
    <cellStyle name="Note 12 11 19 2" xfId="15723"/>
    <cellStyle name="Note 12 11 19 3" xfId="15724"/>
    <cellStyle name="Note 12 11 19 4" xfId="45804"/>
    <cellStyle name="Note 12 11 2" xfId="15725"/>
    <cellStyle name="Note 12 11 2 2" xfId="15726"/>
    <cellStyle name="Note 12 11 2 3" xfId="15727"/>
    <cellStyle name="Note 12 11 2 4" xfId="45805"/>
    <cellStyle name="Note 12 11 20" xfId="15728"/>
    <cellStyle name="Note 12 11 20 2" xfId="15729"/>
    <cellStyle name="Note 12 11 20 3" xfId="45806"/>
    <cellStyle name="Note 12 11 20 4" xfId="45807"/>
    <cellStyle name="Note 12 11 21" xfId="45808"/>
    <cellStyle name="Note 12 11 22" xfId="45809"/>
    <cellStyle name="Note 12 11 3" xfId="15730"/>
    <cellStyle name="Note 12 11 3 2" xfId="15731"/>
    <cellStyle name="Note 12 11 3 3" xfId="15732"/>
    <cellStyle name="Note 12 11 3 4" xfId="45810"/>
    <cellStyle name="Note 12 11 4" xfId="15733"/>
    <cellStyle name="Note 12 11 4 2" xfId="15734"/>
    <cellStyle name="Note 12 11 4 3" xfId="15735"/>
    <cellStyle name="Note 12 11 4 4" xfId="45811"/>
    <cellStyle name="Note 12 11 5" xfId="15736"/>
    <cellStyle name="Note 12 11 5 2" xfId="15737"/>
    <cellStyle name="Note 12 11 5 3" xfId="15738"/>
    <cellStyle name="Note 12 11 5 4" xfId="45812"/>
    <cellStyle name="Note 12 11 6" xfId="15739"/>
    <cellStyle name="Note 12 11 6 2" xfId="15740"/>
    <cellStyle name="Note 12 11 6 3" xfId="15741"/>
    <cellStyle name="Note 12 11 6 4" xfId="45813"/>
    <cellStyle name="Note 12 11 7" xfId="15742"/>
    <cellStyle name="Note 12 11 7 2" xfId="15743"/>
    <cellStyle name="Note 12 11 7 3" xfId="15744"/>
    <cellStyle name="Note 12 11 7 4" xfId="45814"/>
    <cellStyle name="Note 12 11 8" xfId="15745"/>
    <cellStyle name="Note 12 11 8 2" xfId="15746"/>
    <cellStyle name="Note 12 11 8 3" xfId="15747"/>
    <cellStyle name="Note 12 11 8 4" xfId="45815"/>
    <cellStyle name="Note 12 11 9" xfId="15748"/>
    <cellStyle name="Note 12 11 9 2" xfId="15749"/>
    <cellStyle name="Note 12 11 9 3" xfId="15750"/>
    <cellStyle name="Note 12 11 9 4" xfId="45816"/>
    <cellStyle name="Note 12 12" xfId="15751"/>
    <cellStyle name="Note 12 12 10" xfId="15752"/>
    <cellStyle name="Note 12 12 10 2" xfId="15753"/>
    <cellStyle name="Note 12 12 10 3" xfId="15754"/>
    <cellStyle name="Note 12 12 10 4" xfId="45817"/>
    <cellStyle name="Note 12 12 11" xfId="15755"/>
    <cellStyle name="Note 12 12 11 2" xfId="15756"/>
    <cellStyle name="Note 12 12 11 3" xfId="15757"/>
    <cellStyle name="Note 12 12 11 4" xfId="45818"/>
    <cellStyle name="Note 12 12 12" xfId="15758"/>
    <cellStyle name="Note 12 12 12 2" xfId="15759"/>
    <cellStyle name="Note 12 12 12 3" xfId="15760"/>
    <cellStyle name="Note 12 12 12 4" xfId="45819"/>
    <cellStyle name="Note 12 12 13" xfId="15761"/>
    <cellStyle name="Note 12 12 13 2" xfId="15762"/>
    <cellStyle name="Note 12 12 13 3" xfId="15763"/>
    <cellStyle name="Note 12 12 13 4" xfId="45820"/>
    <cellStyle name="Note 12 12 14" xfId="15764"/>
    <cellStyle name="Note 12 12 14 2" xfId="15765"/>
    <cellStyle name="Note 12 12 14 3" xfId="15766"/>
    <cellStyle name="Note 12 12 14 4" xfId="45821"/>
    <cellStyle name="Note 12 12 15" xfId="15767"/>
    <cellStyle name="Note 12 12 15 2" xfId="15768"/>
    <cellStyle name="Note 12 12 15 3" xfId="15769"/>
    <cellStyle name="Note 12 12 15 4" xfId="45822"/>
    <cellStyle name="Note 12 12 16" xfId="15770"/>
    <cellStyle name="Note 12 12 16 2" xfId="15771"/>
    <cellStyle name="Note 12 12 16 3" xfId="15772"/>
    <cellStyle name="Note 12 12 16 4" xfId="45823"/>
    <cellStyle name="Note 12 12 17" xfId="15773"/>
    <cellStyle name="Note 12 12 17 2" xfId="15774"/>
    <cellStyle name="Note 12 12 17 3" xfId="15775"/>
    <cellStyle name="Note 12 12 17 4" xfId="45824"/>
    <cellStyle name="Note 12 12 18" xfId="15776"/>
    <cellStyle name="Note 12 12 18 2" xfId="15777"/>
    <cellStyle name="Note 12 12 18 3" xfId="15778"/>
    <cellStyle name="Note 12 12 18 4" xfId="45825"/>
    <cellStyle name="Note 12 12 19" xfId="15779"/>
    <cellStyle name="Note 12 12 19 2" xfId="15780"/>
    <cellStyle name="Note 12 12 19 3" xfId="15781"/>
    <cellStyle name="Note 12 12 19 4" xfId="45826"/>
    <cellStyle name="Note 12 12 2" xfId="15782"/>
    <cellStyle name="Note 12 12 2 2" xfId="15783"/>
    <cellStyle name="Note 12 12 2 3" xfId="15784"/>
    <cellStyle name="Note 12 12 2 4" xfId="45827"/>
    <cellStyle name="Note 12 12 20" xfId="15785"/>
    <cellStyle name="Note 12 12 20 2" xfId="15786"/>
    <cellStyle name="Note 12 12 20 3" xfId="45828"/>
    <cellStyle name="Note 12 12 20 4" xfId="45829"/>
    <cellStyle name="Note 12 12 21" xfId="45830"/>
    <cellStyle name="Note 12 12 22" xfId="45831"/>
    <cellStyle name="Note 12 12 3" xfId="15787"/>
    <cellStyle name="Note 12 12 3 2" xfId="15788"/>
    <cellStyle name="Note 12 12 3 3" xfId="15789"/>
    <cellStyle name="Note 12 12 3 4" xfId="45832"/>
    <cellStyle name="Note 12 12 4" xfId="15790"/>
    <cellStyle name="Note 12 12 4 2" xfId="15791"/>
    <cellStyle name="Note 12 12 4 3" xfId="15792"/>
    <cellStyle name="Note 12 12 4 4" xfId="45833"/>
    <cellStyle name="Note 12 12 5" xfId="15793"/>
    <cellStyle name="Note 12 12 5 2" xfId="15794"/>
    <cellStyle name="Note 12 12 5 3" xfId="15795"/>
    <cellStyle name="Note 12 12 5 4" xfId="45834"/>
    <cellStyle name="Note 12 12 6" xfId="15796"/>
    <cellStyle name="Note 12 12 6 2" xfId="15797"/>
    <cellStyle name="Note 12 12 6 3" xfId="15798"/>
    <cellStyle name="Note 12 12 6 4" xfId="45835"/>
    <cellStyle name="Note 12 12 7" xfId="15799"/>
    <cellStyle name="Note 12 12 7 2" xfId="15800"/>
    <cellStyle name="Note 12 12 7 3" xfId="15801"/>
    <cellStyle name="Note 12 12 7 4" xfId="45836"/>
    <cellStyle name="Note 12 12 8" xfId="15802"/>
    <cellStyle name="Note 12 12 8 2" xfId="15803"/>
    <cellStyle name="Note 12 12 8 3" xfId="15804"/>
    <cellStyle name="Note 12 12 8 4" xfId="45837"/>
    <cellStyle name="Note 12 12 9" xfId="15805"/>
    <cellStyle name="Note 12 12 9 2" xfId="15806"/>
    <cellStyle name="Note 12 12 9 3" xfId="15807"/>
    <cellStyle name="Note 12 12 9 4" xfId="45838"/>
    <cellStyle name="Note 12 13" xfId="15808"/>
    <cellStyle name="Note 12 13 10" xfId="15809"/>
    <cellStyle name="Note 12 13 10 2" xfId="15810"/>
    <cellStyle name="Note 12 13 10 3" xfId="15811"/>
    <cellStyle name="Note 12 13 10 4" xfId="45839"/>
    <cellStyle name="Note 12 13 11" xfId="15812"/>
    <cellStyle name="Note 12 13 11 2" xfId="15813"/>
    <cellStyle name="Note 12 13 11 3" xfId="15814"/>
    <cellStyle name="Note 12 13 11 4" xfId="45840"/>
    <cellStyle name="Note 12 13 12" xfId="15815"/>
    <cellStyle name="Note 12 13 12 2" xfId="15816"/>
    <cellStyle name="Note 12 13 12 3" xfId="15817"/>
    <cellStyle name="Note 12 13 12 4" xfId="45841"/>
    <cellStyle name="Note 12 13 13" xfId="15818"/>
    <cellStyle name="Note 12 13 13 2" xfId="15819"/>
    <cellStyle name="Note 12 13 13 3" xfId="15820"/>
    <cellStyle name="Note 12 13 13 4" xfId="45842"/>
    <cellStyle name="Note 12 13 14" xfId="15821"/>
    <cellStyle name="Note 12 13 14 2" xfId="15822"/>
    <cellStyle name="Note 12 13 14 3" xfId="15823"/>
    <cellStyle name="Note 12 13 14 4" xfId="45843"/>
    <cellStyle name="Note 12 13 15" xfId="15824"/>
    <cellStyle name="Note 12 13 15 2" xfId="15825"/>
    <cellStyle name="Note 12 13 15 3" xfId="15826"/>
    <cellStyle name="Note 12 13 15 4" xfId="45844"/>
    <cellStyle name="Note 12 13 16" xfId="15827"/>
    <cellStyle name="Note 12 13 16 2" xfId="15828"/>
    <cellStyle name="Note 12 13 16 3" xfId="15829"/>
    <cellStyle name="Note 12 13 16 4" xfId="45845"/>
    <cellStyle name="Note 12 13 17" xfId="15830"/>
    <cellStyle name="Note 12 13 17 2" xfId="15831"/>
    <cellStyle name="Note 12 13 17 3" xfId="15832"/>
    <cellStyle name="Note 12 13 17 4" xfId="45846"/>
    <cellStyle name="Note 12 13 18" xfId="15833"/>
    <cellStyle name="Note 12 13 18 2" xfId="15834"/>
    <cellStyle name="Note 12 13 18 3" xfId="15835"/>
    <cellStyle name="Note 12 13 18 4" xfId="45847"/>
    <cellStyle name="Note 12 13 19" xfId="15836"/>
    <cellStyle name="Note 12 13 19 2" xfId="15837"/>
    <cellStyle name="Note 12 13 19 3" xfId="15838"/>
    <cellStyle name="Note 12 13 19 4" xfId="45848"/>
    <cellStyle name="Note 12 13 2" xfId="15839"/>
    <cellStyle name="Note 12 13 2 2" xfId="15840"/>
    <cellStyle name="Note 12 13 2 3" xfId="15841"/>
    <cellStyle name="Note 12 13 2 4" xfId="45849"/>
    <cellStyle name="Note 12 13 20" xfId="15842"/>
    <cellStyle name="Note 12 13 20 2" xfId="15843"/>
    <cellStyle name="Note 12 13 20 3" xfId="45850"/>
    <cellStyle name="Note 12 13 20 4" xfId="45851"/>
    <cellStyle name="Note 12 13 21" xfId="45852"/>
    <cellStyle name="Note 12 13 22" xfId="45853"/>
    <cellStyle name="Note 12 13 3" xfId="15844"/>
    <cellStyle name="Note 12 13 3 2" xfId="15845"/>
    <cellStyle name="Note 12 13 3 3" xfId="15846"/>
    <cellStyle name="Note 12 13 3 4" xfId="45854"/>
    <cellStyle name="Note 12 13 4" xfId="15847"/>
    <cellStyle name="Note 12 13 4 2" xfId="15848"/>
    <cellStyle name="Note 12 13 4 3" xfId="15849"/>
    <cellStyle name="Note 12 13 4 4" xfId="45855"/>
    <cellStyle name="Note 12 13 5" xfId="15850"/>
    <cellStyle name="Note 12 13 5 2" xfId="15851"/>
    <cellStyle name="Note 12 13 5 3" xfId="15852"/>
    <cellStyle name="Note 12 13 5 4" xfId="45856"/>
    <cellStyle name="Note 12 13 6" xfId="15853"/>
    <cellStyle name="Note 12 13 6 2" xfId="15854"/>
    <cellStyle name="Note 12 13 6 3" xfId="15855"/>
    <cellStyle name="Note 12 13 6 4" xfId="45857"/>
    <cellStyle name="Note 12 13 7" xfId="15856"/>
    <cellStyle name="Note 12 13 7 2" xfId="15857"/>
    <cellStyle name="Note 12 13 7 3" xfId="15858"/>
    <cellStyle name="Note 12 13 7 4" xfId="45858"/>
    <cellStyle name="Note 12 13 8" xfId="15859"/>
    <cellStyle name="Note 12 13 8 2" xfId="15860"/>
    <cellStyle name="Note 12 13 8 3" xfId="15861"/>
    <cellStyle name="Note 12 13 8 4" xfId="45859"/>
    <cellStyle name="Note 12 13 9" xfId="15862"/>
    <cellStyle name="Note 12 13 9 2" xfId="15863"/>
    <cellStyle name="Note 12 13 9 3" xfId="15864"/>
    <cellStyle name="Note 12 13 9 4" xfId="45860"/>
    <cellStyle name="Note 12 14" xfId="15865"/>
    <cellStyle name="Note 12 14 10" xfId="15866"/>
    <cellStyle name="Note 12 14 10 2" xfId="15867"/>
    <cellStyle name="Note 12 14 10 3" xfId="15868"/>
    <cellStyle name="Note 12 14 10 4" xfId="45861"/>
    <cellStyle name="Note 12 14 11" xfId="15869"/>
    <cellStyle name="Note 12 14 11 2" xfId="15870"/>
    <cellStyle name="Note 12 14 11 3" xfId="15871"/>
    <cellStyle name="Note 12 14 11 4" xfId="45862"/>
    <cellStyle name="Note 12 14 12" xfId="15872"/>
    <cellStyle name="Note 12 14 12 2" xfId="15873"/>
    <cellStyle name="Note 12 14 12 3" xfId="15874"/>
    <cellStyle name="Note 12 14 12 4" xfId="45863"/>
    <cellStyle name="Note 12 14 13" xfId="15875"/>
    <cellStyle name="Note 12 14 13 2" xfId="15876"/>
    <cellStyle name="Note 12 14 13 3" xfId="15877"/>
    <cellStyle name="Note 12 14 13 4" xfId="45864"/>
    <cellStyle name="Note 12 14 14" xfId="15878"/>
    <cellStyle name="Note 12 14 14 2" xfId="15879"/>
    <cellStyle name="Note 12 14 14 3" xfId="15880"/>
    <cellStyle name="Note 12 14 14 4" xfId="45865"/>
    <cellStyle name="Note 12 14 15" xfId="15881"/>
    <cellStyle name="Note 12 14 15 2" xfId="15882"/>
    <cellStyle name="Note 12 14 15 3" xfId="15883"/>
    <cellStyle name="Note 12 14 15 4" xfId="45866"/>
    <cellStyle name="Note 12 14 16" xfId="15884"/>
    <cellStyle name="Note 12 14 16 2" xfId="15885"/>
    <cellStyle name="Note 12 14 16 3" xfId="15886"/>
    <cellStyle name="Note 12 14 16 4" xfId="45867"/>
    <cellStyle name="Note 12 14 17" xfId="15887"/>
    <cellStyle name="Note 12 14 17 2" xfId="15888"/>
    <cellStyle name="Note 12 14 17 3" xfId="15889"/>
    <cellStyle name="Note 12 14 17 4" xfId="45868"/>
    <cellStyle name="Note 12 14 18" xfId="15890"/>
    <cellStyle name="Note 12 14 18 2" xfId="15891"/>
    <cellStyle name="Note 12 14 18 3" xfId="15892"/>
    <cellStyle name="Note 12 14 18 4" xfId="45869"/>
    <cellStyle name="Note 12 14 19" xfId="15893"/>
    <cellStyle name="Note 12 14 19 2" xfId="15894"/>
    <cellStyle name="Note 12 14 19 3" xfId="15895"/>
    <cellStyle name="Note 12 14 19 4" xfId="45870"/>
    <cellStyle name="Note 12 14 2" xfId="15896"/>
    <cellStyle name="Note 12 14 2 2" xfId="15897"/>
    <cellStyle name="Note 12 14 2 3" xfId="15898"/>
    <cellStyle name="Note 12 14 2 4" xfId="45871"/>
    <cellStyle name="Note 12 14 20" xfId="15899"/>
    <cellStyle name="Note 12 14 20 2" xfId="15900"/>
    <cellStyle name="Note 12 14 20 3" xfId="45872"/>
    <cellStyle name="Note 12 14 20 4" xfId="45873"/>
    <cellStyle name="Note 12 14 21" xfId="45874"/>
    <cellStyle name="Note 12 14 22" xfId="45875"/>
    <cellStyle name="Note 12 14 3" xfId="15901"/>
    <cellStyle name="Note 12 14 3 2" xfId="15902"/>
    <cellStyle name="Note 12 14 3 3" xfId="15903"/>
    <cellStyle name="Note 12 14 3 4" xfId="45876"/>
    <cellStyle name="Note 12 14 4" xfId="15904"/>
    <cellStyle name="Note 12 14 4 2" xfId="15905"/>
    <cellStyle name="Note 12 14 4 3" xfId="15906"/>
    <cellStyle name="Note 12 14 4 4" xfId="45877"/>
    <cellStyle name="Note 12 14 5" xfId="15907"/>
    <cellStyle name="Note 12 14 5 2" xfId="15908"/>
    <cellStyle name="Note 12 14 5 3" xfId="15909"/>
    <cellStyle name="Note 12 14 5 4" xfId="45878"/>
    <cellStyle name="Note 12 14 6" xfId="15910"/>
    <cellStyle name="Note 12 14 6 2" xfId="15911"/>
    <cellStyle name="Note 12 14 6 3" xfId="15912"/>
    <cellStyle name="Note 12 14 6 4" xfId="45879"/>
    <cellStyle name="Note 12 14 7" xfId="15913"/>
    <cellStyle name="Note 12 14 7 2" xfId="15914"/>
    <cellStyle name="Note 12 14 7 3" xfId="15915"/>
    <cellStyle name="Note 12 14 7 4" xfId="45880"/>
    <cellStyle name="Note 12 14 8" xfId="15916"/>
    <cellStyle name="Note 12 14 8 2" xfId="15917"/>
    <cellStyle name="Note 12 14 8 3" xfId="15918"/>
    <cellStyle name="Note 12 14 8 4" xfId="45881"/>
    <cellStyle name="Note 12 14 9" xfId="15919"/>
    <cellStyle name="Note 12 14 9 2" xfId="15920"/>
    <cellStyle name="Note 12 14 9 3" xfId="15921"/>
    <cellStyle name="Note 12 14 9 4" xfId="45882"/>
    <cellStyle name="Note 12 15" xfId="15922"/>
    <cellStyle name="Note 12 15 10" xfId="15923"/>
    <cellStyle name="Note 12 15 10 2" xfId="15924"/>
    <cellStyle name="Note 12 15 10 3" xfId="15925"/>
    <cellStyle name="Note 12 15 10 4" xfId="45883"/>
    <cellStyle name="Note 12 15 11" xfId="15926"/>
    <cellStyle name="Note 12 15 11 2" xfId="15927"/>
    <cellStyle name="Note 12 15 11 3" xfId="15928"/>
    <cellStyle name="Note 12 15 11 4" xfId="45884"/>
    <cellStyle name="Note 12 15 12" xfId="15929"/>
    <cellStyle name="Note 12 15 12 2" xfId="15930"/>
    <cellStyle name="Note 12 15 12 3" xfId="15931"/>
    <cellStyle name="Note 12 15 12 4" xfId="45885"/>
    <cellStyle name="Note 12 15 13" xfId="15932"/>
    <cellStyle name="Note 12 15 13 2" xfId="15933"/>
    <cellStyle name="Note 12 15 13 3" xfId="15934"/>
    <cellStyle name="Note 12 15 13 4" xfId="45886"/>
    <cellStyle name="Note 12 15 14" xfId="15935"/>
    <cellStyle name="Note 12 15 14 2" xfId="15936"/>
    <cellStyle name="Note 12 15 14 3" xfId="15937"/>
    <cellStyle name="Note 12 15 14 4" xfId="45887"/>
    <cellStyle name="Note 12 15 15" xfId="15938"/>
    <cellStyle name="Note 12 15 15 2" xfId="15939"/>
    <cellStyle name="Note 12 15 15 3" xfId="15940"/>
    <cellStyle name="Note 12 15 15 4" xfId="45888"/>
    <cellStyle name="Note 12 15 16" xfId="15941"/>
    <cellStyle name="Note 12 15 16 2" xfId="15942"/>
    <cellStyle name="Note 12 15 16 3" xfId="15943"/>
    <cellStyle name="Note 12 15 16 4" xfId="45889"/>
    <cellStyle name="Note 12 15 17" xfId="15944"/>
    <cellStyle name="Note 12 15 17 2" xfId="15945"/>
    <cellStyle name="Note 12 15 17 3" xfId="15946"/>
    <cellStyle name="Note 12 15 17 4" xfId="45890"/>
    <cellStyle name="Note 12 15 18" xfId="15947"/>
    <cellStyle name="Note 12 15 18 2" xfId="15948"/>
    <cellStyle name="Note 12 15 18 3" xfId="15949"/>
    <cellStyle name="Note 12 15 18 4" xfId="45891"/>
    <cellStyle name="Note 12 15 19" xfId="15950"/>
    <cellStyle name="Note 12 15 19 2" xfId="15951"/>
    <cellStyle name="Note 12 15 19 3" xfId="15952"/>
    <cellStyle name="Note 12 15 19 4" xfId="45892"/>
    <cellStyle name="Note 12 15 2" xfId="15953"/>
    <cellStyle name="Note 12 15 2 2" xfId="15954"/>
    <cellStyle name="Note 12 15 2 3" xfId="15955"/>
    <cellStyle name="Note 12 15 2 4" xfId="45893"/>
    <cellStyle name="Note 12 15 20" xfId="15956"/>
    <cellStyle name="Note 12 15 20 2" xfId="15957"/>
    <cellStyle name="Note 12 15 20 3" xfId="45894"/>
    <cellStyle name="Note 12 15 20 4" xfId="45895"/>
    <cellStyle name="Note 12 15 21" xfId="45896"/>
    <cellStyle name="Note 12 15 22" xfId="45897"/>
    <cellStyle name="Note 12 15 3" xfId="15958"/>
    <cellStyle name="Note 12 15 3 2" xfId="15959"/>
    <cellStyle name="Note 12 15 3 3" xfId="15960"/>
    <cellStyle name="Note 12 15 3 4" xfId="45898"/>
    <cellStyle name="Note 12 15 4" xfId="15961"/>
    <cellStyle name="Note 12 15 4 2" xfId="15962"/>
    <cellStyle name="Note 12 15 4 3" xfId="15963"/>
    <cellStyle name="Note 12 15 4 4" xfId="45899"/>
    <cellStyle name="Note 12 15 5" xfId="15964"/>
    <cellStyle name="Note 12 15 5 2" xfId="15965"/>
    <cellStyle name="Note 12 15 5 3" xfId="15966"/>
    <cellStyle name="Note 12 15 5 4" xfId="45900"/>
    <cellStyle name="Note 12 15 6" xfId="15967"/>
    <cellStyle name="Note 12 15 6 2" xfId="15968"/>
    <cellStyle name="Note 12 15 6 3" xfId="15969"/>
    <cellStyle name="Note 12 15 6 4" xfId="45901"/>
    <cellStyle name="Note 12 15 7" xfId="15970"/>
    <cellStyle name="Note 12 15 7 2" xfId="15971"/>
    <cellStyle name="Note 12 15 7 3" xfId="15972"/>
    <cellStyle name="Note 12 15 7 4" xfId="45902"/>
    <cellStyle name="Note 12 15 8" xfId="15973"/>
    <cellStyle name="Note 12 15 8 2" xfId="15974"/>
    <cellStyle name="Note 12 15 8 3" xfId="15975"/>
    <cellStyle name="Note 12 15 8 4" xfId="45903"/>
    <cellStyle name="Note 12 15 9" xfId="15976"/>
    <cellStyle name="Note 12 15 9 2" xfId="15977"/>
    <cellStyle name="Note 12 15 9 3" xfId="15978"/>
    <cellStyle name="Note 12 15 9 4" xfId="45904"/>
    <cellStyle name="Note 12 16" xfId="15979"/>
    <cellStyle name="Note 12 16 10" xfId="15980"/>
    <cellStyle name="Note 12 16 10 2" xfId="15981"/>
    <cellStyle name="Note 12 16 10 3" xfId="15982"/>
    <cellStyle name="Note 12 16 10 4" xfId="45905"/>
    <cellStyle name="Note 12 16 11" xfId="15983"/>
    <cellStyle name="Note 12 16 11 2" xfId="15984"/>
    <cellStyle name="Note 12 16 11 3" xfId="15985"/>
    <cellStyle name="Note 12 16 11 4" xfId="45906"/>
    <cellStyle name="Note 12 16 12" xfId="15986"/>
    <cellStyle name="Note 12 16 12 2" xfId="15987"/>
    <cellStyle name="Note 12 16 12 3" xfId="15988"/>
    <cellStyle name="Note 12 16 12 4" xfId="45907"/>
    <cellStyle name="Note 12 16 13" xfId="15989"/>
    <cellStyle name="Note 12 16 13 2" xfId="15990"/>
    <cellStyle name="Note 12 16 13 3" xfId="15991"/>
    <cellStyle name="Note 12 16 13 4" xfId="45908"/>
    <cellStyle name="Note 12 16 14" xfId="15992"/>
    <cellStyle name="Note 12 16 14 2" xfId="15993"/>
    <cellStyle name="Note 12 16 14 3" xfId="15994"/>
    <cellStyle name="Note 12 16 14 4" xfId="45909"/>
    <cellStyle name="Note 12 16 15" xfId="15995"/>
    <cellStyle name="Note 12 16 15 2" xfId="15996"/>
    <cellStyle name="Note 12 16 15 3" xfId="15997"/>
    <cellStyle name="Note 12 16 15 4" xfId="45910"/>
    <cellStyle name="Note 12 16 16" xfId="15998"/>
    <cellStyle name="Note 12 16 16 2" xfId="15999"/>
    <cellStyle name="Note 12 16 16 3" xfId="16000"/>
    <cellStyle name="Note 12 16 16 4" xfId="45911"/>
    <cellStyle name="Note 12 16 17" xfId="16001"/>
    <cellStyle name="Note 12 16 17 2" xfId="16002"/>
    <cellStyle name="Note 12 16 17 3" xfId="16003"/>
    <cellStyle name="Note 12 16 17 4" xfId="45912"/>
    <cellStyle name="Note 12 16 18" xfId="16004"/>
    <cellStyle name="Note 12 16 18 2" xfId="16005"/>
    <cellStyle name="Note 12 16 18 3" xfId="16006"/>
    <cellStyle name="Note 12 16 18 4" xfId="45913"/>
    <cellStyle name="Note 12 16 19" xfId="16007"/>
    <cellStyle name="Note 12 16 19 2" xfId="16008"/>
    <cellStyle name="Note 12 16 19 3" xfId="16009"/>
    <cellStyle name="Note 12 16 19 4" xfId="45914"/>
    <cellStyle name="Note 12 16 2" xfId="16010"/>
    <cellStyle name="Note 12 16 2 2" xfId="16011"/>
    <cellStyle name="Note 12 16 2 3" xfId="16012"/>
    <cellStyle name="Note 12 16 2 4" xfId="45915"/>
    <cellStyle name="Note 12 16 20" xfId="16013"/>
    <cellStyle name="Note 12 16 20 2" xfId="16014"/>
    <cellStyle name="Note 12 16 20 3" xfId="45916"/>
    <cellStyle name="Note 12 16 20 4" xfId="45917"/>
    <cellStyle name="Note 12 16 21" xfId="45918"/>
    <cellStyle name="Note 12 16 22" xfId="45919"/>
    <cellStyle name="Note 12 16 3" xfId="16015"/>
    <cellStyle name="Note 12 16 3 2" xfId="16016"/>
    <cellStyle name="Note 12 16 3 3" xfId="16017"/>
    <cellStyle name="Note 12 16 3 4" xfId="45920"/>
    <cellStyle name="Note 12 16 4" xfId="16018"/>
    <cellStyle name="Note 12 16 4 2" xfId="16019"/>
    <cellStyle name="Note 12 16 4 3" xfId="16020"/>
    <cellStyle name="Note 12 16 4 4" xfId="45921"/>
    <cellStyle name="Note 12 16 5" xfId="16021"/>
    <cellStyle name="Note 12 16 5 2" xfId="16022"/>
    <cellStyle name="Note 12 16 5 3" xfId="16023"/>
    <cellStyle name="Note 12 16 5 4" xfId="45922"/>
    <cellStyle name="Note 12 16 6" xfId="16024"/>
    <cellStyle name="Note 12 16 6 2" xfId="16025"/>
    <cellStyle name="Note 12 16 6 3" xfId="16026"/>
    <cellStyle name="Note 12 16 6 4" xfId="45923"/>
    <cellStyle name="Note 12 16 7" xfId="16027"/>
    <cellStyle name="Note 12 16 7 2" xfId="16028"/>
    <cellStyle name="Note 12 16 7 3" xfId="16029"/>
    <cellStyle name="Note 12 16 7 4" xfId="45924"/>
    <cellStyle name="Note 12 16 8" xfId="16030"/>
    <cellStyle name="Note 12 16 8 2" xfId="16031"/>
    <cellStyle name="Note 12 16 8 3" xfId="16032"/>
    <cellStyle name="Note 12 16 8 4" xfId="45925"/>
    <cellStyle name="Note 12 16 9" xfId="16033"/>
    <cellStyle name="Note 12 16 9 2" xfId="16034"/>
    <cellStyle name="Note 12 16 9 3" xfId="16035"/>
    <cellStyle name="Note 12 16 9 4" xfId="45926"/>
    <cellStyle name="Note 12 17" xfId="16036"/>
    <cellStyle name="Note 12 17 10" xfId="16037"/>
    <cellStyle name="Note 12 17 10 2" xfId="16038"/>
    <cellStyle name="Note 12 17 10 3" xfId="16039"/>
    <cellStyle name="Note 12 17 10 4" xfId="45927"/>
    <cellStyle name="Note 12 17 11" xfId="16040"/>
    <cellStyle name="Note 12 17 11 2" xfId="16041"/>
    <cellStyle name="Note 12 17 11 3" xfId="16042"/>
    <cellStyle name="Note 12 17 11 4" xfId="45928"/>
    <cellStyle name="Note 12 17 12" xfId="16043"/>
    <cellStyle name="Note 12 17 12 2" xfId="16044"/>
    <cellStyle name="Note 12 17 12 3" xfId="16045"/>
    <cellStyle name="Note 12 17 12 4" xfId="45929"/>
    <cellStyle name="Note 12 17 13" xfId="16046"/>
    <cellStyle name="Note 12 17 13 2" xfId="16047"/>
    <cellStyle name="Note 12 17 13 3" xfId="16048"/>
    <cellStyle name="Note 12 17 13 4" xfId="45930"/>
    <cellStyle name="Note 12 17 14" xfId="16049"/>
    <cellStyle name="Note 12 17 14 2" xfId="16050"/>
    <cellStyle name="Note 12 17 14 3" xfId="16051"/>
    <cellStyle name="Note 12 17 14 4" xfId="45931"/>
    <cellStyle name="Note 12 17 15" xfId="16052"/>
    <cellStyle name="Note 12 17 15 2" xfId="16053"/>
    <cellStyle name="Note 12 17 15 3" xfId="16054"/>
    <cellStyle name="Note 12 17 15 4" xfId="45932"/>
    <cellStyle name="Note 12 17 16" xfId="16055"/>
    <cellStyle name="Note 12 17 16 2" xfId="16056"/>
    <cellStyle name="Note 12 17 16 3" xfId="16057"/>
    <cellStyle name="Note 12 17 16 4" xfId="45933"/>
    <cellStyle name="Note 12 17 17" xfId="16058"/>
    <cellStyle name="Note 12 17 17 2" xfId="16059"/>
    <cellStyle name="Note 12 17 17 3" xfId="16060"/>
    <cellStyle name="Note 12 17 17 4" xfId="45934"/>
    <cellStyle name="Note 12 17 18" xfId="16061"/>
    <cellStyle name="Note 12 17 18 2" xfId="16062"/>
    <cellStyle name="Note 12 17 18 3" xfId="16063"/>
    <cellStyle name="Note 12 17 18 4" xfId="45935"/>
    <cellStyle name="Note 12 17 19" xfId="16064"/>
    <cellStyle name="Note 12 17 19 2" xfId="16065"/>
    <cellStyle name="Note 12 17 19 3" xfId="16066"/>
    <cellStyle name="Note 12 17 19 4" xfId="45936"/>
    <cellStyle name="Note 12 17 2" xfId="16067"/>
    <cellStyle name="Note 12 17 2 2" xfId="16068"/>
    <cellStyle name="Note 12 17 2 3" xfId="16069"/>
    <cellStyle name="Note 12 17 2 4" xfId="45937"/>
    <cellStyle name="Note 12 17 20" xfId="16070"/>
    <cellStyle name="Note 12 17 20 2" xfId="16071"/>
    <cellStyle name="Note 12 17 20 3" xfId="45938"/>
    <cellStyle name="Note 12 17 20 4" xfId="45939"/>
    <cellStyle name="Note 12 17 21" xfId="45940"/>
    <cellStyle name="Note 12 17 22" xfId="45941"/>
    <cellStyle name="Note 12 17 3" xfId="16072"/>
    <cellStyle name="Note 12 17 3 2" xfId="16073"/>
    <cellStyle name="Note 12 17 3 3" xfId="16074"/>
    <cellStyle name="Note 12 17 3 4" xfId="45942"/>
    <cellStyle name="Note 12 17 4" xfId="16075"/>
    <cellStyle name="Note 12 17 4 2" xfId="16076"/>
    <cellStyle name="Note 12 17 4 3" xfId="16077"/>
    <cellStyle name="Note 12 17 4 4" xfId="45943"/>
    <cellStyle name="Note 12 17 5" xfId="16078"/>
    <cellStyle name="Note 12 17 5 2" xfId="16079"/>
    <cellStyle name="Note 12 17 5 3" xfId="16080"/>
    <cellStyle name="Note 12 17 5 4" xfId="45944"/>
    <cellStyle name="Note 12 17 6" xfId="16081"/>
    <cellStyle name="Note 12 17 6 2" xfId="16082"/>
    <cellStyle name="Note 12 17 6 3" xfId="16083"/>
    <cellStyle name="Note 12 17 6 4" xfId="45945"/>
    <cellStyle name="Note 12 17 7" xfId="16084"/>
    <cellStyle name="Note 12 17 7 2" xfId="16085"/>
    <cellStyle name="Note 12 17 7 3" xfId="16086"/>
    <cellStyle name="Note 12 17 7 4" xfId="45946"/>
    <cellStyle name="Note 12 17 8" xfId="16087"/>
    <cellStyle name="Note 12 17 8 2" xfId="16088"/>
    <cellStyle name="Note 12 17 8 3" xfId="16089"/>
    <cellStyle name="Note 12 17 8 4" xfId="45947"/>
    <cellStyle name="Note 12 17 9" xfId="16090"/>
    <cellStyle name="Note 12 17 9 2" xfId="16091"/>
    <cellStyle name="Note 12 17 9 3" xfId="16092"/>
    <cellStyle name="Note 12 17 9 4" xfId="45948"/>
    <cellStyle name="Note 12 18" xfId="16093"/>
    <cellStyle name="Note 12 18 10" xfId="16094"/>
    <cellStyle name="Note 12 18 10 2" xfId="16095"/>
    <cellStyle name="Note 12 18 10 3" xfId="16096"/>
    <cellStyle name="Note 12 18 10 4" xfId="45949"/>
    <cellStyle name="Note 12 18 11" xfId="16097"/>
    <cellStyle name="Note 12 18 11 2" xfId="16098"/>
    <cellStyle name="Note 12 18 11 3" xfId="16099"/>
    <cellStyle name="Note 12 18 11 4" xfId="45950"/>
    <cellStyle name="Note 12 18 12" xfId="16100"/>
    <cellStyle name="Note 12 18 12 2" xfId="16101"/>
    <cellStyle name="Note 12 18 12 3" xfId="16102"/>
    <cellStyle name="Note 12 18 12 4" xfId="45951"/>
    <cellStyle name="Note 12 18 13" xfId="16103"/>
    <cellStyle name="Note 12 18 13 2" xfId="16104"/>
    <cellStyle name="Note 12 18 13 3" xfId="16105"/>
    <cellStyle name="Note 12 18 13 4" xfId="45952"/>
    <cellStyle name="Note 12 18 14" xfId="16106"/>
    <cellStyle name="Note 12 18 14 2" xfId="16107"/>
    <cellStyle name="Note 12 18 14 3" xfId="16108"/>
    <cellStyle name="Note 12 18 14 4" xfId="45953"/>
    <cellStyle name="Note 12 18 15" xfId="16109"/>
    <cellStyle name="Note 12 18 15 2" xfId="16110"/>
    <cellStyle name="Note 12 18 15 3" xfId="16111"/>
    <cellStyle name="Note 12 18 15 4" xfId="45954"/>
    <cellStyle name="Note 12 18 16" xfId="16112"/>
    <cellStyle name="Note 12 18 16 2" xfId="16113"/>
    <cellStyle name="Note 12 18 16 3" xfId="16114"/>
    <cellStyle name="Note 12 18 16 4" xfId="45955"/>
    <cellStyle name="Note 12 18 17" xfId="16115"/>
    <cellStyle name="Note 12 18 17 2" xfId="16116"/>
    <cellStyle name="Note 12 18 17 3" xfId="16117"/>
    <cellStyle name="Note 12 18 17 4" xfId="45956"/>
    <cellStyle name="Note 12 18 18" xfId="16118"/>
    <cellStyle name="Note 12 18 18 2" xfId="16119"/>
    <cellStyle name="Note 12 18 18 3" xfId="16120"/>
    <cellStyle name="Note 12 18 18 4" xfId="45957"/>
    <cellStyle name="Note 12 18 19" xfId="16121"/>
    <cellStyle name="Note 12 18 19 2" xfId="16122"/>
    <cellStyle name="Note 12 18 19 3" xfId="16123"/>
    <cellStyle name="Note 12 18 19 4" xfId="45958"/>
    <cellStyle name="Note 12 18 2" xfId="16124"/>
    <cellStyle name="Note 12 18 2 2" xfId="16125"/>
    <cellStyle name="Note 12 18 2 3" xfId="16126"/>
    <cellStyle name="Note 12 18 2 4" xfId="45959"/>
    <cellStyle name="Note 12 18 20" xfId="16127"/>
    <cellStyle name="Note 12 18 20 2" xfId="16128"/>
    <cellStyle name="Note 12 18 20 3" xfId="45960"/>
    <cellStyle name="Note 12 18 20 4" xfId="45961"/>
    <cellStyle name="Note 12 18 21" xfId="45962"/>
    <cellStyle name="Note 12 18 22" xfId="45963"/>
    <cellStyle name="Note 12 18 3" xfId="16129"/>
    <cellStyle name="Note 12 18 3 2" xfId="16130"/>
    <cellStyle name="Note 12 18 3 3" xfId="16131"/>
    <cellStyle name="Note 12 18 3 4" xfId="45964"/>
    <cellStyle name="Note 12 18 4" xfId="16132"/>
    <cellStyle name="Note 12 18 4 2" xfId="16133"/>
    <cellStyle name="Note 12 18 4 3" xfId="16134"/>
    <cellStyle name="Note 12 18 4 4" xfId="45965"/>
    <cellStyle name="Note 12 18 5" xfId="16135"/>
    <cellStyle name="Note 12 18 5 2" xfId="16136"/>
    <cellStyle name="Note 12 18 5 3" xfId="16137"/>
    <cellStyle name="Note 12 18 5 4" xfId="45966"/>
    <cellStyle name="Note 12 18 6" xfId="16138"/>
    <cellStyle name="Note 12 18 6 2" xfId="16139"/>
    <cellStyle name="Note 12 18 6 3" xfId="16140"/>
    <cellStyle name="Note 12 18 6 4" xfId="45967"/>
    <cellStyle name="Note 12 18 7" xfId="16141"/>
    <cellStyle name="Note 12 18 7 2" xfId="16142"/>
    <cellStyle name="Note 12 18 7 3" xfId="16143"/>
    <cellStyle name="Note 12 18 7 4" xfId="45968"/>
    <cellStyle name="Note 12 18 8" xfId="16144"/>
    <cellStyle name="Note 12 18 8 2" xfId="16145"/>
    <cellStyle name="Note 12 18 8 3" xfId="16146"/>
    <cellStyle name="Note 12 18 8 4" xfId="45969"/>
    <cellStyle name="Note 12 18 9" xfId="16147"/>
    <cellStyle name="Note 12 18 9 2" xfId="16148"/>
    <cellStyle name="Note 12 18 9 3" xfId="16149"/>
    <cellStyle name="Note 12 18 9 4" xfId="45970"/>
    <cellStyle name="Note 12 19" xfId="16150"/>
    <cellStyle name="Note 12 19 10" xfId="16151"/>
    <cellStyle name="Note 12 19 10 2" xfId="16152"/>
    <cellStyle name="Note 12 19 10 3" xfId="16153"/>
    <cellStyle name="Note 12 19 10 4" xfId="45971"/>
    <cellStyle name="Note 12 19 11" xfId="16154"/>
    <cellStyle name="Note 12 19 11 2" xfId="16155"/>
    <cellStyle name="Note 12 19 11 3" xfId="16156"/>
    <cellStyle name="Note 12 19 11 4" xfId="45972"/>
    <cellStyle name="Note 12 19 12" xfId="16157"/>
    <cellStyle name="Note 12 19 12 2" xfId="16158"/>
    <cellStyle name="Note 12 19 12 3" xfId="16159"/>
    <cellStyle name="Note 12 19 12 4" xfId="45973"/>
    <cellStyle name="Note 12 19 13" xfId="16160"/>
    <cellStyle name="Note 12 19 13 2" xfId="16161"/>
    <cellStyle name="Note 12 19 13 3" xfId="16162"/>
    <cellStyle name="Note 12 19 13 4" xfId="45974"/>
    <cellStyle name="Note 12 19 14" xfId="16163"/>
    <cellStyle name="Note 12 19 14 2" xfId="16164"/>
    <cellStyle name="Note 12 19 14 3" xfId="16165"/>
    <cellStyle name="Note 12 19 14 4" xfId="45975"/>
    <cellStyle name="Note 12 19 15" xfId="16166"/>
    <cellStyle name="Note 12 19 15 2" xfId="16167"/>
    <cellStyle name="Note 12 19 15 3" xfId="16168"/>
    <cellStyle name="Note 12 19 15 4" xfId="45976"/>
    <cellStyle name="Note 12 19 16" xfId="16169"/>
    <cellStyle name="Note 12 19 16 2" xfId="16170"/>
    <cellStyle name="Note 12 19 16 3" xfId="16171"/>
    <cellStyle name="Note 12 19 16 4" xfId="45977"/>
    <cellStyle name="Note 12 19 17" xfId="16172"/>
    <cellStyle name="Note 12 19 17 2" xfId="16173"/>
    <cellStyle name="Note 12 19 17 3" xfId="16174"/>
    <cellStyle name="Note 12 19 17 4" xfId="45978"/>
    <cellStyle name="Note 12 19 18" xfId="16175"/>
    <cellStyle name="Note 12 19 18 2" xfId="16176"/>
    <cellStyle name="Note 12 19 18 3" xfId="16177"/>
    <cellStyle name="Note 12 19 18 4" xfId="45979"/>
    <cellStyle name="Note 12 19 19" xfId="16178"/>
    <cellStyle name="Note 12 19 19 2" xfId="16179"/>
    <cellStyle name="Note 12 19 19 3" xfId="16180"/>
    <cellStyle name="Note 12 19 19 4" xfId="45980"/>
    <cellStyle name="Note 12 19 2" xfId="16181"/>
    <cellStyle name="Note 12 19 2 2" xfId="16182"/>
    <cellStyle name="Note 12 19 2 3" xfId="16183"/>
    <cellStyle name="Note 12 19 2 4" xfId="45981"/>
    <cellStyle name="Note 12 19 20" xfId="16184"/>
    <cellStyle name="Note 12 19 20 2" xfId="16185"/>
    <cellStyle name="Note 12 19 20 3" xfId="45982"/>
    <cellStyle name="Note 12 19 20 4" xfId="45983"/>
    <cellStyle name="Note 12 19 21" xfId="45984"/>
    <cellStyle name="Note 12 19 22" xfId="45985"/>
    <cellStyle name="Note 12 19 3" xfId="16186"/>
    <cellStyle name="Note 12 19 3 2" xfId="16187"/>
    <cellStyle name="Note 12 19 3 3" xfId="16188"/>
    <cellStyle name="Note 12 19 3 4" xfId="45986"/>
    <cellStyle name="Note 12 19 4" xfId="16189"/>
    <cellStyle name="Note 12 19 4 2" xfId="16190"/>
    <cellStyle name="Note 12 19 4 3" xfId="16191"/>
    <cellStyle name="Note 12 19 4 4" xfId="45987"/>
    <cellStyle name="Note 12 19 5" xfId="16192"/>
    <cellStyle name="Note 12 19 5 2" xfId="16193"/>
    <cellStyle name="Note 12 19 5 3" xfId="16194"/>
    <cellStyle name="Note 12 19 5 4" xfId="45988"/>
    <cellStyle name="Note 12 19 6" xfId="16195"/>
    <cellStyle name="Note 12 19 6 2" xfId="16196"/>
    <cellStyle name="Note 12 19 6 3" xfId="16197"/>
    <cellStyle name="Note 12 19 6 4" xfId="45989"/>
    <cellStyle name="Note 12 19 7" xfId="16198"/>
    <cellStyle name="Note 12 19 7 2" xfId="16199"/>
    <cellStyle name="Note 12 19 7 3" xfId="16200"/>
    <cellStyle name="Note 12 19 7 4" xfId="45990"/>
    <cellStyle name="Note 12 19 8" xfId="16201"/>
    <cellStyle name="Note 12 19 8 2" xfId="16202"/>
    <cellStyle name="Note 12 19 8 3" xfId="16203"/>
    <cellStyle name="Note 12 19 8 4" xfId="45991"/>
    <cellStyle name="Note 12 19 9" xfId="16204"/>
    <cellStyle name="Note 12 19 9 2" xfId="16205"/>
    <cellStyle name="Note 12 19 9 3" xfId="16206"/>
    <cellStyle name="Note 12 19 9 4" xfId="45992"/>
    <cellStyle name="Note 12 2" xfId="16207"/>
    <cellStyle name="Note 12 2 10" xfId="16208"/>
    <cellStyle name="Note 12 2 10 10" xfId="16209"/>
    <cellStyle name="Note 12 2 10 10 2" xfId="16210"/>
    <cellStyle name="Note 12 2 10 10 3" xfId="16211"/>
    <cellStyle name="Note 12 2 10 10 4" xfId="45993"/>
    <cellStyle name="Note 12 2 10 11" xfId="16212"/>
    <cellStyle name="Note 12 2 10 11 2" xfId="16213"/>
    <cellStyle name="Note 12 2 10 11 3" xfId="16214"/>
    <cellStyle name="Note 12 2 10 11 4" xfId="45994"/>
    <cellStyle name="Note 12 2 10 12" xfId="16215"/>
    <cellStyle name="Note 12 2 10 12 2" xfId="16216"/>
    <cellStyle name="Note 12 2 10 12 3" xfId="16217"/>
    <cellStyle name="Note 12 2 10 12 4" xfId="45995"/>
    <cellStyle name="Note 12 2 10 13" xfId="16218"/>
    <cellStyle name="Note 12 2 10 13 2" xfId="16219"/>
    <cellStyle name="Note 12 2 10 13 3" xfId="16220"/>
    <cellStyle name="Note 12 2 10 13 4" xfId="45996"/>
    <cellStyle name="Note 12 2 10 14" xfId="16221"/>
    <cellStyle name="Note 12 2 10 14 2" xfId="16222"/>
    <cellStyle name="Note 12 2 10 14 3" xfId="16223"/>
    <cellStyle name="Note 12 2 10 14 4" xfId="45997"/>
    <cellStyle name="Note 12 2 10 15" xfId="16224"/>
    <cellStyle name="Note 12 2 10 15 2" xfId="16225"/>
    <cellStyle name="Note 12 2 10 15 3" xfId="16226"/>
    <cellStyle name="Note 12 2 10 15 4" xfId="45998"/>
    <cellStyle name="Note 12 2 10 16" xfId="16227"/>
    <cellStyle name="Note 12 2 10 16 2" xfId="16228"/>
    <cellStyle name="Note 12 2 10 16 3" xfId="16229"/>
    <cellStyle name="Note 12 2 10 16 4" xfId="45999"/>
    <cellStyle name="Note 12 2 10 17" xfId="16230"/>
    <cellStyle name="Note 12 2 10 17 2" xfId="16231"/>
    <cellStyle name="Note 12 2 10 17 3" xfId="16232"/>
    <cellStyle name="Note 12 2 10 17 4" xfId="46000"/>
    <cellStyle name="Note 12 2 10 18" xfId="16233"/>
    <cellStyle name="Note 12 2 10 18 2" xfId="16234"/>
    <cellStyle name="Note 12 2 10 18 3" xfId="16235"/>
    <cellStyle name="Note 12 2 10 18 4" xfId="46001"/>
    <cellStyle name="Note 12 2 10 19" xfId="16236"/>
    <cellStyle name="Note 12 2 10 19 2" xfId="16237"/>
    <cellStyle name="Note 12 2 10 19 3" xfId="16238"/>
    <cellStyle name="Note 12 2 10 19 4" xfId="46002"/>
    <cellStyle name="Note 12 2 10 2" xfId="16239"/>
    <cellStyle name="Note 12 2 10 2 2" xfId="16240"/>
    <cellStyle name="Note 12 2 10 2 3" xfId="16241"/>
    <cellStyle name="Note 12 2 10 2 4" xfId="46003"/>
    <cellStyle name="Note 12 2 10 20" xfId="16242"/>
    <cellStyle name="Note 12 2 10 20 2" xfId="16243"/>
    <cellStyle name="Note 12 2 10 20 3" xfId="46004"/>
    <cellStyle name="Note 12 2 10 20 4" xfId="46005"/>
    <cellStyle name="Note 12 2 10 21" xfId="46006"/>
    <cellStyle name="Note 12 2 10 22" xfId="46007"/>
    <cellStyle name="Note 12 2 10 3" xfId="16244"/>
    <cellStyle name="Note 12 2 10 3 2" xfId="16245"/>
    <cellStyle name="Note 12 2 10 3 3" xfId="16246"/>
    <cellStyle name="Note 12 2 10 3 4" xfId="46008"/>
    <cellStyle name="Note 12 2 10 4" xfId="16247"/>
    <cellStyle name="Note 12 2 10 4 2" xfId="16248"/>
    <cellStyle name="Note 12 2 10 4 3" xfId="16249"/>
    <cellStyle name="Note 12 2 10 4 4" xfId="46009"/>
    <cellStyle name="Note 12 2 10 5" xfId="16250"/>
    <cellStyle name="Note 12 2 10 5 2" xfId="16251"/>
    <cellStyle name="Note 12 2 10 5 3" xfId="16252"/>
    <cellStyle name="Note 12 2 10 5 4" xfId="46010"/>
    <cellStyle name="Note 12 2 10 6" xfId="16253"/>
    <cellStyle name="Note 12 2 10 6 2" xfId="16254"/>
    <cellStyle name="Note 12 2 10 6 3" xfId="16255"/>
    <cellStyle name="Note 12 2 10 6 4" xfId="46011"/>
    <cellStyle name="Note 12 2 10 7" xfId="16256"/>
    <cellStyle name="Note 12 2 10 7 2" xfId="16257"/>
    <cellStyle name="Note 12 2 10 7 3" xfId="16258"/>
    <cellStyle name="Note 12 2 10 7 4" xfId="46012"/>
    <cellStyle name="Note 12 2 10 8" xfId="16259"/>
    <cellStyle name="Note 12 2 10 8 2" xfId="16260"/>
    <cellStyle name="Note 12 2 10 8 3" xfId="16261"/>
    <cellStyle name="Note 12 2 10 8 4" xfId="46013"/>
    <cellStyle name="Note 12 2 10 9" xfId="16262"/>
    <cellStyle name="Note 12 2 10 9 2" xfId="16263"/>
    <cellStyle name="Note 12 2 10 9 3" xfId="16264"/>
    <cellStyle name="Note 12 2 10 9 4" xfId="46014"/>
    <cellStyle name="Note 12 2 11" xfId="16265"/>
    <cellStyle name="Note 12 2 11 10" xfId="16266"/>
    <cellStyle name="Note 12 2 11 10 2" xfId="16267"/>
    <cellStyle name="Note 12 2 11 10 3" xfId="16268"/>
    <cellStyle name="Note 12 2 11 10 4" xfId="46015"/>
    <cellStyle name="Note 12 2 11 11" xfId="16269"/>
    <cellStyle name="Note 12 2 11 11 2" xfId="16270"/>
    <cellStyle name="Note 12 2 11 11 3" xfId="16271"/>
    <cellStyle name="Note 12 2 11 11 4" xfId="46016"/>
    <cellStyle name="Note 12 2 11 12" xfId="16272"/>
    <cellStyle name="Note 12 2 11 12 2" xfId="16273"/>
    <cellStyle name="Note 12 2 11 12 3" xfId="16274"/>
    <cellStyle name="Note 12 2 11 12 4" xfId="46017"/>
    <cellStyle name="Note 12 2 11 13" xfId="16275"/>
    <cellStyle name="Note 12 2 11 13 2" xfId="16276"/>
    <cellStyle name="Note 12 2 11 13 3" xfId="16277"/>
    <cellStyle name="Note 12 2 11 13 4" xfId="46018"/>
    <cellStyle name="Note 12 2 11 14" xfId="16278"/>
    <cellStyle name="Note 12 2 11 14 2" xfId="16279"/>
    <cellStyle name="Note 12 2 11 14 3" xfId="16280"/>
    <cellStyle name="Note 12 2 11 14 4" xfId="46019"/>
    <cellStyle name="Note 12 2 11 15" xfId="16281"/>
    <cellStyle name="Note 12 2 11 15 2" xfId="16282"/>
    <cellStyle name="Note 12 2 11 15 3" xfId="16283"/>
    <cellStyle name="Note 12 2 11 15 4" xfId="46020"/>
    <cellStyle name="Note 12 2 11 16" xfId="16284"/>
    <cellStyle name="Note 12 2 11 16 2" xfId="16285"/>
    <cellStyle name="Note 12 2 11 16 3" xfId="16286"/>
    <cellStyle name="Note 12 2 11 16 4" xfId="46021"/>
    <cellStyle name="Note 12 2 11 17" xfId="16287"/>
    <cellStyle name="Note 12 2 11 17 2" xfId="16288"/>
    <cellStyle name="Note 12 2 11 17 3" xfId="16289"/>
    <cellStyle name="Note 12 2 11 17 4" xfId="46022"/>
    <cellStyle name="Note 12 2 11 18" xfId="16290"/>
    <cellStyle name="Note 12 2 11 18 2" xfId="16291"/>
    <cellStyle name="Note 12 2 11 18 3" xfId="16292"/>
    <cellStyle name="Note 12 2 11 18 4" xfId="46023"/>
    <cellStyle name="Note 12 2 11 19" xfId="16293"/>
    <cellStyle name="Note 12 2 11 19 2" xfId="16294"/>
    <cellStyle name="Note 12 2 11 19 3" xfId="16295"/>
    <cellStyle name="Note 12 2 11 19 4" xfId="46024"/>
    <cellStyle name="Note 12 2 11 2" xfId="16296"/>
    <cellStyle name="Note 12 2 11 2 2" xfId="16297"/>
    <cellStyle name="Note 12 2 11 2 3" xfId="16298"/>
    <cellStyle name="Note 12 2 11 2 4" xfId="46025"/>
    <cellStyle name="Note 12 2 11 20" xfId="16299"/>
    <cellStyle name="Note 12 2 11 20 2" xfId="16300"/>
    <cellStyle name="Note 12 2 11 20 3" xfId="46026"/>
    <cellStyle name="Note 12 2 11 20 4" xfId="46027"/>
    <cellStyle name="Note 12 2 11 21" xfId="46028"/>
    <cellStyle name="Note 12 2 11 22" xfId="46029"/>
    <cellStyle name="Note 12 2 11 3" xfId="16301"/>
    <cellStyle name="Note 12 2 11 3 2" xfId="16302"/>
    <cellStyle name="Note 12 2 11 3 3" xfId="16303"/>
    <cellStyle name="Note 12 2 11 3 4" xfId="46030"/>
    <cellStyle name="Note 12 2 11 4" xfId="16304"/>
    <cellStyle name="Note 12 2 11 4 2" xfId="16305"/>
    <cellStyle name="Note 12 2 11 4 3" xfId="16306"/>
    <cellStyle name="Note 12 2 11 4 4" xfId="46031"/>
    <cellStyle name="Note 12 2 11 5" xfId="16307"/>
    <cellStyle name="Note 12 2 11 5 2" xfId="16308"/>
    <cellStyle name="Note 12 2 11 5 3" xfId="16309"/>
    <cellStyle name="Note 12 2 11 5 4" xfId="46032"/>
    <cellStyle name="Note 12 2 11 6" xfId="16310"/>
    <cellStyle name="Note 12 2 11 6 2" xfId="16311"/>
    <cellStyle name="Note 12 2 11 6 3" xfId="16312"/>
    <cellStyle name="Note 12 2 11 6 4" xfId="46033"/>
    <cellStyle name="Note 12 2 11 7" xfId="16313"/>
    <cellStyle name="Note 12 2 11 7 2" xfId="16314"/>
    <cellStyle name="Note 12 2 11 7 3" xfId="16315"/>
    <cellStyle name="Note 12 2 11 7 4" xfId="46034"/>
    <cellStyle name="Note 12 2 11 8" xfId="16316"/>
    <cellStyle name="Note 12 2 11 8 2" xfId="16317"/>
    <cellStyle name="Note 12 2 11 8 3" xfId="16318"/>
    <cellStyle name="Note 12 2 11 8 4" xfId="46035"/>
    <cellStyle name="Note 12 2 11 9" xfId="16319"/>
    <cellStyle name="Note 12 2 11 9 2" xfId="16320"/>
    <cellStyle name="Note 12 2 11 9 3" xfId="16321"/>
    <cellStyle name="Note 12 2 11 9 4" xfId="46036"/>
    <cellStyle name="Note 12 2 12" xfId="16322"/>
    <cellStyle name="Note 12 2 12 10" xfId="16323"/>
    <cellStyle name="Note 12 2 12 10 2" xfId="16324"/>
    <cellStyle name="Note 12 2 12 10 3" xfId="16325"/>
    <cellStyle name="Note 12 2 12 10 4" xfId="46037"/>
    <cellStyle name="Note 12 2 12 11" xfId="16326"/>
    <cellStyle name="Note 12 2 12 11 2" xfId="16327"/>
    <cellStyle name="Note 12 2 12 11 3" xfId="16328"/>
    <cellStyle name="Note 12 2 12 11 4" xfId="46038"/>
    <cellStyle name="Note 12 2 12 12" xfId="16329"/>
    <cellStyle name="Note 12 2 12 12 2" xfId="16330"/>
    <cellStyle name="Note 12 2 12 12 3" xfId="16331"/>
    <cellStyle name="Note 12 2 12 12 4" xfId="46039"/>
    <cellStyle name="Note 12 2 12 13" xfId="16332"/>
    <cellStyle name="Note 12 2 12 13 2" xfId="16333"/>
    <cellStyle name="Note 12 2 12 13 3" xfId="16334"/>
    <cellStyle name="Note 12 2 12 13 4" xfId="46040"/>
    <cellStyle name="Note 12 2 12 14" xfId="16335"/>
    <cellStyle name="Note 12 2 12 14 2" xfId="16336"/>
    <cellStyle name="Note 12 2 12 14 3" xfId="16337"/>
    <cellStyle name="Note 12 2 12 14 4" xfId="46041"/>
    <cellStyle name="Note 12 2 12 15" xfId="16338"/>
    <cellStyle name="Note 12 2 12 15 2" xfId="16339"/>
    <cellStyle name="Note 12 2 12 15 3" xfId="16340"/>
    <cellStyle name="Note 12 2 12 15 4" xfId="46042"/>
    <cellStyle name="Note 12 2 12 16" xfId="16341"/>
    <cellStyle name="Note 12 2 12 16 2" xfId="16342"/>
    <cellStyle name="Note 12 2 12 16 3" xfId="16343"/>
    <cellStyle name="Note 12 2 12 16 4" xfId="46043"/>
    <cellStyle name="Note 12 2 12 17" xfId="16344"/>
    <cellStyle name="Note 12 2 12 17 2" xfId="16345"/>
    <cellStyle name="Note 12 2 12 17 3" xfId="16346"/>
    <cellStyle name="Note 12 2 12 17 4" xfId="46044"/>
    <cellStyle name="Note 12 2 12 18" xfId="16347"/>
    <cellStyle name="Note 12 2 12 18 2" xfId="16348"/>
    <cellStyle name="Note 12 2 12 18 3" xfId="16349"/>
    <cellStyle name="Note 12 2 12 18 4" xfId="46045"/>
    <cellStyle name="Note 12 2 12 19" xfId="16350"/>
    <cellStyle name="Note 12 2 12 19 2" xfId="16351"/>
    <cellStyle name="Note 12 2 12 19 3" xfId="16352"/>
    <cellStyle name="Note 12 2 12 19 4" xfId="46046"/>
    <cellStyle name="Note 12 2 12 2" xfId="16353"/>
    <cellStyle name="Note 12 2 12 2 2" xfId="16354"/>
    <cellStyle name="Note 12 2 12 2 3" xfId="16355"/>
    <cellStyle name="Note 12 2 12 2 4" xfId="46047"/>
    <cellStyle name="Note 12 2 12 20" xfId="16356"/>
    <cellStyle name="Note 12 2 12 20 2" xfId="16357"/>
    <cellStyle name="Note 12 2 12 20 3" xfId="46048"/>
    <cellStyle name="Note 12 2 12 20 4" xfId="46049"/>
    <cellStyle name="Note 12 2 12 21" xfId="46050"/>
    <cellStyle name="Note 12 2 12 22" xfId="46051"/>
    <cellStyle name="Note 12 2 12 3" xfId="16358"/>
    <cellStyle name="Note 12 2 12 3 2" xfId="16359"/>
    <cellStyle name="Note 12 2 12 3 3" xfId="16360"/>
    <cellStyle name="Note 12 2 12 3 4" xfId="46052"/>
    <cellStyle name="Note 12 2 12 4" xfId="16361"/>
    <cellStyle name="Note 12 2 12 4 2" xfId="16362"/>
    <cellStyle name="Note 12 2 12 4 3" xfId="16363"/>
    <cellStyle name="Note 12 2 12 4 4" xfId="46053"/>
    <cellStyle name="Note 12 2 12 5" xfId="16364"/>
    <cellStyle name="Note 12 2 12 5 2" xfId="16365"/>
    <cellStyle name="Note 12 2 12 5 3" xfId="16366"/>
    <cellStyle name="Note 12 2 12 5 4" xfId="46054"/>
    <cellStyle name="Note 12 2 12 6" xfId="16367"/>
    <cellStyle name="Note 12 2 12 6 2" xfId="16368"/>
    <cellStyle name="Note 12 2 12 6 3" xfId="16369"/>
    <cellStyle name="Note 12 2 12 6 4" xfId="46055"/>
    <cellStyle name="Note 12 2 12 7" xfId="16370"/>
    <cellStyle name="Note 12 2 12 7 2" xfId="16371"/>
    <cellStyle name="Note 12 2 12 7 3" xfId="16372"/>
    <cellStyle name="Note 12 2 12 7 4" xfId="46056"/>
    <cellStyle name="Note 12 2 12 8" xfId="16373"/>
    <cellStyle name="Note 12 2 12 8 2" xfId="16374"/>
    <cellStyle name="Note 12 2 12 8 3" xfId="16375"/>
    <cellStyle name="Note 12 2 12 8 4" xfId="46057"/>
    <cellStyle name="Note 12 2 12 9" xfId="16376"/>
    <cellStyle name="Note 12 2 12 9 2" xfId="16377"/>
    <cellStyle name="Note 12 2 12 9 3" xfId="16378"/>
    <cellStyle name="Note 12 2 12 9 4" xfId="46058"/>
    <cellStyle name="Note 12 2 13" xfId="16379"/>
    <cellStyle name="Note 12 2 13 10" xfId="16380"/>
    <cellStyle name="Note 12 2 13 10 2" xfId="16381"/>
    <cellStyle name="Note 12 2 13 10 3" xfId="16382"/>
    <cellStyle name="Note 12 2 13 10 4" xfId="46059"/>
    <cellStyle name="Note 12 2 13 11" xfId="16383"/>
    <cellStyle name="Note 12 2 13 11 2" xfId="16384"/>
    <cellStyle name="Note 12 2 13 11 3" xfId="16385"/>
    <cellStyle name="Note 12 2 13 11 4" xfId="46060"/>
    <cellStyle name="Note 12 2 13 12" xfId="16386"/>
    <cellStyle name="Note 12 2 13 12 2" xfId="16387"/>
    <cellStyle name="Note 12 2 13 12 3" xfId="16388"/>
    <cellStyle name="Note 12 2 13 12 4" xfId="46061"/>
    <cellStyle name="Note 12 2 13 13" xfId="16389"/>
    <cellStyle name="Note 12 2 13 13 2" xfId="16390"/>
    <cellStyle name="Note 12 2 13 13 3" xfId="16391"/>
    <cellStyle name="Note 12 2 13 13 4" xfId="46062"/>
    <cellStyle name="Note 12 2 13 14" xfId="16392"/>
    <cellStyle name="Note 12 2 13 14 2" xfId="16393"/>
    <cellStyle name="Note 12 2 13 14 3" xfId="16394"/>
    <cellStyle name="Note 12 2 13 14 4" xfId="46063"/>
    <cellStyle name="Note 12 2 13 15" xfId="16395"/>
    <cellStyle name="Note 12 2 13 15 2" xfId="16396"/>
    <cellStyle name="Note 12 2 13 15 3" xfId="16397"/>
    <cellStyle name="Note 12 2 13 15 4" xfId="46064"/>
    <cellStyle name="Note 12 2 13 16" xfId="16398"/>
    <cellStyle name="Note 12 2 13 16 2" xfId="16399"/>
    <cellStyle name="Note 12 2 13 16 3" xfId="16400"/>
    <cellStyle name="Note 12 2 13 16 4" xfId="46065"/>
    <cellStyle name="Note 12 2 13 17" xfId="16401"/>
    <cellStyle name="Note 12 2 13 17 2" xfId="16402"/>
    <cellStyle name="Note 12 2 13 17 3" xfId="16403"/>
    <cellStyle name="Note 12 2 13 17 4" xfId="46066"/>
    <cellStyle name="Note 12 2 13 18" xfId="16404"/>
    <cellStyle name="Note 12 2 13 18 2" xfId="16405"/>
    <cellStyle name="Note 12 2 13 18 3" xfId="16406"/>
    <cellStyle name="Note 12 2 13 18 4" xfId="46067"/>
    <cellStyle name="Note 12 2 13 19" xfId="16407"/>
    <cellStyle name="Note 12 2 13 19 2" xfId="16408"/>
    <cellStyle name="Note 12 2 13 19 3" xfId="16409"/>
    <cellStyle name="Note 12 2 13 19 4" xfId="46068"/>
    <cellStyle name="Note 12 2 13 2" xfId="16410"/>
    <cellStyle name="Note 12 2 13 2 2" xfId="16411"/>
    <cellStyle name="Note 12 2 13 2 3" xfId="16412"/>
    <cellStyle name="Note 12 2 13 2 4" xfId="46069"/>
    <cellStyle name="Note 12 2 13 20" xfId="16413"/>
    <cellStyle name="Note 12 2 13 20 2" xfId="16414"/>
    <cellStyle name="Note 12 2 13 20 3" xfId="46070"/>
    <cellStyle name="Note 12 2 13 20 4" xfId="46071"/>
    <cellStyle name="Note 12 2 13 21" xfId="46072"/>
    <cellStyle name="Note 12 2 13 22" xfId="46073"/>
    <cellStyle name="Note 12 2 13 3" xfId="16415"/>
    <cellStyle name="Note 12 2 13 3 2" xfId="16416"/>
    <cellStyle name="Note 12 2 13 3 3" xfId="16417"/>
    <cellStyle name="Note 12 2 13 3 4" xfId="46074"/>
    <cellStyle name="Note 12 2 13 4" xfId="16418"/>
    <cellStyle name="Note 12 2 13 4 2" xfId="16419"/>
    <cellStyle name="Note 12 2 13 4 3" xfId="16420"/>
    <cellStyle name="Note 12 2 13 4 4" xfId="46075"/>
    <cellStyle name="Note 12 2 13 5" xfId="16421"/>
    <cellStyle name="Note 12 2 13 5 2" xfId="16422"/>
    <cellStyle name="Note 12 2 13 5 3" xfId="16423"/>
    <cellStyle name="Note 12 2 13 5 4" xfId="46076"/>
    <cellStyle name="Note 12 2 13 6" xfId="16424"/>
    <cellStyle name="Note 12 2 13 6 2" xfId="16425"/>
    <cellStyle name="Note 12 2 13 6 3" xfId="16426"/>
    <cellStyle name="Note 12 2 13 6 4" xfId="46077"/>
    <cellStyle name="Note 12 2 13 7" xfId="16427"/>
    <cellStyle name="Note 12 2 13 7 2" xfId="16428"/>
    <cellStyle name="Note 12 2 13 7 3" xfId="16429"/>
    <cellStyle name="Note 12 2 13 7 4" xfId="46078"/>
    <cellStyle name="Note 12 2 13 8" xfId="16430"/>
    <cellStyle name="Note 12 2 13 8 2" xfId="16431"/>
    <cellStyle name="Note 12 2 13 8 3" xfId="16432"/>
    <cellStyle name="Note 12 2 13 8 4" xfId="46079"/>
    <cellStyle name="Note 12 2 13 9" xfId="16433"/>
    <cellStyle name="Note 12 2 13 9 2" xfId="16434"/>
    <cellStyle name="Note 12 2 13 9 3" xfId="16435"/>
    <cellStyle name="Note 12 2 13 9 4" xfId="46080"/>
    <cellStyle name="Note 12 2 14" xfId="16436"/>
    <cellStyle name="Note 12 2 14 10" xfId="16437"/>
    <cellStyle name="Note 12 2 14 10 2" xfId="16438"/>
    <cellStyle name="Note 12 2 14 10 3" xfId="16439"/>
    <cellStyle name="Note 12 2 14 10 4" xfId="46081"/>
    <cellStyle name="Note 12 2 14 11" xfId="16440"/>
    <cellStyle name="Note 12 2 14 11 2" xfId="16441"/>
    <cellStyle name="Note 12 2 14 11 3" xfId="16442"/>
    <cellStyle name="Note 12 2 14 11 4" xfId="46082"/>
    <cellStyle name="Note 12 2 14 12" xfId="16443"/>
    <cellStyle name="Note 12 2 14 12 2" xfId="16444"/>
    <cellStyle name="Note 12 2 14 12 3" xfId="16445"/>
    <cellStyle name="Note 12 2 14 12 4" xfId="46083"/>
    <cellStyle name="Note 12 2 14 13" xfId="16446"/>
    <cellStyle name="Note 12 2 14 13 2" xfId="16447"/>
    <cellStyle name="Note 12 2 14 13 3" xfId="16448"/>
    <cellStyle name="Note 12 2 14 13 4" xfId="46084"/>
    <cellStyle name="Note 12 2 14 14" xfId="16449"/>
    <cellStyle name="Note 12 2 14 14 2" xfId="16450"/>
    <cellStyle name="Note 12 2 14 14 3" xfId="16451"/>
    <cellStyle name="Note 12 2 14 14 4" xfId="46085"/>
    <cellStyle name="Note 12 2 14 15" xfId="16452"/>
    <cellStyle name="Note 12 2 14 15 2" xfId="16453"/>
    <cellStyle name="Note 12 2 14 15 3" xfId="16454"/>
    <cellStyle name="Note 12 2 14 15 4" xfId="46086"/>
    <cellStyle name="Note 12 2 14 16" xfId="16455"/>
    <cellStyle name="Note 12 2 14 16 2" xfId="16456"/>
    <cellStyle name="Note 12 2 14 16 3" xfId="16457"/>
    <cellStyle name="Note 12 2 14 16 4" xfId="46087"/>
    <cellStyle name="Note 12 2 14 17" xfId="16458"/>
    <cellStyle name="Note 12 2 14 17 2" xfId="16459"/>
    <cellStyle name="Note 12 2 14 17 3" xfId="16460"/>
    <cellStyle name="Note 12 2 14 17 4" xfId="46088"/>
    <cellStyle name="Note 12 2 14 18" xfId="16461"/>
    <cellStyle name="Note 12 2 14 18 2" xfId="16462"/>
    <cellStyle name="Note 12 2 14 18 3" xfId="16463"/>
    <cellStyle name="Note 12 2 14 18 4" xfId="46089"/>
    <cellStyle name="Note 12 2 14 19" xfId="16464"/>
    <cellStyle name="Note 12 2 14 19 2" xfId="16465"/>
    <cellStyle name="Note 12 2 14 19 3" xfId="16466"/>
    <cellStyle name="Note 12 2 14 19 4" xfId="46090"/>
    <cellStyle name="Note 12 2 14 2" xfId="16467"/>
    <cellStyle name="Note 12 2 14 2 2" xfId="16468"/>
    <cellStyle name="Note 12 2 14 2 3" xfId="16469"/>
    <cellStyle name="Note 12 2 14 2 4" xfId="46091"/>
    <cellStyle name="Note 12 2 14 20" xfId="16470"/>
    <cellStyle name="Note 12 2 14 20 2" xfId="16471"/>
    <cellStyle name="Note 12 2 14 20 3" xfId="46092"/>
    <cellStyle name="Note 12 2 14 20 4" xfId="46093"/>
    <cellStyle name="Note 12 2 14 21" xfId="46094"/>
    <cellStyle name="Note 12 2 14 22" xfId="46095"/>
    <cellStyle name="Note 12 2 14 3" xfId="16472"/>
    <cellStyle name="Note 12 2 14 3 2" xfId="16473"/>
    <cellStyle name="Note 12 2 14 3 3" xfId="16474"/>
    <cellStyle name="Note 12 2 14 3 4" xfId="46096"/>
    <cellStyle name="Note 12 2 14 4" xfId="16475"/>
    <cellStyle name="Note 12 2 14 4 2" xfId="16476"/>
    <cellStyle name="Note 12 2 14 4 3" xfId="16477"/>
    <cellStyle name="Note 12 2 14 4 4" xfId="46097"/>
    <cellStyle name="Note 12 2 14 5" xfId="16478"/>
    <cellStyle name="Note 12 2 14 5 2" xfId="16479"/>
    <cellStyle name="Note 12 2 14 5 3" xfId="16480"/>
    <cellStyle name="Note 12 2 14 5 4" xfId="46098"/>
    <cellStyle name="Note 12 2 14 6" xfId="16481"/>
    <cellStyle name="Note 12 2 14 6 2" xfId="16482"/>
    <cellStyle name="Note 12 2 14 6 3" xfId="16483"/>
    <cellStyle name="Note 12 2 14 6 4" xfId="46099"/>
    <cellStyle name="Note 12 2 14 7" xfId="16484"/>
    <cellStyle name="Note 12 2 14 7 2" xfId="16485"/>
    <cellStyle name="Note 12 2 14 7 3" xfId="16486"/>
    <cellStyle name="Note 12 2 14 7 4" xfId="46100"/>
    <cellStyle name="Note 12 2 14 8" xfId="16487"/>
    <cellStyle name="Note 12 2 14 8 2" xfId="16488"/>
    <cellStyle name="Note 12 2 14 8 3" xfId="16489"/>
    <cellStyle name="Note 12 2 14 8 4" xfId="46101"/>
    <cellStyle name="Note 12 2 14 9" xfId="16490"/>
    <cellStyle name="Note 12 2 14 9 2" xfId="16491"/>
    <cellStyle name="Note 12 2 14 9 3" xfId="16492"/>
    <cellStyle name="Note 12 2 14 9 4" xfId="46102"/>
    <cellStyle name="Note 12 2 15" xfId="16493"/>
    <cellStyle name="Note 12 2 15 10" xfId="16494"/>
    <cellStyle name="Note 12 2 15 10 2" xfId="16495"/>
    <cellStyle name="Note 12 2 15 10 3" xfId="16496"/>
    <cellStyle name="Note 12 2 15 10 4" xfId="46103"/>
    <cellStyle name="Note 12 2 15 11" xfId="16497"/>
    <cellStyle name="Note 12 2 15 11 2" xfId="16498"/>
    <cellStyle name="Note 12 2 15 11 3" xfId="16499"/>
    <cellStyle name="Note 12 2 15 11 4" xfId="46104"/>
    <cellStyle name="Note 12 2 15 12" xfId="16500"/>
    <cellStyle name="Note 12 2 15 12 2" xfId="16501"/>
    <cellStyle name="Note 12 2 15 12 3" xfId="16502"/>
    <cellStyle name="Note 12 2 15 12 4" xfId="46105"/>
    <cellStyle name="Note 12 2 15 13" xfId="16503"/>
    <cellStyle name="Note 12 2 15 13 2" xfId="16504"/>
    <cellStyle name="Note 12 2 15 13 3" xfId="16505"/>
    <cellStyle name="Note 12 2 15 13 4" xfId="46106"/>
    <cellStyle name="Note 12 2 15 14" xfId="16506"/>
    <cellStyle name="Note 12 2 15 14 2" xfId="16507"/>
    <cellStyle name="Note 12 2 15 14 3" xfId="16508"/>
    <cellStyle name="Note 12 2 15 14 4" xfId="46107"/>
    <cellStyle name="Note 12 2 15 15" xfId="16509"/>
    <cellStyle name="Note 12 2 15 15 2" xfId="16510"/>
    <cellStyle name="Note 12 2 15 15 3" xfId="16511"/>
    <cellStyle name="Note 12 2 15 15 4" xfId="46108"/>
    <cellStyle name="Note 12 2 15 16" xfId="16512"/>
    <cellStyle name="Note 12 2 15 16 2" xfId="16513"/>
    <cellStyle name="Note 12 2 15 16 3" xfId="16514"/>
    <cellStyle name="Note 12 2 15 16 4" xfId="46109"/>
    <cellStyle name="Note 12 2 15 17" xfId="16515"/>
    <cellStyle name="Note 12 2 15 17 2" xfId="16516"/>
    <cellStyle name="Note 12 2 15 17 3" xfId="16517"/>
    <cellStyle name="Note 12 2 15 17 4" xfId="46110"/>
    <cellStyle name="Note 12 2 15 18" xfId="16518"/>
    <cellStyle name="Note 12 2 15 18 2" xfId="16519"/>
    <cellStyle name="Note 12 2 15 18 3" xfId="16520"/>
    <cellStyle name="Note 12 2 15 18 4" xfId="46111"/>
    <cellStyle name="Note 12 2 15 19" xfId="16521"/>
    <cellStyle name="Note 12 2 15 19 2" xfId="16522"/>
    <cellStyle name="Note 12 2 15 19 3" xfId="16523"/>
    <cellStyle name="Note 12 2 15 19 4" xfId="46112"/>
    <cellStyle name="Note 12 2 15 2" xfId="16524"/>
    <cellStyle name="Note 12 2 15 2 2" xfId="16525"/>
    <cellStyle name="Note 12 2 15 2 3" xfId="16526"/>
    <cellStyle name="Note 12 2 15 2 4" xfId="46113"/>
    <cellStyle name="Note 12 2 15 20" xfId="16527"/>
    <cellStyle name="Note 12 2 15 20 2" xfId="16528"/>
    <cellStyle name="Note 12 2 15 20 3" xfId="46114"/>
    <cellStyle name="Note 12 2 15 20 4" xfId="46115"/>
    <cellStyle name="Note 12 2 15 21" xfId="46116"/>
    <cellStyle name="Note 12 2 15 22" xfId="46117"/>
    <cellStyle name="Note 12 2 15 3" xfId="16529"/>
    <cellStyle name="Note 12 2 15 3 2" xfId="16530"/>
    <cellStyle name="Note 12 2 15 3 3" xfId="16531"/>
    <cellStyle name="Note 12 2 15 3 4" xfId="46118"/>
    <cellStyle name="Note 12 2 15 4" xfId="16532"/>
    <cellStyle name="Note 12 2 15 4 2" xfId="16533"/>
    <cellStyle name="Note 12 2 15 4 3" xfId="16534"/>
    <cellStyle name="Note 12 2 15 4 4" xfId="46119"/>
    <cellStyle name="Note 12 2 15 5" xfId="16535"/>
    <cellStyle name="Note 12 2 15 5 2" xfId="16536"/>
    <cellStyle name="Note 12 2 15 5 3" xfId="16537"/>
    <cellStyle name="Note 12 2 15 5 4" xfId="46120"/>
    <cellStyle name="Note 12 2 15 6" xfId="16538"/>
    <cellStyle name="Note 12 2 15 6 2" xfId="16539"/>
    <cellStyle name="Note 12 2 15 6 3" xfId="16540"/>
    <cellStyle name="Note 12 2 15 6 4" xfId="46121"/>
    <cellStyle name="Note 12 2 15 7" xfId="16541"/>
    <cellStyle name="Note 12 2 15 7 2" xfId="16542"/>
    <cellStyle name="Note 12 2 15 7 3" xfId="16543"/>
    <cellStyle name="Note 12 2 15 7 4" xfId="46122"/>
    <cellStyle name="Note 12 2 15 8" xfId="16544"/>
    <cellStyle name="Note 12 2 15 8 2" xfId="16545"/>
    <cellStyle name="Note 12 2 15 8 3" xfId="16546"/>
    <cellStyle name="Note 12 2 15 8 4" xfId="46123"/>
    <cellStyle name="Note 12 2 15 9" xfId="16547"/>
    <cellStyle name="Note 12 2 15 9 2" xfId="16548"/>
    <cellStyle name="Note 12 2 15 9 3" xfId="16549"/>
    <cellStyle name="Note 12 2 15 9 4" xfId="46124"/>
    <cellStyle name="Note 12 2 16" xfId="16550"/>
    <cellStyle name="Note 12 2 16 2" xfId="16551"/>
    <cellStyle name="Note 12 2 16 3" xfId="16552"/>
    <cellStyle name="Note 12 2 16 4" xfId="46125"/>
    <cellStyle name="Note 12 2 17" xfId="16553"/>
    <cellStyle name="Note 12 2 17 2" xfId="16554"/>
    <cellStyle name="Note 12 2 17 3" xfId="16555"/>
    <cellStyle name="Note 12 2 17 4" xfId="46126"/>
    <cellStyle name="Note 12 2 18" xfId="16556"/>
    <cellStyle name="Note 12 2 18 2" xfId="16557"/>
    <cellStyle name="Note 12 2 18 3" xfId="16558"/>
    <cellStyle name="Note 12 2 18 4" xfId="46127"/>
    <cellStyle name="Note 12 2 19" xfId="16559"/>
    <cellStyle name="Note 12 2 19 2" xfId="16560"/>
    <cellStyle name="Note 12 2 19 3" xfId="16561"/>
    <cellStyle name="Note 12 2 19 4" xfId="46128"/>
    <cellStyle name="Note 12 2 2" xfId="16562"/>
    <cellStyle name="Note 12 2 2 10" xfId="16563"/>
    <cellStyle name="Note 12 2 2 10 10" xfId="16564"/>
    <cellStyle name="Note 12 2 2 10 10 2" xfId="16565"/>
    <cellStyle name="Note 12 2 2 10 10 3" xfId="16566"/>
    <cellStyle name="Note 12 2 2 10 10 4" xfId="46129"/>
    <cellStyle name="Note 12 2 2 10 11" xfId="16567"/>
    <cellStyle name="Note 12 2 2 10 11 2" xfId="16568"/>
    <cellStyle name="Note 12 2 2 10 11 3" xfId="16569"/>
    <cellStyle name="Note 12 2 2 10 11 4" xfId="46130"/>
    <cellStyle name="Note 12 2 2 10 12" xfId="16570"/>
    <cellStyle name="Note 12 2 2 10 12 2" xfId="16571"/>
    <cellStyle name="Note 12 2 2 10 12 3" xfId="16572"/>
    <cellStyle name="Note 12 2 2 10 12 4" xfId="46131"/>
    <cellStyle name="Note 12 2 2 10 13" xfId="16573"/>
    <cellStyle name="Note 12 2 2 10 13 2" xfId="16574"/>
    <cellStyle name="Note 12 2 2 10 13 3" xfId="16575"/>
    <cellStyle name="Note 12 2 2 10 13 4" xfId="46132"/>
    <cellStyle name="Note 12 2 2 10 14" xfId="16576"/>
    <cellStyle name="Note 12 2 2 10 14 2" xfId="16577"/>
    <cellStyle name="Note 12 2 2 10 14 3" xfId="16578"/>
    <cellStyle name="Note 12 2 2 10 14 4" xfId="46133"/>
    <cellStyle name="Note 12 2 2 10 15" xfId="16579"/>
    <cellStyle name="Note 12 2 2 10 15 2" xfId="16580"/>
    <cellStyle name="Note 12 2 2 10 15 3" xfId="16581"/>
    <cellStyle name="Note 12 2 2 10 15 4" xfId="46134"/>
    <cellStyle name="Note 12 2 2 10 16" xfId="16582"/>
    <cellStyle name="Note 12 2 2 10 16 2" xfId="16583"/>
    <cellStyle name="Note 12 2 2 10 16 3" xfId="16584"/>
    <cellStyle name="Note 12 2 2 10 16 4" xfId="46135"/>
    <cellStyle name="Note 12 2 2 10 17" xfId="16585"/>
    <cellStyle name="Note 12 2 2 10 17 2" xfId="16586"/>
    <cellStyle name="Note 12 2 2 10 17 3" xfId="16587"/>
    <cellStyle name="Note 12 2 2 10 17 4" xfId="46136"/>
    <cellStyle name="Note 12 2 2 10 18" xfId="16588"/>
    <cellStyle name="Note 12 2 2 10 18 2" xfId="16589"/>
    <cellStyle name="Note 12 2 2 10 18 3" xfId="16590"/>
    <cellStyle name="Note 12 2 2 10 18 4" xfId="46137"/>
    <cellStyle name="Note 12 2 2 10 19" xfId="16591"/>
    <cellStyle name="Note 12 2 2 10 19 2" xfId="16592"/>
    <cellStyle name="Note 12 2 2 10 19 3" xfId="16593"/>
    <cellStyle name="Note 12 2 2 10 19 4" xfId="46138"/>
    <cellStyle name="Note 12 2 2 10 2" xfId="16594"/>
    <cellStyle name="Note 12 2 2 10 2 2" xfId="16595"/>
    <cellStyle name="Note 12 2 2 10 2 3" xfId="16596"/>
    <cellStyle name="Note 12 2 2 10 2 4" xfId="46139"/>
    <cellStyle name="Note 12 2 2 10 20" xfId="16597"/>
    <cellStyle name="Note 12 2 2 10 20 2" xfId="16598"/>
    <cellStyle name="Note 12 2 2 10 20 3" xfId="46140"/>
    <cellStyle name="Note 12 2 2 10 20 4" xfId="46141"/>
    <cellStyle name="Note 12 2 2 10 21" xfId="46142"/>
    <cellStyle name="Note 12 2 2 10 22" xfId="46143"/>
    <cellStyle name="Note 12 2 2 10 3" xfId="16599"/>
    <cellStyle name="Note 12 2 2 10 3 2" xfId="16600"/>
    <cellStyle name="Note 12 2 2 10 3 3" xfId="16601"/>
    <cellStyle name="Note 12 2 2 10 3 4" xfId="46144"/>
    <cellStyle name="Note 12 2 2 10 4" xfId="16602"/>
    <cellStyle name="Note 12 2 2 10 4 2" xfId="16603"/>
    <cellStyle name="Note 12 2 2 10 4 3" xfId="16604"/>
    <cellStyle name="Note 12 2 2 10 4 4" xfId="46145"/>
    <cellStyle name="Note 12 2 2 10 5" xfId="16605"/>
    <cellStyle name="Note 12 2 2 10 5 2" xfId="16606"/>
    <cellStyle name="Note 12 2 2 10 5 3" xfId="16607"/>
    <cellStyle name="Note 12 2 2 10 5 4" xfId="46146"/>
    <cellStyle name="Note 12 2 2 10 6" xfId="16608"/>
    <cellStyle name="Note 12 2 2 10 6 2" xfId="16609"/>
    <cellStyle name="Note 12 2 2 10 6 3" xfId="16610"/>
    <cellStyle name="Note 12 2 2 10 6 4" xfId="46147"/>
    <cellStyle name="Note 12 2 2 10 7" xfId="16611"/>
    <cellStyle name="Note 12 2 2 10 7 2" xfId="16612"/>
    <cellStyle name="Note 12 2 2 10 7 3" xfId="16613"/>
    <cellStyle name="Note 12 2 2 10 7 4" xfId="46148"/>
    <cellStyle name="Note 12 2 2 10 8" xfId="16614"/>
    <cellStyle name="Note 12 2 2 10 8 2" xfId="16615"/>
    <cellStyle name="Note 12 2 2 10 8 3" xfId="16616"/>
    <cellStyle name="Note 12 2 2 10 8 4" xfId="46149"/>
    <cellStyle name="Note 12 2 2 10 9" xfId="16617"/>
    <cellStyle name="Note 12 2 2 10 9 2" xfId="16618"/>
    <cellStyle name="Note 12 2 2 10 9 3" xfId="16619"/>
    <cellStyle name="Note 12 2 2 10 9 4" xfId="46150"/>
    <cellStyle name="Note 12 2 2 11" xfId="16620"/>
    <cellStyle name="Note 12 2 2 11 10" xfId="16621"/>
    <cellStyle name="Note 12 2 2 11 10 2" xfId="16622"/>
    <cellStyle name="Note 12 2 2 11 10 3" xfId="16623"/>
    <cellStyle name="Note 12 2 2 11 10 4" xfId="46151"/>
    <cellStyle name="Note 12 2 2 11 11" xfId="16624"/>
    <cellStyle name="Note 12 2 2 11 11 2" xfId="16625"/>
    <cellStyle name="Note 12 2 2 11 11 3" xfId="16626"/>
    <cellStyle name="Note 12 2 2 11 11 4" xfId="46152"/>
    <cellStyle name="Note 12 2 2 11 12" xfId="16627"/>
    <cellStyle name="Note 12 2 2 11 12 2" xfId="16628"/>
    <cellStyle name="Note 12 2 2 11 12 3" xfId="16629"/>
    <cellStyle name="Note 12 2 2 11 12 4" xfId="46153"/>
    <cellStyle name="Note 12 2 2 11 13" xfId="16630"/>
    <cellStyle name="Note 12 2 2 11 13 2" xfId="16631"/>
    <cellStyle name="Note 12 2 2 11 13 3" xfId="16632"/>
    <cellStyle name="Note 12 2 2 11 13 4" xfId="46154"/>
    <cellStyle name="Note 12 2 2 11 14" xfId="16633"/>
    <cellStyle name="Note 12 2 2 11 14 2" xfId="16634"/>
    <cellStyle name="Note 12 2 2 11 14 3" xfId="16635"/>
    <cellStyle name="Note 12 2 2 11 14 4" xfId="46155"/>
    <cellStyle name="Note 12 2 2 11 15" xfId="16636"/>
    <cellStyle name="Note 12 2 2 11 15 2" xfId="16637"/>
    <cellStyle name="Note 12 2 2 11 15 3" xfId="16638"/>
    <cellStyle name="Note 12 2 2 11 15 4" xfId="46156"/>
    <cellStyle name="Note 12 2 2 11 16" xfId="16639"/>
    <cellStyle name="Note 12 2 2 11 16 2" xfId="16640"/>
    <cellStyle name="Note 12 2 2 11 16 3" xfId="16641"/>
    <cellStyle name="Note 12 2 2 11 16 4" xfId="46157"/>
    <cellStyle name="Note 12 2 2 11 17" xfId="16642"/>
    <cellStyle name="Note 12 2 2 11 17 2" xfId="16643"/>
    <cellStyle name="Note 12 2 2 11 17 3" xfId="16644"/>
    <cellStyle name="Note 12 2 2 11 17 4" xfId="46158"/>
    <cellStyle name="Note 12 2 2 11 18" xfId="16645"/>
    <cellStyle name="Note 12 2 2 11 18 2" xfId="16646"/>
    <cellStyle name="Note 12 2 2 11 18 3" xfId="16647"/>
    <cellStyle name="Note 12 2 2 11 18 4" xfId="46159"/>
    <cellStyle name="Note 12 2 2 11 19" xfId="16648"/>
    <cellStyle name="Note 12 2 2 11 19 2" xfId="16649"/>
    <cellStyle name="Note 12 2 2 11 19 3" xfId="16650"/>
    <cellStyle name="Note 12 2 2 11 19 4" xfId="46160"/>
    <cellStyle name="Note 12 2 2 11 2" xfId="16651"/>
    <cellStyle name="Note 12 2 2 11 2 2" xfId="16652"/>
    <cellStyle name="Note 12 2 2 11 2 3" xfId="16653"/>
    <cellStyle name="Note 12 2 2 11 2 4" xfId="46161"/>
    <cellStyle name="Note 12 2 2 11 20" xfId="16654"/>
    <cellStyle name="Note 12 2 2 11 20 2" xfId="16655"/>
    <cellStyle name="Note 12 2 2 11 20 3" xfId="46162"/>
    <cellStyle name="Note 12 2 2 11 20 4" xfId="46163"/>
    <cellStyle name="Note 12 2 2 11 21" xfId="46164"/>
    <cellStyle name="Note 12 2 2 11 22" xfId="46165"/>
    <cellStyle name="Note 12 2 2 11 3" xfId="16656"/>
    <cellStyle name="Note 12 2 2 11 3 2" xfId="16657"/>
    <cellStyle name="Note 12 2 2 11 3 3" xfId="16658"/>
    <cellStyle name="Note 12 2 2 11 3 4" xfId="46166"/>
    <cellStyle name="Note 12 2 2 11 4" xfId="16659"/>
    <cellStyle name="Note 12 2 2 11 4 2" xfId="16660"/>
    <cellStyle name="Note 12 2 2 11 4 3" xfId="16661"/>
    <cellStyle name="Note 12 2 2 11 4 4" xfId="46167"/>
    <cellStyle name="Note 12 2 2 11 5" xfId="16662"/>
    <cellStyle name="Note 12 2 2 11 5 2" xfId="16663"/>
    <cellStyle name="Note 12 2 2 11 5 3" xfId="16664"/>
    <cellStyle name="Note 12 2 2 11 5 4" xfId="46168"/>
    <cellStyle name="Note 12 2 2 11 6" xfId="16665"/>
    <cellStyle name="Note 12 2 2 11 6 2" xfId="16666"/>
    <cellStyle name="Note 12 2 2 11 6 3" xfId="16667"/>
    <cellStyle name="Note 12 2 2 11 6 4" xfId="46169"/>
    <cellStyle name="Note 12 2 2 11 7" xfId="16668"/>
    <cellStyle name="Note 12 2 2 11 7 2" xfId="16669"/>
    <cellStyle name="Note 12 2 2 11 7 3" xfId="16670"/>
    <cellStyle name="Note 12 2 2 11 7 4" xfId="46170"/>
    <cellStyle name="Note 12 2 2 11 8" xfId="16671"/>
    <cellStyle name="Note 12 2 2 11 8 2" xfId="16672"/>
    <cellStyle name="Note 12 2 2 11 8 3" xfId="16673"/>
    <cellStyle name="Note 12 2 2 11 8 4" xfId="46171"/>
    <cellStyle name="Note 12 2 2 11 9" xfId="16674"/>
    <cellStyle name="Note 12 2 2 11 9 2" xfId="16675"/>
    <cellStyle name="Note 12 2 2 11 9 3" xfId="16676"/>
    <cellStyle name="Note 12 2 2 11 9 4" xfId="46172"/>
    <cellStyle name="Note 12 2 2 12" xfId="16677"/>
    <cellStyle name="Note 12 2 2 12 10" xfId="16678"/>
    <cellStyle name="Note 12 2 2 12 10 2" xfId="16679"/>
    <cellStyle name="Note 12 2 2 12 10 3" xfId="16680"/>
    <cellStyle name="Note 12 2 2 12 10 4" xfId="46173"/>
    <cellStyle name="Note 12 2 2 12 11" xfId="16681"/>
    <cellStyle name="Note 12 2 2 12 11 2" xfId="16682"/>
    <cellStyle name="Note 12 2 2 12 11 3" xfId="16683"/>
    <cellStyle name="Note 12 2 2 12 11 4" xfId="46174"/>
    <cellStyle name="Note 12 2 2 12 12" xfId="16684"/>
    <cellStyle name="Note 12 2 2 12 12 2" xfId="16685"/>
    <cellStyle name="Note 12 2 2 12 12 3" xfId="16686"/>
    <cellStyle name="Note 12 2 2 12 12 4" xfId="46175"/>
    <cellStyle name="Note 12 2 2 12 13" xfId="16687"/>
    <cellStyle name="Note 12 2 2 12 13 2" xfId="16688"/>
    <cellStyle name="Note 12 2 2 12 13 3" xfId="16689"/>
    <cellStyle name="Note 12 2 2 12 13 4" xfId="46176"/>
    <cellStyle name="Note 12 2 2 12 14" xfId="16690"/>
    <cellStyle name="Note 12 2 2 12 14 2" xfId="16691"/>
    <cellStyle name="Note 12 2 2 12 14 3" xfId="16692"/>
    <cellStyle name="Note 12 2 2 12 14 4" xfId="46177"/>
    <cellStyle name="Note 12 2 2 12 15" xfId="16693"/>
    <cellStyle name="Note 12 2 2 12 15 2" xfId="16694"/>
    <cellStyle name="Note 12 2 2 12 15 3" xfId="16695"/>
    <cellStyle name="Note 12 2 2 12 15 4" xfId="46178"/>
    <cellStyle name="Note 12 2 2 12 16" xfId="16696"/>
    <cellStyle name="Note 12 2 2 12 16 2" xfId="16697"/>
    <cellStyle name="Note 12 2 2 12 16 3" xfId="16698"/>
    <cellStyle name="Note 12 2 2 12 16 4" xfId="46179"/>
    <cellStyle name="Note 12 2 2 12 17" xfId="16699"/>
    <cellStyle name="Note 12 2 2 12 17 2" xfId="16700"/>
    <cellStyle name="Note 12 2 2 12 17 3" xfId="16701"/>
    <cellStyle name="Note 12 2 2 12 17 4" xfId="46180"/>
    <cellStyle name="Note 12 2 2 12 18" xfId="16702"/>
    <cellStyle name="Note 12 2 2 12 18 2" xfId="16703"/>
    <cellStyle name="Note 12 2 2 12 18 3" xfId="16704"/>
    <cellStyle name="Note 12 2 2 12 18 4" xfId="46181"/>
    <cellStyle name="Note 12 2 2 12 19" xfId="16705"/>
    <cellStyle name="Note 12 2 2 12 19 2" xfId="16706"/>
    <cellStyle name="Note 12 2 2 12 19 3" xfId="16707"/>
    <cellStyle name="Note 12 2 2 12 19 4" xfId="46182"/>
    <cellStyle name="Note 12 2 2 12 2" xfId="16708"/>
    <cellStyle name="Note 12 2 2 12 2 2" xfId="16709"/>
    <cellStyle name="Note 12 2 2 12 2 3" xfId="16710"/>
    <cellStyle name="Note 12 2 2 12 2 4" xfId="46183"/>
    <cellStyle name="Note 12 2 2 12 20" xfId="16711"/>
    <cellStyle name="Note 12 2 2 12 20 2" xfId="16712"/>
    <cellStyle name="Note 12 2 2 12 20 3" xfId="46184"/>
    <cellStyle name="Note 12 2 2 12 20 4" xfId="46185"/>
    <cellStyle name="Note 12 2 2 12 21" xfId="46186"/>
    <cellStyle name="Note 12 2 2 12 22" xfId="46187"/>
    <cellStyle name="Note 12 2 2 12 3" xfId="16713"/>
    <cellStyle name="Note 12 2 2 12 3 2" xfId="16714"/>
    <cellStyle name="Note 12 2 2 12 3 3" xfId="16715"/>
    <cellStyle name="Note 12 2 2 12 3 4" xfId="46188"/>
    <cellStyle name="Note 12 2 2 12 4" xfId="16716"/>
    <cellStyle name="Note 12 2 2 12 4 2" xfId="16717"/>
    <cellStyle name="Note 12 2 2 12 4 3" xfId="16718"/>
    <cellStyle name="Note 12 2 2 12 4 4" xfId="46189"/>
    <cellStyle name="Note 12 2 2 12 5" xfId="16719"/>
    <cellStyle name="Note 12 2 2 12 5 2" xfId="16720"/>
    <cellStyle name="Note 12 2 2 12 5 3" xfId="16721"/>
    <cellStyle name="Note 12 2 2 12 5 4" xfId="46190"/>
    <cellStyle name="Note 12 2 2 12 6" xfId="16722"/>
    <cellStyle name="Note 12 2 2 12 6 2" xfId="16723"/>
    <cellStyle name="Note 12 2 2 12 6 3" xfId="16724"/>
    <cellStyle name="Note 12 2 2 12 6 4" xfId="46191"/>
    <cellStyle name="Note 12 2 2 12 7" xfId="16725"/>
    <cellStyle name="Note 12 2 2 12 7 2" xfId="16726"/>
    <cellStyle name="Note 12 2 2 12 7 3" xfId="16727"/>
    <cellStyle name="Note 12 2 2 12 7 4" xfId="46192"/>
    <cellStyle name="Note 12 2 2 12 8" xfId="16728"/>
    <cellStyle name="Note 12 2 2 12 8 2" xfId="16729"/>
    <cellStyle name="Note 12 2 2 12 8 3" xfId="16730"/>
    <cellStyle name="Note 12 2 2 12 8 4" xfId="46193"/>
    <cellStyle name="Note 12 2 2 12 9" xfId="16731"/>
    <cellStyle name="Note 12 2 2 12 9 2" xfId="16732"/>
    <cellStyle name="Note 12 2 2 12 9 3" xfId="16733"/>
    <cellStyle name="Note 12 2 2 12 9 4" xfId="46194"/>
    <cellStyle name="Note 12 2 2 13" xfId="16734"/>
    <cellStyle name="Note 12 2 2 13 10" xfId="16735"/>
    <cellStyle name="Note 12 2 2 13 10 2" xfId="16736"/>
    <cellStyle name="Note 12 2 2 13 10 3" xfId="16737"/>
    <cellStyle name="Note 12 2 2 13 10 4" xfId="46195"/>
    <cellStyle name="Note 12 2 2 13 11" xfId="16738"/>
    <cellStyle name="Note 12 2 2 13 11 2" xfId="16739"/>
    <cellStyle name="Note 12 2 2 13 11 3" xfId="16740"/>
    <cellStyle name="Note 12 2 2 13 11 4" xfId="46196"/>
    <cellStyle name="Note 12 2 2 13 12" xfId="16741"/>
    <cellStyle name="Note 12 2 2 13 12 2" xfId="16742"/>
    <cellStyle name="Note 12 2 2 13 12 3" xfId="16743"/>
    <cellStyle name="Note 12 2 2 13 12 4" xfId="46197"/>
    <cellStyle name="Note 12 2 2 13 13" xfId="16744"/>
    <cellStyle name="Note 12 2 2 13 13 2" xfId="16745"/>
    <cellStyle name="Note 12 2 2 13 13 3" xfId="16746"/>
    <cellStyle name="Note 12 2 2 13 13 4" xfId="46198"/>
    <cellStyle name="Note 12 2 2 13 14" xfId="16747"/>
    <cellStyle name="Note 12 2 2 13 14 2" xfId="16748"/>
    <cellStyle name="Note 12 2 2 13 14 3" xfId="16749"/>
    <cellStyle name="Note 12 2 2 13 14 4" xfId="46199"/>
    <cellStyle name="Note 12 2 2 13 15" xfId="16750"/>
    <cellStyle name="Note 12 2 2 13 15 2" xfId="16751"/>
    <cellStyle name="Note 12 2 2 13 15 3" xfId="16752"/>
    <cellStyle name="Note 12 2 2 13 15 4" xfId="46200"/>
    <cellStyle name="Note 12 2 2 13 16" xfId="16753"/>
    <cellStyle name="Note 12 2 2 13 16 2" xfId="16754"/>
    <cellStyle name="Note 12 2 2 13 16 3" xfId="16755"/>
    <cellStyle name="Note 12 2 2 13 16 4" xfId="46201"/>
    <cellStyle name="Note 12 2 2 13 17" xfId="16756"/>
    <cellStyle name="Note 12 2 2 13 17 2" xfId="16757"/>
    <cellStyle name="Note 12 2 2 13 17 3" xfId="16758"/>
    <cellStyle name="Note 12 2 2 13 17 4" xfId="46202"/>
    <cellStyle name="Note 12 2 2 13 18" xfId="16759"/>
    <cellStyle name="Note 12 2 2 13 18 2" xfId="16760"/>
    <cellStyle name="Note 12 2 2 13 18 3" xfId="16761"/>
    <cellStyle name="Note 12 2 2 13 18 4" xfId="46203"/>
    <cellStyle name="Note 12 2 2 13 19" xfId="16762"/>
    <cellStyle name="Note 12 2 2 13 19 2" xfId="16763"/>
    <cellStyle name="Note 12 2 2 13 19 3" xfId="16764"/>
    <cellStyle name="Note 12 2 2 13 19 4" xfId="46204"/>
    <cellStyle name="Note 12 2 2 13 2" xfId="16765"/>
    <cellStyle name="Note 12 2 2 13 2 2" xfId="16766"/>
    <cellStyle name="Note 12 2 2 13 2 3" xfId="16767"/>
    <cellStyle name="Note 12 2 2 13 2 4" xfId="46205"/>
    <cellStyle name="Note 12 2 2 13 20" xfId="16768"/>
    <cellStyle name="Note 12 2 2 13 20 2" xfId="16769"/>
    <cellStyle name="Note 12 2 2 13 20 3" xfId="46206"/>
    <cellStyle name="Note 12 2 2 13 20 4" xfId="46207"/>
    <cellStyle name="Note 12 2 2 13 21" xfId="46208"/>
    <cellStyle name="Note 12 2 2 13 22" xfId="46209"/>
    <cellStyle name="Note 12 2 2 13 3" xfId="16770"/>
    <cellStyle name="Note 12 2 2 13 3 2" xfId="16771"/>
    <cellStyle name="Note 12 2 2 13 3 3" xfId="16772"/>
    <cellStyle name="Note 12 2 2 13 3 4" xfId="46210"/>
    <cellStyle name="Note 12 2 2 13 4" xfId="16773"/>
    <cellStyle name="Note 12 2 2 13 4 2" xfId="16774"/>
    <cellStyle name="Note 12 2 2 13 4 3" xfId="16775"/>
    <cellStyle name="Note 12 2 2 13 4 4" xfId="46211"/>
    <cellStyle name="Note 12 2 2 13 5" xfId="16776"/>
    <cellStyle name="Note 12 2 2 13 5 2" xfId="16777"/>
    <cellStyle name="Note 12 2 2 13 5 3" xfId="16778"/>
    <cellStyle name="Note 12 2 2 13 5 4" xfId="46212"/>
    <cellStyle name="Note 12 2 2 13 6" xfId="16779"/>
    <cellStyle name="Note 12 2 2 13 6 2" xfId="16780"/>
    <cellStyle name="Note 12 2 2 13 6 3" xfId="16781"/>
    <cellStyle name="Note 12 2 2 13 6 4" xfId="46213"/>
    <cellStyle name="Note 12 2 2 13 7" xfId="16782"/>
    <cellStyle name="Note 12 2 2 13 7 2" xfId="16783"/>
    <cellStyle name="Note 12 2 2 13 7 3" xfId="16784"/>
    <cellStyle name="Note 12 2 2 13 7 4" xfId="46214"/>
    <cellStyle name="Note 12 2 2 13 8" xfId="16785"/>
    <cellStyle name="Note 12 2 2 13 8 2" xfId="16786"/>
    <cellStyle name="Note 12 2 2 13 8 3" xfId="16787"/>
    <cellStyle name="Note 12 2 2 13 8 4" xfId="46215"/>
    <cellStyle name="Note 12 2 2 13 9" xfId="16788"/>
    <cellStyle name="Note 12 2 2 13 9 2" xfId="16789"/>
    <cellStyle name="Note 12 2 2 13 9 3" xfId="16790"/>
    <cellStyle name="Note 12 2 2 13 9 4" xfId="46216"/>
    <cellStyle name="Note 12 2 2 14" xfId="16791"/>
    <cellStyle name="Note 12 2 2 14 10" xfId="16792"/>
    <cellStyle name="Note 12 2 2 14 10 2" xfId="16793"/>
    <cellStyle name="Note 12 2 2 14 10 3" xfId="16794"/>
    <cellStyle name="Note 12 2 2 14 10 4" xfId="46217"/>
    <cellStyle name="Note 12 2 2 14 11" xfId="16795"/>
    <cellStyle name="Note 12 2 2 14 11 2" xfId="16796"/>
    <cellStyle name="Note 12 2 2 14 11 3" xfId="16797"/>
    <cellStyle name="Note 12 2 2 14 11 4" xfId="46218"/>
    <cellStyle name="Note 12 2 2 14 12" xfId="16798"/>
    <cellStyle name="Note 12 2 2 14 12 2" xfId="16799"/>
    <cellStyle name="Note 12 2 2 14 12 3" xfId="16800"/>
    <cellStyle name="Note 12 2 2 14 12 4" xfId="46219"/>
    <cellStyle name="Note 12 2 2 14 13" xfId="16801"/>
    <cellStyle name="Note 12 2 2 14 13 2" xfId="16802"/>
    <cellStyle name="Note 12 2 2 14 13 3" xfId="16803"/>
    <cellStyle name="Note 12 2 2 14 13 4" xfId="46220"/>
    <cellStyle name="Note 12 2 2 14 14" xfId="16804"/>
    <cellStyle name="Note 12 2 2 14 14 2" xfId="16805"/>
    <cellStyle name="Note 12 2 2 14 14 3" xfId="16806"/>
    <cellStyle name="Note 12 2 2 14 14 4" xfId="46221"/>
    <cellStyle name="Note 12 2 2 14 15" xfId="16807"/>
    <cellStyle name="Note 12 2 2 14 15 2" xfId="16808"/>
    <cellStyle name="Note 12 2 2 14 15 3" xfId="16809"/>
    <cellStyle name="Note 12 2 2 14 15 4" xfId="46222"/>
    <cellStyle name="Note 12 2 2 14 16" xfId="16810"/>
    <cellStyle name="Note 12 2 2 14 16 2" xfId="16811"/>
    <cellStyle name="Note 12 2 2 14 16 3" xfId="16812"/>
    <cellStyle name="Note 12 2 2 14 16 4" xfId="46223"/>
    <cellStyle name="Note 12 2 2 14 17" xfId="16813"/>
    <cellStyle name="Note 12 2 2 14 17 2" xfId="16814"/>
    <cellStyle name="Note 12 2 2 14 17 3" xfId="16815"/>
    <cellStyle name="Note 12 2 2 14 17 4" xfId="46224"/>
    <cellStyle name="Note 12 2 2 14 18" xfId="16816"/>
    <cellStyle name="Note 12 2 2 14 18 2" xfId="16817"/>
    <cellStyle name="Note 12 2 2 14 18 3" xfId="16818"/>
    <cellStyle name="Note 12 2 2 14 18 4" xfId="46225"/>
    <cellStyle name="Note 12 2 2 14 19" xfId="16819"/>
    <cellStyle name="Note 12 2 2 14 19 2" xfId="16820"/>
    <cellStyle name="Note 12 2 2 14 19 3" xfId="16821"/>
    <cellStyle name="Note 12 2 2 14 19 4" xfId="46226"/>
    <cellStyle name="Note 12 2 2 14 2" xfId="16822"/>
    <cellStyle name="Note 12 2 2 14 2 2" xfId="16823"/>
    <cellStyle name="Note 12 2 2 14 2 3" xfId="16824"/>
    <cellStyle name="Note 12 2 2 14 2 4" xfId="46227"/>
    <cellStyle name="Note 12 2 2 14 20" xfId="16825"/>
    <cellStyle name="Note 12 2 2 14 20 2" xfId="16826"/>
    <cellStyle name="Note 12 2 2 14 20 3" xfId="46228"/>
    <cellStyle name="Note 12 2 2 14 20 4" xfId="46229"/>
    <cellStyle name="Note 12 2 2 14 21" xfId="46230"/>
    <cellStyle name="Note 12 2 2 14 22" xfId="46231"/>
    <cellStyle name="Note 12 2 2 14 3" xfId="16827"/>
    <cellStyle name="Note 12 2 2 14 3 2" xfId="16828"/>
    <cellStyle name="Note 12 2 2 14 3 3" xfId="16829"/>
    <cellStyle name="Note 12 2 2 14 3 4" xfId="46232"/>
    <cellStyle name="Note 12 2 2 14 4" xfId="16830"/>
    <cellStyle name="Note 12 2 2 14 4 2" xfId="16831"/>
    <cellStyle name="Note 12 2 2 14 4 3" xfId="16832"/>
    <cellStyle name="Note 12 2 2 14 4 4" xfId="46233"/>
    <cellStyle name="Note 12 2 2 14 5" xfId="16833"/>
    <cellStyle name="Note 12 2 2 14 5 2" xfId="16834"/>
    <cellStyle name="Note 12 2 2 14 5 3" xfId="16835"/>
    <cellStyle name="Note 12 2 2 14 5 4" xfId="46234"/>
    <cellStyle name="Note 12 2 2 14 6" xfId="16836"/>
    <cellStyle name="Note 12 2 2 14 6 2" xfId="16837"/>
    <cellStyle name="Note 12 2 2 14 6 3" xfId="16838"/>
    <cellStyle name="Note 12 2 2 14 6 4" xfId="46235"/>
    <cellStyle name="Note 12 2 2 14 7" xfId="16839"/>
    <cellStyle name="Note 12 2 2 14 7 2" xfId="16840"/>
    <cellStyle name="Note 12 2 2 14 7 3" xfId="16841"/>
    <cellStyle name="Note 12 2 2 14 7 4" xfId="46236"/>
    <cellStyle name="Note 12 2 2 14 8" xfId="16842"/>
    <cellStyle name="Note 12 2 2 14 8 2" xfId="16843"/>
    <cellStyle name="Note 12 2 2 14 8 3" xfId="16844"/>
    <cellStyle name="Note 12 2 2 14 8 4" xfId="46237"/>
    <cellStyle name="Note 12 2 2 14 9" xfId="16845"/>
    <cellStyle name="Note 12 2 2 14 9 2" xfId="16846"/>
    <cellStyle name="Note 12 2 2 14 9 3" xfId="16847"/>
    <cellStyle name="Note 12 2 2 14 9 4" xfId="46238"/>
    <cellStyle name="Note 12 2 2 15" xfId="16848"/>
    <cellStyle name="Note 12 2 2 15 10" xfId="16849"/>
    <cellStyle name="Note 12 2 2 15 10 2" xfId="16850"/>
    <cellStyle name="Note 12 2 2 15 10 3" xfId="16851"/>
    <cellStyle name="Note 12 2 2 15 10 4" xfId="46239"/>
    <cellStyle name="Note 12 2 2 15 11" xfId="16852"/>
    <cellStyle name="Note 12 2 2 15 11 2" xfId="16853"/>
    <cellStyle name="Note 12 2 2 15 11 3" xfId="16854"/>
    <cellStyle name="Note 12 2 2 15 11 4" xfId="46240"/>
    <cellStyle name="Note 12 2 2 15 12" xfId="16855"/>
    <cellStyle name="Note 12 2 2 15 12 2" xfId="16856"/>
    <cellStyle name="Note 12 2 2 15 12 3" xfId="16857"/>
    <cellStyle name="Note 12 2 2 15 12 4" xfId="46241"/>
    <cellStyle name="Note 12 2 2 15 13" xfId="16858"/>
    <cellStyle name="Note 12 2 2 15 13 2" xfId="16859"/>
    <cellStyle name="Note 12 2 2 15 13 3" xfId="16860"/>
    <cellStyle name="Note 12 2 2 15 13 4" xfId="46242"/>
    <cellStyle name="Note 12 2 2 15 14" xfId="16861"/>
    <cellStyle name="Note 12 2 2 15 14 2" xfId="16862"/>
    <cellStyle name="Note 12 2 2 15 14 3" xfId="16863"/>
    <cellStyle name="Note 12 2 2 15 14 4" xfId="46243"/>
    <cellStyle name="Note 12 2 2 15 15" xfId="16864"/>
    <cellStyle name="Note 12 2 2 15 15 2" xfId="16865"/>
    <cellStyle name="Note 12 2 2 15 15 3" xfId="16866"/>
    <cellStyle name="Note 12 2 2 15 15 4" xfId="46244"/>
    <cellStyle name="Note 12 2 2 15 16" xfId="16867"/>
    <cellStyle name="Note 12 2 2 15 16 2" xfId="16868"/>
    <cellStyle name="Note 12 2 2 15 16 3" xfId="16869"/>
    <cellStyle name="Note 12 2 2 15 16 4" xfId="46245"/>
    <cellStyle name="Note 12 2 2 15 17" xfId="16870"/>
    <cellStyle name="Note 12 2 2 15 17 2" xfId="16871"/>
    <cellStyle name="Note 12 2 2 15 17 3" xfId="16872"/>
    <cellStyle name="Note 12 2 2 15 17 4" xfId="46246"/>
    <cellStyle name="Note 12 2 2 15 18" xfId="16873"/>
    <cellStyle name="Note 12 2 2 15 18 2" xfId="16874"/>
    <cellStyle name="Note 12 2 2 15 18 3" xfId="16875"/>
    <cellStyle name="Note 12 2 2 15 18 4" xfId="46247"/>
    <cellStyle name="Note 12 2 2 15 19" xfId="16876"/>
    <cellStyle name="Note 12 2 2 15 19 2" xfId="16877"/>
    <cellStyle name="Note 12 2 2 15 19 3" xfId="16878"/>
    <cellStyle name="Note 12 2 2 15 19 4" xfId="46248"/>
    <cellStyle name="Note 12 2 2 15 2" xfId="16879"/>
    <cellStyle name="Note 12 2 2 15 2 2" xfId="16880"/>
    <cellStyle name="Note 12 2 2 15 2 3" xfId="16881"/>
    <cellStyle name="Note 12 2 2 15 2 4" xfId="46249"/>
    <cellStyle name="Note 12 2 2 15 20" xfId="16882"/>
    <cellStyle name="Note 12 2 2 15 20 2" xfId="16883"/>
    <cellStyle name="Note 12 2 2 15 20 3" xfId="46250"/>
    <cellStyle name="Note 12 2 2 15 20 4" xfId="46251"/>
    <cellStyle name="Note 12 2 2 15 21" xfId="46252"/>
    <cellStyle name="Note 12 2 2 15 22" xfId="46253"/>
    <cellStyle name="Note 12 2 2 15 3" xfId="16884"/>
    <cellStyle name="Note 12 2 2 15 3 2" xfId="16885"/>
    <cellStyle name="Note 12 2 2 15 3 3" xfId="16886"/>
    <cellStyle name="Note 12 2 2 15 3 4" xfId="46254"/>
    <cellStyle name="Note 12 2 2 15 4" xfId="16887"/>
    <cellStyle name="Note 12 2 2 15 4 2" xfId="16888"/>
    <cellStyle name="Note 12 2 2 15 4 3" xfId="16889"/>
    <cellStyle name="Note 12 2 2 15 4 4" xfId="46255"/>
    <cellStyle name="Note 12 2 2 15 5" xfId="16890"/>
    <cellStyle name="Note 12 2 2 15 5 2" xfId="16891"/>
    <cellStyle name="Note 12 2 2 15 5 3" xfId="16892"/>
    <cellStyle name="Note 12 2 2 15 5 4" xfId="46256"/>
    <cellStyle name="Note 12 2 2 15 6" xfId="16893"/>
    <cellStyle name="Note 12 2 2 15 6 2" xfId="16894"/>
    <cellStyle name="Note 12 2 2 15 6 3" xfId="16895"/>
    <cellStyle name="Note 12 2 2 15 6 4" xfId="46257"/>
    <cellStyle name="Note 12 2 2 15 7" xfId="16896"/>
    <cellStyle name="Note 12 2 2 15 7 2" xfId="16897"/>
    <cellStyle name="Note 12 2 2 15 7 3" xfId="16898"/>
    <cellStyle name="Note 12 2 2 15 7 4" xfId="46258"/>
    <cellStyle name="Note 12 2 2 15 8" xfId="16899"/>
    <cellStyle name="Note 12 2 2 15 8 2" xfId="16900"/>
    <cellStyle name="Note 12 2 2 15 8 3" xfId="16901"/>
    <cellStyle name="Note 12 2 2 15 8 4" xfId="46259"/>
    <cellStyle name="Note 12 2 2 15 9" xfId="16902"/>
    <cellStyle name="Note 12 2 2 15 9 2" xfId="16903"/>
    <cellStyle name="Note 12 2 2 15 9 3" xfId="16904"/>
    <cellStyle name="Note 12 2 2 15 9 4" xfId="46260"/>
    <cellStyle name="Note 12 2 2 16" xfId="16905"/>
    <cellStyle name="Note 12 2 2 16 2" xfId="16906"/>
    <cellStyle name="Note 12 2 2 16 3" xfId="16907"/>
    <cellStyle name="Note 12 2 2 16 4" xfId="46261"/>
    <cellStyle name="Note 12 2 2 17" xfId="16908"/>
    <cellStyle name="Note 12 2 2 17 2" xfId="16909"/>
    <cellStyle name="Note 12 2 2 17 3" xfId="16910"/>
    <cellStyle name="Note 12 2 2 17 4" xfId="46262"/>
    <cellStyle name="Note 12 2 2 18" xfId="16911"/>
    <cellStyle name="Note 12 2 2 18 2" xfId="16912"/>
    <cellStyle name="Note 12 2 2 18 3" xfId="16913"/>
    <cellStyle name="Note 12 2 2 18 4" xfId="46263"/>
    <cellStyle name="Note 12 2 2 19" xfId="16914"/>
    <cellStyle name="Note 12 2 2 19 2" xfId="16915"/>
    <cellStyle name="Note 12 2 2 19 3" xfId="16916"/>
    <cellStyle name="Note 12 2 2 19 4" xfId="46264"/>
    <cellStyle name="Note 12 2 2 2" xfId="16917"/>
    <cellStyle name="Note 12 2 2 2 10" xfId="16918"/>
    <cellStyle name="Note 12 2 2 2 10 2" xfId="16919"/>
    <cellStyle name="Note 12 2 2 2 10 3" xfId="16920"/>
    <cellStyle name="Note 12 2 2 2 10 4" xfId="46265"/>
    <cellStyle name="Note 12 2 2 2 11" xfId="16921"/>
    <cellStyle name="Note 12 2 2 2 11 2" xfId="16922"/>
    <cellStyle name="Note 12 2 2 2 11 3" xfId="16923"/>
    <cellStyle name="Note 12 2 2 2 11 4" xfId="46266"/>
    <cellStyle name="Note 12 2 2 2 12" xfId="16924"/>
    <cellStyle name="Note 12 2 2 2 12 2" xfId="16925"/>
    <cellStyle name="Note 12 2 2 2 12 3" xfId="16926"/>
    <cellStyle name="Note 12 2 2 2 12 4" xfId="46267"/>
    <cellStyle name="Note 12 2 2 2 13" xfId="16927"/>
    <cellStyle name="Note 12 2 2 2 13 2" xfId="16928"/>
    <cellStyle name="Note 12 2 2 2 13 3" xfId="16929"/>
    <cellStyle name="Note 12 2 2 2 13 4" xfId="46268"/>
    <cellStyle name="Note 12 2 2 2 14" xfId="16930"/>
    <cellStyle name="Note 12 2 2 2 14 2" xfId="16931"/>
    <cellStyle name="Note 12 2 2 2 14 3" xfId="16932"/>
    <cellStyle name="Note 12 2 2 2 14 4" xfId="46269"/>
    <cellStyle name="Note 12 2 2 2 15" xfId="16933"/>
    <cellStyle name="Note 12 2 2 2 15 2" xfId="16934"/>
    <cellStyle name="Note 12 2 2 2 15 3" xfId="16935"/>
    <cellStyle name="Note 12 2 2 2 15 4" xfId="46270"/>
    <cellStyle name="Note 12 2 2 2 16" xfId="16936"/>
    <cellStyle name="Note 12 2 2 2 16 2" xfId="16937"/>
    <cellStyle name="Note 12 2 2 2 16 3" xfId="16938"/>
    <cellStyle name="Note 12 2 2 2 16 4" xfId="46271"/>
    <cellStyle name="Note 12 2 2 2 17" xfId="16939"/>
    <cellStyle name="Note 12 2 2 2 17 2" xfId="16940"/>
    <cellStyle name="Note 12 2 2 2 17 3" xfId="16941"/>
    <cellStyle name="Note 12 2 2 2 17 4" xfId="46272"/>
    <cellStyle name="Note 12 2 2 2 18" xfId="16942"/>
    <cellStyle name="Note 12 2 2 2 18 2" xfId="16943"/>
    <cellStyle name="Note 12 2 2 2 18 3" xfId="16944"/>
    <cellStyle name="Note 12 2 2 2 18 4" xfId="46273"/>
    <cellStyle name="Note 12 2 2 2 19" xfId="16945"/>
    <cellStyle name="Note 12 2 2 2 19 2" xfId="16946"/>
    <cellStyle name="Note 12 2 2 2 19 3" xfId="16947"/>
    <cellStyle name="Note 12 2 2 2 19 4" xfId="46274"/>
    <cellStyle name="Note 12 2 2 2 2" xfId="16948"/>
    <cellStyle name="Note 12 2 2 2 2 10" xfId="16949"/>
    <cellStyle name="Note 12 2 2 2 2 10 2" xfId="16950"/>
    <cellStyle name="Note 12 2 2 2 2 10 3" xfId="16951"/>
    <cellStyle name="Note 12 2 2 2 2 10 4" xfId="46275"/>
    <cellStyle name="Note 12 2 2 2 2 11" xfId="16952"/>
    <cellStyle name="Note 12 2 2 2 2 11 2" xfId="16953"/>
    <cellStyle name="Note 12 2 2 2 2 11 3" xfId="16954"/>
    <cellStyle name="Note 12 2 2 2 2 11 4" xfId="46276"/>
    <cellStyle name="Note 12 2 2 2 2 12" xfId="16955"/>
    <cellStyle name="Note 12 2 2 2 2 12 2" xfId="16956"/>
    <cellStyle name="Note 12 2 2 2 2 12 3" xfId="16957"/>
    <cellStyle name="Note 12 2 2 2 2 12 4" xfId="46277"/>
    <cellStyle name="Note 12 2 2 2 2 13" xfId="16958"/>
    <cellStyle name="Note 12 2 2 2 2 13 2" xfId="16959"/>
    <cellStyle name="Note 12 2 2 2 2 13 3" xfId="16960"/>
    <cellStyle name="Note 12 2 2 2 2 13 4" xfId="46278"/>
    <cellStyle name="Note 12 2 2 2 2 14" xfId="16961"/>
    <cellStyle name="Note 12 2 2 2 2 14 2" xfId="16962"/>
    <cellStyle name="Note 12 2 2 2 2 14 3" xfId="16963"/>
    <cellStyle name="Note 12 2 2 2 2 14 4" xfId="46279"/>
    <cellStyle name="Note 12 2 2 2 2 15" xfId="16964"/>
    <cellStyle name="Note 12 2 2 2 2 15 2" xfId="16965"/>
    <cellStyle name="Note 12 2 2 2 2 15 3" xfId="16966"/>
    <cellStyle name="Note 12 2 2 2 2 15 4" xfId="46280"/>
    <cellStyle name="Note 12 2 2 2 2 16" xfId="16967"/>
    <cellStyle name="Note 12 2 2 2 2 16 2" xfId="16968"/>
    <cellStyle name="Note 12 2 2 2 2 16 3" xfId="16969"/>
    <cellStyle name="Note 12 2 2 2 2 16 4" xfId="46281"/>
    <cellStyle name="Note 12 2 2 2 2 17" xfId="16970"/>
    <cellStyle name="Note 12 2 2 2 2 17 2" xfId="16971"/>
    <cellStyle name="Note 12 2 2 2 2 17 3" xfId="16972"/>
    <cellStyle name="Note 12 2 2 2 2 17 4" xfId="46282"/>
    <cellStyle name="Note 12 2 2 2 2 18" xfId="16973"/>
    <cellStyle name="Note 12 2 2 2 2 18 2" xfId="16974"/>
    <cellStyle name="Note 12 2 2 2 2 18 3" xfId="16975"/>
    <cellStyle name="Note 12 2 2 2 2 18 4" xfId="46283"/>
    <cellStyle name="Note 12 2 2 2 2 19" xfId="16976"/>
    <cellStyle name="Note 12 2 2 2 2 19 2" xfId="16977"/>
    <cellStyle name="Note 12 2 2 2 2 19 3" xfId="16978"/>
    <cellStyle name="Note 12 2 2 2 2 19 4" xfId="46284"/>
    <cellStyle name="Note 12 2 2 2 2 2" xfId="16979"/>
    <cellStyle name="Note 12 2 2 2 2 2 10" xfId="16980"/>
    <cellStyle name="Note 12 2 2 2 2 2 10 2" xfId="16981"/>
    <cellStyle name="Note 12 2 2 2 2 2 10 3" xfId="16982"/>
    <cellStyle name="Note 12 2 2 2 2 2 10 4" xfId="46285"/>
    <cellStyle name="Note 12 2 2 2 2 2 11" xfId="16983"/>
    <cellStyle name="Note 12 2 2 2 2 2 11 2" xfId="16984"/>
    <cellStyle name="Note 12 2 2 2 2 2 11 3" xfId="16985"/>
    <cellStyle name="Note 12 2 2 2 2 2 11 4" xfId="46286"/>
    <cellStyle name="Note 12 2 2 2 2 2 12" xfId="16986"/>
    <cellStyle name="Note 12 2 2 2 2 2 12 2" xfId="16987"/>
    <cellStyle name="Note 12 2 2 2 2 2 12 3" xfId="16988"/>
    <cellStyle name="Note 12 2 2 2 2 2 12 4" xfId="46287"/>
    <cellStyle name="Note 12 2 2 2 2 2 13" xfId="16989"/>
    <cellStyle name="Note 12 2 2 2 2 2 13 2" xfId="16990"/>
    <cellStyle name="Note 12 2 2 2 2 2 13 3" xfId="16991"/>
    <cellStyle name="Note 12 2 2 2 2 2 13 4" xfId="46288"/>
    <cellStyle name="Note 12 2 2 2 2 2 14" xfId="16992"/>
    <cellStyle name="Note 12 2 2 2 2 2 14 2" xfId="16993"/>
    <cellStyle name="Note 12 2 2 2 2 2 14 3" xfId="16994"/>
    <cellStyle name="Note 12 2 2 2 2 2 14 4" xfId="46289"/>
    <cellStyle name="Note 12 2 2 2 2 2 15" xfId="16995"/>
    <cellStyle name="Note 12 2 2 2 2 2 15 2" xfId="16996"/>
    <cellStyle name="Note 12 2 2 2 2 2 15 3" xfId="16997"/>
    <cellStyle name="Note 12 2 2 2 2 2 15 4" xfId="46290"/>
    <cellStyle name="Note 12 2 2 2 2 2 16" xfId="16998"/>
    <cellStyle name="Note 12 2 2 2 2 2 16 2" xfId="16999"/>
    <cellStyle name="Note 12 2 2 2 2 2 16 3" xfId="17000"/>
    <cellStyle name="Note 12 2 2 2 2 2 16 4" xfId="46291"/>
    <cellStyle name="Note 12 2 2 2 2 2 17" xfId="17001"/>
    <cellStyle name="Note 12 2 2 2 2 2 17 2" xfId="17002"/>
    <cellStyle name="Note 12 2 2 2 2 2 17 3" xfId="17003"/>
    <cellStyle name="Note 12 2 2 2 2 2 17 4" xfId="46292"/>
    <cellStyle name="Note 12 2 2 2 2 2 18" xfId="17004"/>
    <cellStyle name="Note 12 2 2 2 2 2 18 2" xfId="17005"/>
    <cellStyle name="Note 12 2 2 2 2 2 18 3" xfId="17006"/>
    <cellStyle name="Note 12 2 2 2 2 2 18 4" xfId="46293"/>
    <cellStyle name="Note 12 2 2 2 2 2 19" xfId="17007"/>
    <cellStyle name="Note 12 2 2 2 2 2 19 2" xfId="17008"/>
    <cellStyle name="Note 12 2 2 2 2 2 19 3" xfId="17009"/>
    <cellStyle name="Note 12 2 2 2 2 2 19 4" xfId="46294"/>
    <cellStyle name="Note 12 2 2 2 2 2 2" xfId="17010"/>
    <cellStyle name="Note 12 2 2 2 2 2 2 2" xfId="17011"/>
    <cellStyle name="Note 12 2 2 2 2 2 2 3" xfId="17012"/>
    <cellStyle name="Note 12 2 2 2 2 2 2 4" xfId="46295"/>
    <cellStyle name="Note 12 2 2 2 2 2 20" xfId="17013"/>
    <cellStyle name="Note 12 2 2 2 2 2 20 2" xfId="17014"/>
    <cellStyle name="Note 12 2 2 2 2 2 20 3" xfId="46296"/>
    <cellStyle name="Note 12 2 2 2 2 2 20 4" xfId="46297"/>
    <cellStyle name="Note 12 2 2 2 2 2 21" xfId="46298"/>
    <cellStyle name="Note 12 2 2 2 2 2 22" xfId="46299"/>
    <cellStyle name="Note 12 2 2 2 2 2 3" xfId="17015"/>
    <cellStyle name="Note 12 2 2 2 2 2 3 2" xfId="17016"/>
    <cellStyle name="Note 12 2 2 2 2 2 3 3" xfId="17017"/>
    <cellStyle name="Note 12 2 2 2 2 2 3 4" xfId="46300"/>
    <cellStyle name="Note 12 2 2 2 2 2 4" xfId="17018"/>
    <cellStyle name="Note 12 2 2 2 2 2 4 2" xfId="17019"/>
    <cellStyle name="Note 12 2 2 2 2 2 4 3" xfId="17020"/>
    <cellStyle name="Note 12 2 2 2 2 2 4 4" xfId="46301"/>
    <cellStyle name="Note 12 2 2 2 2 2 5" xfId="17021"/>
    <cellStyle name="Note 12 2 2 2 2 2 5 2" xfId="17022"/>
    <cellStyle name="Note 12 2 2 2 2 2 5 3" xfId="17023"/>
    <cellStyle name="Note 12 2 2 2 2 2 5 4" xfId="46302"/>
    <cellStyle name="Note 12 2 2 2 2 2 6" xfId="17024"/>
    <cellStyle name="Note 12 2 2 2 2 2 6 2" xfId="17025"/>
    <cellStyle name="Note 12 2 2 2 2 2 6 3" xfId="17026"/>
    <cellStyle name="Note 12 2 2 2 2 2 6 4" xfId="46303"/>
    <cellStyle name="Note 12 2 2 2 2 2 7" xfId="17027"/>
    <cellStyle name="Note 12 2 2 2 2 2 7 2" xfId="17028"/>
    <cellStyle name="Note 12 2 2 2 2 2 7 3" xfId="17029"/>
    <cellStyle name="Note 12 2 2 2 2 2 7 4" xfId="46304"/>
    <cellStyle name="Note 12 2 2 2 2 2 8" xfId="17030"/>
    <cellStyle name="Note 12 2 2 2 2 2 8 2" xfId="17031"/>
    <cellStyle name="Note 12 2 2 2 2 2 8 3" xfId="17032"/>
    <cellStyle name="Note 12 2 2 2 2 2 8 4" xfId="46305"/>
    <cellStyle name="Note 12 2 2 2 2 2 9" xfId="17033"/>
    <cellStyle name="Note 12 2 2 2 2 2 9 2" xfId="17034"/>
    <cellStyle name="Note 12 2 2 2 2 2 9 3" xfId="17035"/>
    <cellStyle name="Note 12 2 2 2 2 2 9 4" xfId="46306"/>
    <cellStyle name="Note 12 2 2 2 2 20" xfId="17036"/>
    <cellStyle name="Note 12 2 2 2 2 20 2" xfId="17037"/>
    <cellStyle name="Note 12 2 2 2 2 20 3" xfId="17038"/>
    <cellStyle name="Note 12 2 2 2 2 20 4" xfId="46307"/>
    <cellStyle name="Note 12 2 2 2 2 21" xfId="17039"/>
    <cellStyle name="Note 12 2 2 2 2 21 2" xfId="17040"/>
    <cellStyle name="Note 12 2 2 2 2 21 3" xfId="17041"/>
    <cellStyle name="Note 12 2 2 2 2 21 4" xfId="46308"/>
    <cellStyle name="Note 12 2 2 2 2 22" xfId="17042"/>
    <cellStyle name="Note 12 2 2 2 2 22 2" xfId="17043"/>
    <cellStyle name="Note 12 2 2 2 2 22 3" xfId="17044"/>
    <cellStyle name="Note 12 2 2 2 2 22 4" xfId="46309"/>
    <cellStyle name="Note 12 2 2 2 2 23" xfId="17045"/>
    <cellStyle name="Note 12 2 2 2 2 23 2" xfId="17046"/>
    <cellStyle name="Note 12 2 2 2 2 23 3" xfId="46310"/>
    <cellStyle name="Note 12 2 2 2 2 23 4" xfId="46311"/>
    <cellStyle name="Note 12 2 2 2 2 24" xfId="46312"/>
    <cellStyle name="Note 12 2 2 2 2 25" xfId="46313"/>
    <cellStyle name="Note 12 2 2 2 2 3" xfId="17047"/>
    <cellStyle name="Note 12 2 2 2 2 3 10" xfId="17048"/>
    <cellStyle name="Note 12 2 2 2 2 3 10 2" xfId="17049"/>
    <cellStyle name="Note 12 2 2 2 2 3 10 3" xfId="17050"/>
    <cellStyle name="Note 12 2 2 2 2 3 10 4" xfId="46314"/>
    <cellStyle name="Note 12 2 2 2 2 3 11" xfId="17051"/>
    <cellStyle name="Note 12 2 2 2 2 3 11 2" xfId="17052"/>
    <cellStyle name="Note 12 2 2 2 2 3 11 3" xfId="17053"/>
    <cellStyle name="Note 12 2 2 2 2 3 11 4" xfId="46315"/>
    <cellStyle name="Note 12 2 2 2 2 3 12" xfId="17054"/>
    <cellStyle name="Note 12 2 2 2 2 3 12 2" xfId="17055"/>
    <cellStyle name="Note 12 2 2 2 2 3 12 3" xfId="17056"/>
    <cellStyle name="Note 12 2 2 2 2 3 12 4" xfId="46316"/>
    <cellStyle name="Note 12 2 2 2 2 3 13" xfId="17057"/>
    <cellStyle name="Note 12 2 2 2 2 3 13 2" xfId="17058"/>
    <cellStyle name="Note 12 2 2 2 2 3 13 3" xfId="17059"/>
    <cellStyle name="Note 12 2 2 2 2 3 13 4" xfId="46317"/>
    <cellStyle name="Note 12 2 2 2 2 3 14" xfId="17060"/>
    <cellStyle name="Note 12 2 2 2 2 3 14 2" xfId="17061"/>
    <cellStyle name="Note 12 2 2 2 2 3 14 3" xfId="17062"/>
    <cellStyle name="Note 12 2 2 2 2 3 14 4" xfId="46318"/>
    <cellStyle name="Note 12 2 2 2 2 3 15" xfId="17063"/>
    <cellStyle name="Note 12 2 2 2 2 3 15 2" xfId="17064"/>
    <cellStyle name="Note 12 2 2 2 2 3 15 3" xfId="17065"/>
    <cellStyle name="Note 12 2 2 2 2 3 15 4" xfId="46319"/>
    <cellStyle name="Note 12 2 2 2 2 3 16" xfId="17066"/>
    <cellStyle name="Note 12 2 2 2 2 3 16 2" xfId="17067"/>
    <cellStyle name="Note 12 2 2 2 2 3 16 3" xfId="17068"/>
    <cellStyle name="Note 12 2 2 2 2 3 16 4" xfId="46320"/>
    <cellStyle name="Note 12 2 2 2 2 3 17" xfId="17069"/>
    <cellStyle name="Note 12 2 2 2 2 3 17 2" xfId="17070"/>
    <cellStyle name="Note 12 2 2 2 2 3 17 3" xfId="17071"/>
    <cellStyle name="Note 12 2 2 2 2 3 17 4" xfId="46321"/>
    <cellStyle name="Note 12 2 2 2 2 3 18" xfId="17072"/>
    <cellStyle name="Note 12 2 2 2 2 3 18 2" xfId="17073"/>
    <cellStyle name="Note 12 2 2 2 2 3 18 3" xfId="17074"/>
    <cellStyle name="Note 12 2 2 2 2 3 18 4" xfId="46322"/>
    <cellStyle name="Note 12 2 2 2 2 3 19" xfId="17075"/>
    <cellStyle name="Note 12 2 2 2 2 3 19 2" xfId="17076"/>
    <cellStyle name="Note 12 2 2 2 2 3 19 3" xfId="17077"/>
    <cellStyle name="Note 12 2 2 2 2 3 19 4" xfId="46323"/>
    <cellStyle name="Note 12 2 2 2 2 3 2" xfId="17078"/>
    <cellStyle name="Note 12 2 2 2 2 3 2 2" xfId="17079"/>
    <cellStyle name="Note 12 2 2 2 2 3 2 3" xfId="17080"/>
    <cellStyle name="Note 12 2 2 2 2 3 2 4" xfId="46324"/>
    <cellStyle name="Note 12 2 2 2 2 3 20" xfId="17081"/>
    <cellStyle name="Note 12 2 2 2 2 3 20 2" xfId="17082"/>
    <cellStyle name="Note 12 2 2 2 2 3 20 3" xfId="46325"/>
    <cellStyle name="Note 12 2 2 2 2 3 20 4" xfId="46326"/>
    <cellStyle name="Note 12 2 2 2 2 3 21" xfId="46327"/>
    <cellStyle name="Note 12 2 2 2 2 3 22" xfId="46328"/>
    <cellStyle name="Note 12 2 2 2 2 3 3" xfId="17083"/>
    <cellStyle name="Note 12 2 2 2 2 3 3 2" xfId="17084"/>
    <cellStyle name="Note 12 2 2 2 2 3 3 3" xfId="17085"/>
    <cellStyle name="Note 12 2 2 2 2 3 3 4" xfId="46329"/>
    <cellStyle name="Note 12 2 2 2 2 3 4" xfId="17086"/>
    <cellStyle name="Note 12 2 2 2 2 3 4 2" xfId="17087"/>
    <cellStyle name="Note 12 2 2 2 2 3 4 3" xfId="17088"/>
    <cellStyle name="Note 12 2 2 2 2 3 4 4" xfId="46330"/>
    <cellStyle name="Note 12 2 2 2 2 3 5" xfId="17089"/>
    <cellStyle name="Note 12 2 2 2 2 3 5 2" xfId="17090"/>
    <cellStyle name="Note 12 2 2 2 2 3 5 3" xfId="17091"/>
    <cellStyle name="Note 12 2 2 2 2 3 5 4" xfId="46331"/>
    <cellStyle name="Note 12 2 2 2 2 3 6" xfId="17092"/>
    <cellStyle name="Note 12 2 2 2 2 3 6 2" xfId="17093"/>
    <cellStyle name="Note 12 2 2 2 2 3 6 3" xfId="17094"/>
    <cellStyle name="Note 12 2 2 2 2 3 6 4" xfId="46332"/>
    <cellStyle name="Note 12 2 2 2 2 3 7" xfId="17095"/>
    <cellStyle name="Note 12 2 2 2 2 3 7 2" xfId="17096"/>
    <cellStyle name="Note 12 2 2 2 2 3 7 3" xfId="17097"/>
    <cellStyle name="Note 12 2 2 2 2 3 7 4" xfId="46333"/>
    <cellStyle name="Note 12 2 2 2 2 3 8" xfId="17098"/>
    <cellStyle name="Note 12 2 2 2 2 3 8 2" xfId="17099"/>
    <cellStyle name="Note 12 2 2 2 2 3 8 3" xfId="17100"/>
    <cellStyle name="Note 12 2 2 2 2 3 8 4" xfId="46334"/>
    <cellStyle name="Note 12 2 2 2 2 3 9" xfId="17101"/>
    <cellStyle name="Note 12 2 2 2 2 3 9 2" xfId="17102"/>
    <cellStyle name="Note 12 2 2 2 2 3 9 3" xfId="17103"/>
    <cellStyle name="Note 12 2 2 2 2 3 9 4" xfId="46335"/>
    <cellStyle name="Note 12 2 2 2 2 4" xfId="17104"/>
    <cellStyle name="Note 12 2 2 2 2 4 10" xfId="17105"/>
    <cellStyle name="Note 12 2 2 2 2 4 10 2" xfId="17106"/>
    <cellStyle name="Note 12 2 2 2 2 4 10 3" xfId="17107"/>
    <cellStyle name="Note 12 2 2 2 2 4 10 4" xfId="46336"/>
    <cellStyle name="Note 12 2 2 2 2 4 11" xfId="17108"/>
    <cellStyle name="Note 12 2 2 2 2 4 11 2" xfId="17109"/>
    <cellStyle name="Note 12 2 2 2 2 4 11 3" xfId="17110"/>
    <cellStyle name="Note 12 2 2 2 2 4 11 4" xfId="46337"/>
    <cellStyle name="Note 12 2 2 2 2 4 12" xfId="17111"/>
    <cellStyle name="Note 12 2 2 2 2 4 12 2" xfId="17112"/>
    <cellStyle name="Note 12 2 2 2 2 4 12 3" xfId="17113"/>
    <cellStyle name="Note 12 2 2 2 2 4 12 4" xfId="46338"/>
    <cellStyle name="Note 12 2 2 2 2 4 13" xfId="17114"/>
    <cellStyle name="Note 12 2 2 2 2 4 13 2" xfId="17115"/>
    <cellStyle name="Note 12 2 2 2 2 4 13 3" xfId="17116"/>
    <cellStyle name="Note 12 2 2 2 2 4 13 4" xfId="46339"/>
    <cellStyle name="Note 12 2 2 2 2 4 14" xfId="17117"/>
    <cellStyle name="Note 12 2 2 2 2 4 14 2" xfId="17118"/>
    <cellStyle name="Note 12 2 2 2 2 4 14 3" xfId="17119"/>
    <cellStyle name="Note 12 2 2 2 2 4 14 4" xfId="46340"/>
    <cellStyle name="Note 12 2 2 2 2 4 15" xfId="17120"/>
    <cellStyle name="Note 12 2 2 2 2 4 15 2" xfId="17121"/>
    <cellStyle name="Note 12 2 2 2 2 4 15 3" xfId="17122"/>
    <cellStyle name="Note 12 2 2 2 2 4 15 4" xfId="46341"/>
    <cellStyle name="Note 12 2 2 2 2 4 16" xfId="17123"/>
    <cellStyle name="Note 12 2 2 2 2 4 16 2" xfId="17124"/>
    <cellStyle name="Note 12 2 2 2 2 4 16 3" xfId="17125"/>
    <cellStyle name="Note 12 2 2 2 2 4 16 4" xfId="46342"/>
    <cellStyle name="Note 12 2 2 2 2 4 17" xfId="17126"/>
    <cellStyle name="Note 12 2 2 2 2 4 17 2" xfId="17127"/>
    <cellStyle name="Note 12 2 2 2 2 4 17 3" xfId="17128"/>
    <cellStyle name="Note 12 2 2 2 2 4 17 4" xfId="46343"/>
    <cellStyle name="Note 12 2 2 2 2 4 18" xfId="17129"/>
    <cellStyle name="Note 12 2 2 2 2 4 18 2" xfId="17130"/>
    <cellStyle name="Note 12 2 2 2 2 4 18 3" xfId="17131"/>
    <cellStyle name="Note 12 2 2 2 2 4 18 4" xfId="46344"/>
    <cellStyle name="Note 12 2 2 2 2 4 19" xfId="17132"/>
    <cellStyle name="Note 12 2 2 2 2 4 19 2" xfId="17133"/>
    <cellStyle name="Note 12 2 2 2 2 4 19 3" xfId="17134"/>
    <cellStyle name="Note 12 2 2 2 2 4 19 4" xfId="46345"/>
    <cellStyle name="Note 12 2 2 2 2 4 2" xfId="17135"/>
    <cellStyle name="Note 12 2 2 2 2 4 2 2" xfId="17136"/>
    <cellStyle name="Note 12 2 2 2 2 4 2 3" xfId="17137"/>
    <cellStyle name="Note 12 2 2 2 2 4 2 4" xfId="46346"/>
    <cellStyle name="Note 12 2 2 2 2 4 20" xfId="17138"/>
    <cellStyle name="Note 12 2 2 2 2 4 20 2" xfId="17139"/>
    <cellStyle name="Note 12 2 2 2 2 4 20 3" xfId="46347"/>
    <cellStyle name="Note 12 2 2 2 2 4 20 4" xfId="46348"/>
    <cellStyle name="Note 12 2 2 2 2 4 21" xfId="46349"/>
    <cellStyle name="Note 12 2 2 2 2 4 22" xfId="46350"/>
    <cellStyle name="Note 12 2 2 2 2 4 3" xfId="17140"/>
    <cellStyle name="Note 12 2 2 2 2 4 3 2" xfId="17141"/>
    <cellStyle name="Note 12 2 2 2 2 4 3 3" xfId="17142"/>
    <cellStyle name="Note 12 2 2 2 2 4 3 4" xfId="46351"/>
    <cellStyle name="Note 12 2 2 2 2 4 4" xfId="17143"/>
    <cellStyle name="Note 12 2 2 2 2 4 4 2" xfId="17144"/>
    <cellStyle name="Note 12 2 2 2 2 4 4 3" xfId="17145"/>
    <cellStyle name="Note 12 2 2 2 2 4 4 4" xfId="46352"/>
    <cellStyle name="Note 12 2 2 2 2 4 5" xfId="17146"/>
    <cellStyle name="Note 12 2 2 2 2 4 5 2" xfId="17147"/>
    <cellStyle name="Note 12 2 2 2 2 4 5 3" xfId="17148"/>
    <cellStyle name="Note 12 2 2 2 2 4 5 4" xfId="46353"/>
    <cellStyle name="Note 12 2 2 2 2 4 6" xfId="17149"/>
    <cellStyle name="Note 12 2 2 2 2 4 6 2" xfId="17150"/>
    <cellStyle name="Note 12 2 2 2 2 4 6 3" xfId="17151"/>
    <cellStyle name="Note 12 2 2 2 2 4 6 4" xfId="46354"/>
    <cellStyle name="Note 12 2 2 2 2 4 7" xfId="17152"/>
    <cellStyle name="Note 12 2 2 2 2 4 7 2" xfId="17153"/>
    <cellStyle name="Note 12 2 2 2 2 4 7 3" xfId="17154"/>
    <cellStyle name="Note 12 2 2 2 2 4 7 4" xfId="46355"/>
    <cellStyle name="Note 12 2 2 2 2 4 8" xfId="17155"/>
    <cellStyle name="Note 12 2 2 2 2 4 8 2" xfId="17156"/>
    <cellStyle name="Note 12 2 2 2 2 4 8 3" xfId="17157"/>
    <cellStyle name="Note 12 2 2 2 2 4 8 4" xfId="46356"/>
    <cellStyle name="Note 12 2 2 2 2 4 9" xfId="17158"/>
    <cellStyle name="Note 12 2 2 2 2 4 9 2" xfId="17159"/>
    <cellStyle name="Note 12 2 2 2 2 4 9 3" xfId="17160"/>
    <cellStyle name="Note 12 2 2 2 2 4 9 4" xfId="46357"/>
    <cellStyle name="Note 12 2 2 2 2 5" xfId="17161"/>
    <cellStyle name="Note 12 2 2 2 2 5 2" xfId="17162"/>
    <cellStyle name="Note 12 2 2 2 2 5 3" xfId="17163"/>
    <cellStyle name="Note 12 2 2 2 2 5 4" xfId="46358"/>
    <cellStyle name="Note 12 2 2 2 2 6" xfId="17164"/>
    <cellStyle name="Note 12 2 2 2 2 6 2" xfId="17165"/>
    <cellStyle name="Note 12 2 2 2 2 6 3" xfId="17166"/>
    <cellStyle name="Note 12 2 2 2 2 6 4" xfId="46359"/>
    <cellStyle name="Note 12 2 2 2 2 7" xfId="17167"/>
    <cellStyle name="Note 12 2 2 2 2 7 2" xfId="17168"/>
    <cellStyle name="Note 12 2 2 2 2 7 3" xfId="17169"/>
    <cellStyle name="Note 12 2 2 2 2 7 4" xfId="46360"/>
    <cellStyle name="Note 12 2 2 2 2 8" xfId="17170"/>
    <cellStyle name="Note 12 2 2 2 2 8 2" xfId="17171"/>
    <cellStyle name="Note 12 2 2 2 2 8 3" xfId="17172"/>
    <cellStyle name="Note 12 2 2 2 2 8 4" xfId="46361"/>
    <cellStyle name="Note 12 2 2 2 2 9" xfId="17173"/>
    <cellStyle name="Note 12 2 2 2 2 9 2" xfId="17174"/>
    <cellStyle name="Note 12 2 2 2 2 9 3" xfId="17175"/>
    <cellStyle name="Note 12 2 2 2 2 9 4" xfId="46362"/>
    <cellStyle name="Note 12 2 2 2 20" xfId="17176"/>
    <cellStyle name="Note 12 2 2 2 20 2" xfId="17177"/>
    <cellStyle name="Note 12 2 2 2 20 3" xfId="17178"/>
    <cellStyle name="Note 12 2 2 2 20 4" xfId="46363"/>
    <cellStyle name="Note 12 2 2 2 21" xfId="17179"/>
    <cellStyle name="Note 12 2 2 2 21 2" xfId="17180"/>
    <cellStyle name="Note 12 2 2 2 21 3" xfId="17181"/>
    <cellStyle name="Note 12 2 2 2 21 4" xfId="46364"/>
    <cellStyle name="Note 12 2 2 2 22" xfId="17182"/>
    <cellStyle name="Note 12 2 2 2 22 2" xfId="17183"/>
    <cellStyle name="Note 12 2 2 2 22 3" xfId="17184"/>
    <cellStyle name="Note 12 2 2 2 22 4" xfId="46365"/>
    <cellStyle name="Note 12 2 2 2 23" xfId="17185"/>
    <cellStyle name="Note 12 2 2 2 23 2" xfId="17186"/>
    <cellStyle name="Note 12 2 2 2 23 3" xfId="46366"/>
    <cellStyle name="Note 12 2 2 2 23 4" xfId="46367"/>
    <cellStyle name="Note 12 2 2 2 24" xfId="46368"/>
    <cellStyle name="Note 12 2 2 2 25" xfId="46369"/>
    <cellStyle name="Note 12 2 2 2 3" xfId="17187"/>
    <cellStyle name="Note 12 2 2 2 3 10" xfId="17188"/>
    <cellStyle name="Note 12 2 2 2 3 10 2" xfId="17189"/>
    <cellStyle name="Note 12 2 2 2 3 10 3" xfId="17190"/>
    <cellStyle name="Note 12 2 2 2 3 10 4" xfId="46370"/>
    <cellStyle name="Note 12 2 2 2 3 11" xfId="17191"/>
    <cellStyle name="Note 12 2 2 2 3 11 2" xfId="17192"/>
    <cellStyle name="Note 12 2 2 2 3 11 3" xfId="17193"/>
    <cellStyle name="Note 12 2 2 2 3 11 4" xfId="46371"/>
    <cellStyle name="Note 12 2 2 2 3 12" xfId="17194"/>
    <cellStyle name="Note 12 2 2 2 3 12 2" xfId="17195"/>
    <cellStyle name="Note 12 2 2 2 3 12 3" xfId="17196"/>
    <cellStyle name="Note 12 2 2 2 3 12 4" xfId="46372"/>
    <cellStyle name="Note 12 2 2 2 3 13" xfId="17197"/>
    <cellStyle name="Note 12 2 2 2 3 13 2" xfId="17198"/>
    <cellStyle name="Note 12 2 2 2 3 13 3" xfId="17199"/>
    <cellStyle name="Note 12 2 2 2 3 13 4" xfId="46373"/>
    <cellStyle name="Note 12 2 2 2 3 14" xfId="17200"/>
    <cellStyle name="Note 12 2 2 2 3 14 2" xfId="17201"/>
    <cellStyle name="Note 12 2 2 2 3 14 3" xfId="17202"/>
    <cellStyle name="Note 12 2 2 2 3 14 4" xfId="46374"/>
    <cellStyle name="Note 12 2 2 2 3 15" xfId="17203"/>
    <cellStyle name="Note 12 2 2 2 3 15 2" xfId="17204"/>
    <cellStyle name="Note 12 2 2 2 3 15 3" xfId="17205"/>
    <cellStyle name="Note 12 2 2 2 3 15 4" xfId="46375"/>
    <cellStyle name="Note 12 2 2 2 3 16" xfId="17206"/>
    <cellStyle name="Note 12 2 2 2 3 16 2" xfId="17207"/>
    <cellStyle name="Note 12 2 2 2 3 16 3" xfId="17208"/>
    <cellStyle name="Note 12 2 2 2 3 16 4" xfId="46376"/>
    <cellStyle name="Note 12 2 2 2 3 17" xfId="17209"/>
    <cellStyle name="Note 12 2 2 2 3 17 2" xfId="17210"/>
    <cellStyle name="Note 12 2 2 2 3 17 3" xfId="17211"/>
    <cellStyle name="Note 12 2 2 2 3 17 4" xfId="46377"/>
    <cellStyle name="Note 12 2 2 2 3 18" xfId="17212"/>
    <cellStyle name="Note 12 2 2 2 3 18 2" xfId="17213"/>
    <cellStyle name="Note 12 2 2 2 3 18 3" xfId="17214"/>
    <cellStyle name="Note 12 2 2 2 3 18 4" xfId="46378"/>
    <cellStyle name="Note 12 2 2 2 3 19" xfId="17215"/>
    <cellStyle name="Note 12 2 2 2 3 19 2" xfId="17216"/>
    <cellStyle name="Note 12 2 2 2 3 19 3" xfId="17217"/>
    <cellStyle name="Note 12 2 2 2 3 19 4" xfId="46379"/>
    <cellStyle name="Note 12 2 2 2 3 2" xfId="17218"/>
    <cellStyle name="Note 12 2 2 2 3 2 2" xfId="17219"/>
    <cellStyle name="Note 12 2 2 2 3 2 3" xfId="17220"/>
    <cellStyle name="Note 12 2 2 2 3 2 4" xfId="46380"/>
    <cellStyle name="Note 12 2 2 2 3 20" xfId="17221"/>
    <cellStyle name="Note 12 2 2 2 3 20 2" xfId="17222"/>
    <cellStyle name="Note 12 2 2 2 3 20 3" xfId="46381"/>
    <cellStyle name="Note 12 2 2 2 3 20 4" xfId="46382"/>
    <cellStyle name="Note 12 2 2 2 3 21" xfId="46383"/>
    <cellStyle name="Note 12 2 2 2 3 22" xfId="46384"/>
    <cellStyle name="Note 12 2 2 2 3 3" xfId="17223"/>
    <cellStyle name="Note 12 2 2 2 3 3 2" xfId="17224"/>
    <cellStyle name="Note 12 2 2 2 3 3 3" xfId="17225"/>
    <cellStyle name="Note 12 2 2 2 3 3 4" xfId="46385"/>
    <cellStyle name="Note 12 2 2 2 3 4" xfId="17226"/>
    <cellStyle name="Note 12 2 2 2 3 4 2" xfId="17227"/>
    <cellStyle name="Note 12 2 2 2 3 4 3" xfId="17228"/>
    <cellStyle name="Note 12 2 2 2 3 4 4" xfId="46386"/>
    <cellStyle name="Note 12 2 2 2 3 5" xfId="17229"/>
    <cellStyle name="Note 12 2 2 2 3 5 2" xfId="17230"/>
    <cellStyle name="Note 12 2 2 2 3 5 3" xfId="17231"/>
    <cellStyle name="Note 12 2 2 2 3 5 4" xfId="46387"/>
    <cellStyle name="Note 12 2 2 2 3 6" xfId="17232"/>
    <cellStyle name="Note 12 2 2 2 3 6 2" xfId="17233"/>
    <cellStyle name="Note 12 2 2 2 3 6 3" xfId="17234"/>
    <cellStyle name="Note 12 2 2 2 3 6 4" xfId="46388"/>
    <cellStyle name="Note 12 2 2 2 3 7" xfId="17235"/>
    <cellStyle name="Note 12 2 2 2 3 7 2" xfId="17236"/>
    <cellStyle name="Note 12 2 2 2 3 7 3" xfId="17237"/>
    <cellStyle name="Note 12 2 2 2 3 7 4" xfId="46389"/>
    <cellStyle name="Note 12 2 2 2 3 8" xfId="17238"/>
    <cellStyle name="Note 12 2 2 2 3 8 2" xfId="17239"/>
    <cellStyle name="Note 12 2 2 2 3 8 3" xfId="17240"/>
    <cellStyle name="Note 12 2 2 2 3 8 4" xfId="46390"/>
    <cellStyle name="Note 12 2 2 2 3 9" xfId="17241"/>
    <cellStyle name="Note 12 2 2 2 3 9 2" xfId="17242"/>
    <cellStyle name="Note 12 2 2 2 3 9 3" xfId="17243"/>
    <cellStyle name="Note 12 2 2 2 3 9 4" xfId="46391"/>
    <cellStyle name="Note 12 2 2 2 4" xfId="17244"/>
    <cellStyle name="Note 12 2 2 2 4 10" xfId="17245"/>
    <cellStyle name="Note 12 2 2 2 4 10 2" xfId="17246"/>
    <cellStyle name="Note 12 2 2 2 4 10 3" xfId="17247"/>
    <cellStyle name="Note 12 2 2 2 4 10 4" xfId="46392"/>
    <cellStyle name="Note 12 2 2 2 4 11" xfId="17248"/>
    <cellStyle name="Note 12 2 2 2 4 11 2" xfId="17249"/>
    <cellStyle name="Note 12 2 2 2 4 11 3" xfId="17250"/>
    <cellStyle name="Note 12 2 2 2 4 11 4" xfId="46393"/>
    <cellStyle name="Note 12 2 2 2 4 12" xfId="17251"/>
    <cellStyle name="Note 12 2 2 2 4 12 2" xfId="17252"/>
    <cellStyle name="Note 12 2 2 2 4 12 3" xfId="17253"/>
    <cellStyle name="Note 12 2 2 2 4 12 4" xfId="46394"/>
    <cellStyle name="Note 12 2 2 2 4 13" xfId="17254"/>
    <cellStyle name="Note 12 2 2 2 4 13 2" xfId="17255"/>
    <cellStyle name="Note 12 2 2 2 4 13 3" xfId="17256"/>
    <cellStyle name="Note 12 2 2 2 4 13 4" xfId="46395"/>
    <cellStyle name="Note 12 2 2 2 4 14" xfId="17257"/>
    <cellStyle name="Note 12 2 2 2 4 14 2" xfId="17258"/>
    <cellStyle name="Note 12 2 2 2 4 14 3" xfId="17259"/>
    <cellStyle name="Note 12 2 2 2 4 14 4" xfId="46396"/>
    <cellStyle name="Note 12 2 2 2 4 15" xfId="17260"/>
    <cellStyle name="Note 12 2 2 2 4 15 2" xfId="17261"/>
    <cellStyle name="Note 12 2 2 2 4 15 3" xfId="17262"/>
    <cellStyle name="Note 12 2 2 2 4 15 4" xfId="46397"/>
    <cellStyle name="Note 12 2 2 2 4 16" xfId="17263"/>
    <cellStyle name="Note 12 2 2 2 4 16 2" xfId="17264"/>
    <cellStyle name="Note 12 2 2 2 4 16 3" xfId="17265"/>
    <cellStyle name="Note 12 2 2 2 4 16 4" xfId="46398"/>
    <cellStyle name="Note 12 2 2 2 4 17" xfId="17266"/>
    <cellStyle name="Note 12 2 2 2 4 17 2" xfId="17267"/>
    <cellStyle name="Note 12 2 2 2 4 17 3" xfId="17268"/>
    <cellStyle name="Note 12 2 2 2 4 17 4" xfId="46399"/>
    <cellStyle name="Note 12 2 2 2 4 18" xfId="17269"/>
    <cellStyle name="Note 12 2 2 2 4 18 2" xfId="17270"/>
    <cellStyle name="Note 12 2 2 2 4 18 3" xfId="17271"/>
    <cellStyle name="Note 12 2 2 2 4 18 4" xfId="46400"/>
    <cellStyle name="Note 12 2 2 2 4 19" xfId="17272"/>
    <cellStyle name="Note 12 2 2 2 4 19 2" xfId="17273"/>
    <cellStyle name="Note 12 2 2 2 4 19 3" xfId="17274"/>
    <cellStyle name="Note 12 2 2 2 4 19 4" xfId="46401"/>
    <cellStyle name="Note 12 2 2 2 4 2" xfId="17275"/>
    <cellStyle name="Note 12 2 2 2 4 2 2" xfId="17276"/>
    <cellStyle name="Note 12 2 2 2 4 2 3" xfId="17277"/>
    <cellStyle name="Note 12 2 2 2 4 2 4" xfId="46402"/>
    <cellStyle name="Note 12 2 2 2 4 20" xfId="17278"/>
    <cellStyle name="Note 12 2 2 2 4 20 2" xfId="17279"/>
    <cellStyle name="Note 12 2 2 2 4 20 3" xfId="46403"/>
    <cellStyle name="Note 12 2 2 2 4 20 4" xfId="46404"/>
    <cellStyle name="Note 12 2 2 2 4 21" xfId="46405"/>
    <cellStyle name="Note 12 2 2 2 4 22" xfId="46406"/>
    <cellStyle name="Note 12 2 2 2 4 3" xfId="17280"/>
    <cellStyle name="Note 12 2 2 2 4 3 2" xfId="17281"/>
    <cellStyle name="Note 12 2 2 2 4 3 3" xfId="17282"/>
    <cellStyle name="Note 12 2 2 2 4 3 4" xfId="46407"/>
    <cellStyle name="Note 12 2 2 2 4 4" xfId="17283"/>
    <cellStyle name="Note 12 2 2 2 4 4 2" xfId="17284"/>
    <cellStyle name="Note 12 2 2 2 4 4 3" xfId="17285"/>
    <cellStyle name="Note 12 2 2 2 4 4 4" xfId="46408"/>
    <cellStyle name="Note 12 2 2 2 4 5" xfId="17286"/>
    <cellStyle name="Note 12 2 2 2 4 5 2" xfId="17287"/>
    <cellStyle name="Note 12 2 2 2 4 5 3" xfId="17288"/>
    <cellStyle name="Note 12 2 2 2 4 5 4" xfId="46409"/>
    <cellStyle name="Note 12 2 2 2 4 6" xfId="17289"/>
    <cellStyle name="Note 12 2 2 2 4 6 2" xfId="17290"/>
    <cellStyle name="Note 12 2 2 2 4 6 3" xfId="17291"/>
    <cellStyle name="Note 12 2 2 2 4 6 4" xfId="46410"/>
    <cellStyle name="Note 12 2 2 2 4 7" xfId="17292"/>
    <cellStyle name="Note 12 2 2 2 4 7 2" xfId="17293"/>
    <cellStyle name="Note 12 2 2 2 4 7 3" xfId="17294"/>
    <cellStyle name="Note 12 2 2 2 4 7 4" xfId="46411"/>
    <cellStyle name="Note 12 2 2 2 4 8" xfId="17295"/>
    <cellStyle name="Note 12 2 2 2 4 8 2" xfId="17296"/>
    <cellStyle name="Note 12 2 2 2 4 8 3" xfId="17297"/>
    <cellStyle name="Note 12 2 2 2 4 8 4" xfId="46412"/>
    <cellStyle name="Note 12 2 2 2 4 9" xfId="17298"/>
    <cellStyle name="Note 12 2 2 2 4 9 2" xfId="17299"/>
    <cellStyle name="Note 12 2 2 2 4 9 3" xfId="17300"/>
    <cellStyle name="Note 12 2 2 2 4 9 4" xfId="46413"/>
    <cellStyle name="Note 12 2 2 2 5" xfId="17301"/>
    <cellStyle name="Note 12 2 2 2 5 2" xfId="17302"/>
    <cellStyle name="Note 12 2 2 2 5 3" xfId="17303"/>
    <cellStyle name="Note 12 2 2 2 5 4" xfId="46414"/>
    <cellStyle name="Note 12 2 2 2 6" xfId="17304"/>
    <cellStyle name="Note 12 2 2 2 6 2" xfId="17305"/>
    <cellStyle name="Note 12 2 2 2 6 3" xfId="17306"/>
    <cellStyle name="Note 12 2 2 2 6 4" xfId="46415"/>
    <cellStyle name="Note 12 2 2 2 7" xfId="17307"/>
    <cellStyle name="Note 12 2 2 2 7 2" xfId="17308"/>
    <cellStyle name="Note 12 2 2 2 7 3" xfId="17309"/>
    <cellStyle name="Note 12 2 2 2 7 4" xfId="46416"/>
    <cellStyle name="Note 12 2 2 2 8" xfId="17310"/>
    <cellStyle name="Note 12 2 2 2 8 2" xfId="17311"/>
    <cellStyle name="Note 12 2 2 2 8 3" xfId="17312"/>
    <cellStyle name="Note 12 2 2 2 8 4" xfId="46417"/>
    <cellStyle name="Note 12 2 2 2 9" xfId="17313"/>
    <cellStyle name="Note 12 2 2 2 9 2" xfId="17314"/>
    <cellStyle name="Note 12 2 2 2 9 3" xfId="17315"/>
    <cellStyle name="Note 12 2 2 2 9 4" xfId="46418"/>
    <cellStyle name="Note 12 2 2 20" xfId="17316"/>
    <cellStyle name="Note 12 2 2 20 2" xfId="17317"/>
    <cellStyle name="Note 12 2 2 20 3" xfId="17318"/>
    <cellStyle name="Note 12 2 2 20 4" xfId="46419"/>
    <cellStyle name="Note 12 2 2 21" xfId="17319"/>
    <cellStyle name="Note 12 2 2 21 2" xfId="17320"/>
    <cellStyle name="Note 12 2 2 21 3" xfId="17321"/>
    <cellStyle name="Note 12 2 2 21 4" xfId="46420"/>
    <cellStyle name="Note 12 2 2 22" xfId="17322"/>
    <cellStyle name="Note 12 2 2 22 2" xfId="17323"/>
    <cellStyle name="Note 12 2 2 22 3" xfId="17324"/>
    <cellStyle name="Note 12 2 2 22 4" xfId="46421"/>
    <cellStyle name="Note 12 2 2 23" xfId="17325"/>
    <cellStyle name="Note 12 2 2 23 2" xfId="17326"/>
    <cellStyle name="Note 12 2 2 23 3" xfId="17327"/>
    <cellStyle name="Note 12 2 2 23 4" xfId="46422"/>
    <cellStyle name="Note 12 2 2 24" xfId="17328"/>
    <cellStyle name="Note 12 2 2 24 2" xfId="17329"/>
    <cellStyle name="Note 12 2 2 24 3" xfId="17330"/>
    <cellStyle name="Note 12 2 2 24 4" xfId="46423"/>
    <cellStyle name="Note 12 2 2 25" xfId="17331"/>
    <cellStyle name="Note 12 2 2 25 2" xfId="17332"/>
    <cellStyle name="Note 12 2 2 25 3" xfId="17333"/>
    <cellStyle name="Note 12 2 2 25 4" xfId="46424"/>
    <cellStyle name="Note 12 2 2 26" xfId="17334"/>
    <cellStyle name="Note 12 2 2 26 2" xfId="17335"/>
    <cellStyle name="Note 12 2 2 26 3" xfId="17336"/>
    <cellStyle name="Note 12 2 2 26 4" xfId="46425"/>
    <cellStyle name="Note 12 2 2 27" xfId="17337"/>
    <cellStyle name="Note 12 2 2 27 2" xfId="17338"/>
    <cellStyle name="Note 12 2 2 27 3" xfId="17339"/>
    <cellStyle name="Note 12 2 2 27 4" xfId="46426"/>
    <cellStyle name="Note 12 2 2 28" xfId="17340"/>
    <cellStyle name="Note 12 2 2 28 2" xfId="17341"/>
    <cellStyle name="Note 12 2 2 28 3" xfId="17342"/>
    <cellStyle name="Note 12 2 2 28 4" xfId="46427"/>
    <cellStyle name="Note 12 2 2 29" xfId="17343"/>
    <cellStyle name="Note 12 2 2 29 2" xfId="17344"/>
    <cellStyle name="Note 12 2 2 29 3" xfId="17345"/>
    <cellStyle name="Note 12 2 2 29 4" xfId="46428"/>
    <cellStyle name="Note 12 2 2 3" xfId="17346"/>
    <cellStyle name="Note 12 2 2 3 10" xfId="17347"/>
    <cellStyle name="Note 12 2 2 3 10 2" xfId="17348"/>
    <cellStyle name="Note 12 2 2 3 10 3" xfId="17349"/>
    <cellStyle name="Note 12 2 2 3 10 4" xfId="46429"/>
    <cellStyle name="Note 12 2 2 3 11" xfId="17350"/>
    <cellStyle name="Note 12 2 2 3 11 2" xfId="17351"/>
    <cellStyle name="Note 12 2 2 3 11 3" xfId="17352"/>
    <cellStyle name="Note 12 2 2 3 11 4" xfId="46430"/>
    <cellStyle name="Note 12 2 2 3 12" xfId="17353"/>
    <cellStyle name="Note 12 2 2 3 12 2" xfId="17354"/>
    <cellStyle name="Note 12 2 2 3 12 3" xfId="17355"/>
    <cellStyle name="Note 12 2 2 3 12 4" xfId="46431"/>
    <cellStyle name="Note 12 2 2 3 13" xfId="17356"/>
    <cellStyle name="Note 12 2 2 3 13 2" xfId="17357"/>
    <cellStyle name="Note 12 2 2 3 13 3" xfId="17358"/>
    <cellStyle name="Note 12 2 2 3 13 4" xfId="46432"/>
    <cellStyle name="Note 12 2 2 3 14" xfId="17359"/>
    <cellStyle name="Note 12 2 2 3 14 2" xfId="17360"/>
    <cellStyle name="Note 12 2 2 3 14 3" xfId="17361"/>
    <cellStyle name="Note 12 2 2 3 14 4" xfId="46433"/>
    <cellStyle name="Note 12 2 2 3 15" xfId="17362"/>
    <cellStyle name="Note 12 2 2 3 15 2" xfId="17363"/>
    <cellStyle name="Note 12 2 2 3 15 3" xfId="17364"/>
    <cellStyle name="Note 12 2 2 3 15 4" xfId="46434"/>
    <cellStyle name="Note 12 2 2 3 16" xfId="17365"/>
    <cellStyle name="Note 12 2 2 3 16 2" xfId="17366"/>
    <cellStyle name="Note 12 2 2 3 16 3" xfId="17367"/>
    <cellStyle name="Note 12 2 2 3 16 4" xfId="46435"/>
    <cellStyle name="Note 12 2 2 3 17" xfId="17368"/>
    <cellStyle name="Note 12 2 2 3 17 2" xfId="17369"/>
    <cellStyle name="Note 12 2 2 3 17 3" xfId="17370"/>
    <cellStyle name="Note 12 2 2 3 17 4" xfId="46436"/>
    <cellStyle name="Note 12 2 2 3 18" xfId="17371"/>
    <cellStyle name="Note 12 2 2 3 18 2" xfId="17372"/>
    <cellStyle name="Note 12 2 2 3 18 3" xfId="17373"/>
    <cellStyle name="Note 12 2 2 3 18 4" xfId="46437"/>
    <cellStyle name="Note 12 2 2 3 19" xfId="17374"/>
    <cellStyle name="Note 12 2 2 3 19 2" xfId="17375"/>
    <cellStyle name="Note 12 2 2 3 19 3" xfId="17376"/>
    <cellStyle name="Note 12 2 2 3 19 4" xfId="46438"/>
    <cellStyle name="Note 12 2 2 3 2" xfId="17377"/>
    <cellStyle name="Note 12 2 2 3 2 2" xfId="17378"/>
    <cellStyle name="Note 12 2 2 3 2 3" xfId="17379"/>
    <cellStyle name="Note 12 2 2 3 2 4" xfId="46439"/>
    <cellStyle name="Note 12 2 2 3 20" xfId="17380"/>
    <cellStyle name="Note 12 2 2 3 20 2" xfId="17381"/>
    <cellStyle name="Note 12 2 2 3 20 3" xfId="46440"/>
    <cellStyle name="Note 12 2 2 3 20 4" xfId="46441"/>
    <cellStyle name="Note 12 2 2 3 21" xfId="46442"/>
    <cellStyle name="Note 12 2 2 3 22" xfId="46443"/>
    <cellStyle name="Note 12 2 2 3 3" xfId="17382"/>
    <cellStyle name="Note 12 2 2 3 3 2" xfId="17383"/>
    <cellStyle name="Note 12 2 2 3 3 3" xfId="17384"/>
    <cellStyle name="Note 12 2 2 3 3 4" xfId="46444"/>
    <cellStyle name="Note 12 2 2 3 4" xfId="17385"/>
    <cellStyle name="Note 12 2 2 3 4 2" xfId="17386"/>
    <cellStyle name="Note 12 2 2 3 4 3" xfId="17387"/>
    <cellStyle name="Note 12 2 2 3 4 4" xfId="46445"/>
    <cellStyle name="Note 12 2 2 3 5" xfId="17388"/>
    <cellStyle name="Note 12 2 2 3 5 2" xfId="17389"/>
    <cellStyle name="Note 12 2 2 3 5 3" xfId="17390"/>
    <cellStyle name="Note 12 2 2 3 5 4" xfId="46446"/>
    <cellStyle name="Note 12 2 2 3 6" xfId="17391"/>
    <cellStyle name="Note 12 2 2 3 6 2" xfId="17392"/>
    <cellStyle name="Note 12 2 2 3 6 3" xfId="17393"/>
    <cellStyle name="Note 12 2 2 3 6 4" xfId="46447"/>
    <cellStyle name="Note 12 2 2 3 7" xfId="17394"/>
    <cellStyle name="Note 12 2 2 3 7 2" xfId="17395"/>
    <cellStyle name="Note 12 2 2 3 7 3" xfId="17396"/>
    <cellStyle name="Note 12 2 2 3 7 4" xfId="46448"/>
    <cellStyle name="Note 12 2 2 3 8" xfId="17397"/>
    <cellStyle name="Note 12 2 2 3 8 2" xfId="17398"/>
    <cellStyle name="Note 12 2 2 3 8 3" xfId="17399"/>
    <cellStyle name="Note 12 2 2 3 8 4" xfId="46449"/>
    <cellStyle name="Note 12 2 2 3 9" xfId="17400"/>
    <cellStyle name="Note 12 2 2 3 9 2" xfId="17401"/>
    <cellStyle name="Note 12 2 2 3 9 3" xfId="17402"/>
    <cellStyle name="Note 12 2 2 3 9 4" xfId="46450"/>
    <cellStyle name="Note 12 2 2 30" xfId="17403"/>
    <cellStyle name="Note 12 2 2 30 2" xfId="17404"/>
    <cellStyle name="Note 12 2 2 30 3" xfId="17405"/>
    <cellStyle name="Note 12 2 2 30 4" xfId="46451"/>
    <cellStyle name="Note 12 2 2 31" xfId="17406"/>
    <cellStyle name="Note 12 2 2 31 2" xfId="17407"/>
    <cellStyle name="Note 12 2 2 31 3" xfId="17408"/>
    <cellStyle name="Note 12 2 2 31 4" xfId="46452"/>
    <cellStyle name="Note 12 2 2 32" xfId="17409"/>
    <cellStyle name="Note 12 2 2 32 2" xfId="17410"/>
    <cellStyle name="Note 12 2 2 32 3" xfId="17411"/>
    <cellStyle name="Note 12 2 2 32 4" xfId="46453"/>
    <cellStyle name="Note 12 2 2 33" xfId="17412"/>
    <cellStyle name="Note 12 2 2 33 2" xfId="17413"/>
    <cellStyle name="Note 12 2 2 33 3" xfId="17414"/>
    <cellStyle name="Note 12 2 2 33 4" xfId="46454"/>
    <cellStyle name="Note 12 2 2 34" xfId="17415"/>
    <cellStyle name="Note 12 2 2 34 2" xfId="17416"/>
    <cellStyle name="Note 12 2 2 34 3" xfId="46455"/>
    <cellStyle name="Note 12 2 2 34 4" xfId="46456"/>
    <cellStyle name="Note 12 2 2 35" xfId="46457"/>
    <cellStyle name="Note 12 2 2 36" xfId="46458"/>
    <cellStyle name="Note 12 2 2 4" xfId="17417"/>
    <cellStyle name="Note 12 2 2 4 10" xfId="17418"/>
    <cellStyle name="Note 12 2 2 4 10 2" xfId="17419"/>
    <cellStyle name="Note 12 2 2 4 10 3" xfId="17420"/>
    <cellStyle name="Note 12 2 2 4 10 4" xfId="46459"/>
    <cellStyle name="Note 12 2 2 4 11" xfId="17421"/>
    <cellStyle name="Note 12 2 2 4 11 2" xfId="17422"/>
    <cellStyle name="Note 12 2 2 4 11 3" xfId="17423"/>
    <cellStyle name="Note 12 2 2 4 11 4" xfId="46460"/>
    <cellStyle name="Note 12 2 2 4 12" xfId="17424"/>
    <cellStyle name="Note 12 2 2 4 12 2" xfId="17425"/>
    <cellStyle name="Note 12 2 2 4 12 3" xfId="17426"/>
    <cellStyle name="Note 12 2 2 4 12 4" xfId="46461"/>
    <cellStyle name="Note 12 2 2 4 13" xfId="17427"/>
    <cellStyle name="Note 12 2 2 4 13 2" xfId="17428"/>
    <cellStyle name="Note 12 2 2 4 13 3" xfId="17429"/>
    <cellStyle name="Note 12 2 2 4 13 4" xfId="46462"/>
    <cellStyle name="Note 12 2 2 4 14" xfId="17430"/>
    <cellStyle name="Note 12 2 2 4 14 2" xfId="17431"/>
    <cellStyle name="Note 12 2 2 4 14 3" xfId="17432"/>
    <cellStyle name="Note 12 2 2 4 14 4" xfId="46463"/>
    <cellStyle name="Note 12 2 2 4 15" xfId="17433"/>
    <cellStyle name="Note 12 2 2 4 15 2" xfId="17434"/>
    <cellStyle name="Note 12 2 2 4 15 3" xfId="17435"/>
    <cellStyle name="Note 12 2 2 4 15 4" xfId="46464"/>
    <cellStyle name="Note 12 2 2 4 16" xfId="17436"/>
    <cellStyle name="Note 12 2 2 4 16 2" xfId="17437"/>
    <cellStyle name="Note 12 2 2 4 16 3" xfId="17438"/>
    <cellStyle name="Note 12 2 2 4 16 4" xfId="46465"/>
    <cellStyle name="Note 12 2 2 4 17" xfId="17439"/>
    <cellStyle name="Note 12 2 2 4 17 2" xfId="17440"/>
    <cellStyle name="Note 12 2 2 4 17 3" xfId="17441"/>
    <cellStyle name="Note 12 2 2 4 17 4" xfId="46466"/>
    <cellStyle name="Note 12 2 2 4 18" xfId="17442"/>
    <cellStyle name="Note 12 2 2 4 18 2" xfId="17443"/>
    <cellStyle name="Note 12 2 2 4 18 3" xfId="17444"/>
    <cellStyle name="Note 12 2 2 4 18 4" xfId="46467"/>
    <cellStyle name="Note 12 2 2 4 19" xfId="17445"/>
    <cellStyle name="Note 12 2 2 4 19 2" xfId="17446"/>
    <cellStyle name="Note 12 2 2 4 19 3" xfId="17447"/>
    <cellStyle name="Note 12 2 2 4 19 4" xfId="46468"/>
    <cellStyle name="Note 12 2 2 4 2" xfId="17448"/>
    <cellStyle name="Note 12 2 2 4 2 2" xfId="17449"/>
    <cellStyle name="Note 12 2 2 4 2 3" xfId="17450"/>
    <cellStyle name="Note 12 2 2 4 2 4" xfId="46469"/>
    <cellStyle name="Note 12 2 2 4 20" xfId="17451"/>
    <cellStyle name="Note 12 2 2 4 20 2" xfId="17452"/>
    <cellStyle name="Note 12 2 2 4 20 3" xfId="46470"/>
    <cellStyle name="Note 12 2 2 4 20 4" xfId="46471"/>
    <cellStyle name="Note 12 2 2 4 21" xfId="46472"/>
    <cellStyle name="Note 12 2 2 4 22" xfId="46473"/>
    <cellStyle name="Note 12 2 2 4 3" xfId="17453"/>
    <cellStyle name="Note 12 2 2 4 3 2" xfId="17454"/>
    <cellStyle name="Note 12 2 2 4 3 3" xfId="17455"/>
    <cellStyle name="Note 12 2 2 4 3 4" xfId="46474"/>
    <cellStyle name="Note 12 2 2 4 4" xfId="17456"/>
    <cellStyle name="Note 12 2 2 4 4 2" xfId="17457"/>
    <cellStyle name="Note 12 2 2 4 4 3" xfId="17458"/>
    <cellStyle name="Note 12 2 2 4 4 4" xfId="46475"/>
    <cellStyle name="Note 12 2 2 4 5" xfId="17459"/>
    <cellStyle name="Note 12 2 2 4 5 2" xfId="17460"/>
    <cellStyle name="Note 12 2 2 4 5 3" xfId="17461"/>
    <cellStyle name="Note 12 2 2 4 5 4" xfId="46476"/>
    <cellStyle name="Note 12 2 2 4 6" xfId="17462"/>
    <cellStyle name="Note 12 2 2 4 6 2" xfId="17463"/>
    <cellStyle name="Note 12 2 2 4 6 3" xfId="17464"/>
    <cellStyle name="Note 12 2 2 4 6 4" xfId="46477"/>
    <cellStyle name="Note 12 2 2 4 7" xfId="17465"/>
    <cellStyle name="Note 12 2 2 4 7 2" xfId="17466"/>
    <cellStyle name="Note 12 2 2 4 7 3" xfId="17467"/>
    <cellStyle name="Note 12 2 2 4 7 4" xfId="46478"/>
    <cellStyle name="Note 12 2 2 4 8" xfId="17468"/>
    <cellStyle name="Note 12 2 2 4 8 2" xfId="17469"/>
    <cellStyle name="Note 12 2 2 4 8 3" xfId="17470"/>
    <cellStyle name="Note 12 2 2 4 8 4" xfId="46479"/>
    <cellStyle name="Note 12 2 2 4 9" xfId="17471"/>
    <cellStyle name="Note 12 2 2 4 9 2" xfId="17472"/>
    <cellStyle name="Note 12 2 2 4 9 3" xfId="17473"/>
    <cellStyle name="Note 12 2 2 4 9 4" xfId="46480"/>
    <cellStyle name="Note 12 2 2 5" xfId="17474"/>
    <cellStyle name="Note 12 2 2 5 10" xfId="17475"/>
    <cellStyle name="Note 12 2 2 5 10 2" xfId="17476"/>
    <cellStyle name="Note 12 2 2 5 10 3" xfId="17477"/>
    <cellStyle name="Note 12 2 2 5 10 4" xfId="46481"/>
    <cellStyle name="Note 12 2 2 5 11" xfId="17478"/>
    <cellStyle name="Note 12 2 2 5 11 2" xfId="17479"/>
    <cellStyle name="Note 12 2 2 5 11 3" xfId="17480"/>
    <cellStyle name="Note 12 2 2 5 11 4" xfId="46482"/>
    <cellStyle name="Note 12 2 2 5 12" xfId="17481"/>
    <cellStyle name="Note 12 2 2 5 12 2" xfId="17482"/>
    <cellStyle name="Note 12 2 2 5 12 3" xfId="17483"/>
    <cellStyle name="Note 12 2 2 5 12 4" xfId="46483"/>
    <cellStyle name="Note 12 2 2 5 13" xfId="17484"/>
    <cellStyle name="Note 12 2 2 5 13 2" xfId="17485"/>
    <cellStyle name="Note 12 2 2 5 13 3" xfId="17486"/>
    <cellStyle name="Note 12 2 2 5 13 4" xfId="46484"/>
    <cellStyle name="Note 12 2 2 5 14" xfId="17487"/>
    <cellStyle name="Note 12 2 2 5 14 2" xfId="17488"/>
    <cellStyle name="Note 12 2 2 5 14 3" xfId="17489"/>
    <cellStyle name="Note 12 2 2 5 14 4" xfId="46485"/>
    <cellStyle name="Note 12 2 2 5 15" xfId="17490"/>
    <cellStyle name="Note 12 2 2 5 15 2" xfId="17491"/>
    <cellStyle name="Note 12 2 2 5 15 3" xfId="17492"/>
    <cellStyle name="Note 12 2 2 5 15 4" xfId="46486"/>
    <cellStyle name="Note 12 2 2 5 16" xfId="17493"/>
    <cellStyle name="Note 12 2 2 5 16 2" xfId="17494"/>
    <cellStyle name="Note 12 2 2 5 16 3" xfId="17495"/>
    <cellStyle name="Note 12 2 2 5 16 4" xfId="46487"/>
    <cellStyle name="Note 12 2 2 5 17" xfId="17496"/>
    <cellStyle name="Note 12 2 2 5 17 2" xfId="17497"/>
    <cellStyle name="Note 12 2 2 5 17 3" xfId="17498"/>
    <cellStyle name="Note 12 2 2 5 17 4" xfId="46488"/>
    <cellStyle name="Note 12 2 2 5 18" xfId="17499"/>
    <cellStyle name="Note 12 2 2 5 18 2" xfId="17500"/>
    <cellStyle name="Note 12 2 2 5 18 3" xfId="17501"/>
    <cellStyle name="Note 12 2 2 5 18 4" xfId="46489"/>
    <cellStyle name="Note 12 2 2 5 19" xfId="17502"/>
    <cellStyle name="Note 12 2 2 5 19 2" xfId="17503"/>
    <cellStyle name="Note 12 2 2 5 19 3" xfId="17504"/>
    <cellStyle name="Note 12 2 2 5 19 4" xfId="46490"/>
    <cellStyle name="Note 12 2 2 5 2" xfId="17505"/>
    <cellStyle name="Note 12 2 2 5 2 2" xfId="17506"/>
    <cellStyle name="Note 12 2 2 5 2 3" xfId="17507"/>
    <cellStyle name="Note 12 2 2 5 2 4" xfId="46491"/>
    <cellStyle name="Note 12 2 2 5 20" xfId="17508"/>
    <cellStyle name="Note 12 2 2 5 20 2" xfId="17509"/>
    <cellStyle name="Note 12 2 2 5 20 3" xfId="46492"/>
    <cellStyle name="Note 12 2 2 5 20 4" xfId="46493"/>
    <cellStyle name="Note 12 2 2 5 21" xfId="46494"/>
    <cellStyle name="Note 12 2 2 5 22" xfId="46495"/>
    <cellStyle name="Note 12 2 2 5 3" xfId="17510"/>
    <cellStyle name="Note 12 2 2 5 3 2" xfId="17511"/>
    <cellStyle name="Note 12 2 2 5 3 3" xfId="17512"/>
    <cellStyle name="Note 12 2 2 5 3 4" xfId="46496"/>
    <cellStyle name="Note 12 2 2 5 4" xfId="17513"/>
    <cellStyle name="Note 12 2 2 5 4 2" xfId="17514"/>
    <cellStyle name="Note 12 2 2 5 4 3" xfId="17515"/>
    <cellStyle name="Note 12 2 2 5 4 4" xfId="46497"/>
    <cellStyle name="Note 12 2 2 5 5" xfId="17516"/>
    <cellStyle name="Note 12 2 2 5 5 2" xfId="17517"/>
    <cellStyle name="Note 12 2 2 5 5 3" xfId="17518"/>
    <cellStyle name="Note 12 2 2 5 5 4" xfId="46498"/>
    <cellStyle name="Note 12 2 2 5 6" xfId="17519"/>
    <cellStyle name="Note 12 2 2 5 6 2" xfId="17520"/>
    <cellStyle name="Note 12 2 2 5 6 3" xfId="17521"/>
    <cellStyle name="Note 12 2 2 5 6 4" xfId="46499"/>
    <cellStyle name="Note 12 2 2 5 7" xfId="17522"/>
    <cellStyle name="Note 12 2 2 5 7 2" xfId="17523"/>
    <cellStyle name="Note 12 2 2 5 7 3" xfId="17524"/>
    <cellStyle name="Note 12 2 2 5 7 4" xfId="46500"/>
    <cellStyle name="Note 12 2 2 5 8" xfId="17525"/>
    <cellStyle name="Note 12 2 2 5 8 2" xfId="17526"/>
    <cellStyle name="Note 12 2 2 5 8 3" xfId="17527"/>
    <cellStyle name="Note 12 2 2 5 8 4" xfId="46501"/>
    <cellStyle name="Note 12 2 2 5 9" xfId="17528"/>
    <cellStyle name="Note 12 2 2 5 9 2" xfId="17529"/>
    <cellStyle name="Note 12 2 2 5 9 3" xfId="17530"/>
    <cellStyle name="Note 12 2 2 5 9 4" xfId="46502"/>
    <cellStyle name="Note 12 2 2 6" xfId="17531"/>
    <cellStyle name="Note 12 2 2 6 10" xfId="17532"/>
    <cellStyle name="Note 12 2 2 6 10 2" xfId="17533"/>
    <cellStyle name="Note 12 2 2 6 10 3" xfId="17534"/>
    <cellStyle name="Note 12 2 2 6 10 4" xfId="46503"/>
    <cellStyle name="Note 12 2 2 6 11" xfId="17535"/>
    <cellStyle name="Note 12 2 2 6 11 2" xfId="17536"/>
    <cellStyle name="Note 12 2 2 6 11 3" xfId="17537"/>
    <cellStyle name="Note 12 2 2 6 11 4" xfId="46504"/>
    <cellStyle name="Note 12 2 2 6 12" xfId="17538"/>
    <cellStyle name="Note 12 2 2 6 12 2" xfId="17539"/>
    <cellStyle name="Note 12 2 2 6 12 3" xfId="17540"/>
    <cellStyle name="Note 12 2 2 6 12 4" xfId="46505"/>
    <cellStyle name="Note 12 2 2 6 13" xfId="17541"/>
    <cellStyle name="Note 12 2 2 6 13 2" xfId="17542"/>
    <cellStyle name="Note 12 2 2 6 13 3" xfId="17543"/>
    <cellStyle name="Note 12 2 2 6 13 4" xfId="46506"/>
    <cellStyle name="Note 12 2 2 6 14" xfId="17544"/>
    <cellStyle name="Note 12 2 2 6 14 2" xfId="17545"/>
    <cellStyle name="Note 12 2 2 6 14 3" xfId="17546"/>
    <cellStyle name="Note 12 2 2 6 14 4" xfId="46507"/>
    <cellStyle name="Note 12 2 2 6 15" xfId="17547"/>
    <cellStyle name="Note 12 2 2 6 15 2" xfId="17548"/>
    <cellStyle name="Note 12 2 2 6 15 3" xfId="17549"/>
    <cellStyle name="Note 12 2 2 6 15 4" xfId="46508"/>
    <cellStyle name="Note 12 2 2 6 16" xfId="17550"/>
    <cellStyle name="Note 12 2 2 6 16 2" xfId="17551"/>
    <cellStyle name="Note 12 2 2 6 16 3" xfId="17552"/>
    <cellStyle name="Note 12 2 2 6 16 4" xfId="46509"/>
    <cellStyle name="Note 12 2 2 6 17" xfId="17553"/>
    <cellStyle name="Note 12 2 2 6 17 2" xfId="17554"/>
    <cellStyle name="Note 12 2 2 6 17 3" xfId="17555"/>
    <cellStyle name="Note 12 2 2 6 17 4" xfId="46510"/>
    <cellStyle name="Note 12 2 2 6 18" xfId="17556"/>
    <cellStyle name="Note 12 2 2 6 18 2" xfId="17557"/>
    <cellStyle name="Note 12 2 2 6 18 3" xfId="17558"/>
    <cellStyle name="Note 12 2 2 6 18 4" xfId="46511"/>
    <cellStyle name="Note 12 2 2 6 19" xfId="17559"/>
    <cellStyle name="Note 12 2 2 6 19 2" xfId="17560"/>
    <cellStyle name="Note 12 2 2 6 19 3" xfId="17561"/>
    <cellStyle name="Note 12 2 2 6 19 4" xfId="46512"/>
    <cellStyle name="Note 12 2 2 6 2" xfId="17562"/>
    <cellStyle name="Note 12 2 2 6 2 2" xfId="17563"/>
    <cellStyle name="Note 12 2 2 6 2 3" xfId="17564"/>
    <cellStyle name="Note 12 2 2 6 2 4" xfId="46513"/>
    <cellStyle name="Note 12 2 2 6 20" xfId="17565"/>
    <cellStyle name="Note 12 2 2 6 20 2" xfId="17566"/>
    <cellStyle name="Note 12 2 2 6 20 3" xfId="46514"/>
    <cellStyle name="Note 12 2 2 6 20 4" xfId="46515"/>
    <cellStyle name="Note 12 2 2 6 21" xfId="46516"/>
    <cellStyle name="Note 12 2 2 6 22" xfId="46517"/>
    <cellStyle name="Note 12 2 2 6 3" xfId="17567"/>
    <cellStyle name="Note 12 2 2 6 3 2" xfId="17568"/>
    <cellStyle name="Note 12 2 2 6 3 3" xfId="17569"/>
    <cellStyle name="Note 12 2 2 6 3 4" xfId="46518"/>
    <cellStyle name="Note 12 2 2 6 4" xfId="17570"/>
    <cellStyle name="Note 12 2 2 6 4 2" xfId="17571"/>
    <cellStyle name="Note 12 2 2 6 4 3" xfId="17572"/>
    <cellStyle name="Note 12 2 2 6 4 4" xfId="46519"/>
    <cellStyle name="Note 12 2 2 6 5" xfId="17573"/>
    <cellStyle name="Note 12 2 2 6 5 2" xfId="17574"/>
    <cellStyle name="Note 12 2 2 6 5 3" xfId="17575"/>
    <cellStyle name="Note 12 2 2 6 5 4" xfId="46520"/>
    <cellStyle name="Note 12 2 2 6 6" xfId="17576"/>
    <cellStyle name="Note 12 2 2 6 6 2" xfId="17577"/>
    <cellStyle name="Note 12 2 2 6 6 3" xfId="17578"/>
    <cellStyle name="Note 12 2 2 6 6 4" xfId="46521"/>
    <cellStyle name="Note 12 2 2 6 7" xfId="17579"/>
    <cellStyle name="Note 12 2 2 6 7 2" xfId="17580"/>
    <cellStyle name="Note 12 2 2 6 7 3" xfId="17581"/>
    <cellStyle name="Note 12 2 2 6 7 4" xfId="46522"/>
    <cellStyle name="Note 12 2 2 6 8" xfId="17582"/>
    <cellStyle name="Note 12 2 2 6 8 2" xfId="17583"/>
    <cellStyle name="Note 12 2 2 6 8 3" xfId="17584"/>
    <cellStyle name="Note 12 2 2 6 8 4" xfId="46523"/>
    <cellStyle name="Note 12 2 2 6 9" xfId="17585"/>
    <cellStyle name="Note 12 2 2 6 9 2" xfId="17586"/>
    <cellStyle name="Note 12 2 2 6 9 3" xfId="17587"/>
    <cellStyle name="Note 12 2 2 6 9 4" xfId="46524"/>
    <cellStyle name="Note 12 2 2 7" xfId="17588"/>
    <cellStyle name="Note 12 2 2 7 10" xfId="17589"/>
    <cellStyle name="Note 12 2 2 7 10 2" xfId="17590"/>
    <cellStyle name="Note 12 2 2 7 10 3" xfId="17591"/>
    <cellStyle name="Note 12 2 2 7 10 4" xfId="46525"/>
    <cellStyle name="Note 12 2 2 7 11" xfId="17592"/>
    <cellStyle name="Note 12 2 2 7 11 2" xfId="17593"/>
    <cellStyle name="Note 12 2 2 7 11 3" xfId="17594"/>
    <cellStyle name="Note 12 2 2 7 11 4" xfId="46526"/>
    <cellStyle name="Note 12 2 2 7 12" xfId="17595"/>
    <cellStyle name="Note 12 2 2 7 12 2" xfId="17596"/>
    <cellStyle name="Note 12 2 2 7 12 3" xfId="17597"/>
    <cellStyle name="Note 12 2 2 7 12 4" xfId="46527"/>
    <cellStyle name="Note 12 2 2 7 13" xfId="17598"/>
    <cellStyle name="Note 12 2 2 7 13 2" xfId="17599"/>
    <cellStyle name="Note 12 2 2 7 13 3" xfId="17600"/>
    <cellStyle name="Note 12 2 2 7 13 4" xfId="46528"/>
    <cellStyle name="Note 12 2 2 7 14" xfId="17601"/>
    <cellStyle name="Note 12 2 2 7 14 2" xfId="17602"/>
    <cellStyle name="Note 12 2 2 7 14 3" xfId="17603"/>
    <cellStyle name="Note 12 2 2 7 14 4" xfId="46529"/>
    <cellStyle name="Note 12 2 2 7 15" xfId="17604"/>
    <cellStyle name="Note 12 2 2 7 15 2" xfId="17605"/>
    <cellStyle name="Note 12 2 2 7 15 3" xfId="17606"/>
    <cellStyle name="Note 12 2 2 7 15 4" xfId="46530"/>
    <cellStyle name="Note 12 2 2 7 16" xfId="17607"/>
    <cellStyle name="Note 12 2 2 7 16 2" xfId="17608"/>
    <cellStyle name="Note 12 2 2 7 16 3" xfId="17609"/>
    <cellStyle name="Note 12 2 2 7 16 4" xfId="46531"/>
    <cellStyle name="Note 12 2 2 7 17" xfId="17610"/>
    <cellStyle name="Note 12 2 2 7 17 2" xfId="17611"/>
    <cellStyle name="Note 12 2 2 7 17 3" xfId="17612"/>
    <cellStyle name="Note 12 2 2 7 17 4" xfId="46532"/>
    <cellStyle name="Note 12 2 2 7 18" xfId="17613"/>
    <cellStyle name="Note 12 2 2 7 18 2" xfId="17614"/>
    <cellStyle name="Note 12 2 2 7 18 3" xfId="17615"/>
    <cellStyle name="Note 12 2 2 7 18 4" xfId="46533"/>
    <cellStyle name="Note 12 2 2 7 19" xfId="17616"/>
    <cellStyle name="Note 12 2 2 7 19 2" xfId="17617"/>
    <cellStyle name="Note 12 2 2 7 19 3" xfId="17618"/>
    <cellStyle name="Note 12 2 2 7 19 4" xfId="46534"/>
    <cellStyle name="Note 12 2 2 7 2" xfId="17619"/>
    <cellStyle name="Note 12 2 2 7 2 2" xfId="17620"/>
    <cellStyle name="Note 12 2 2 7 2 3" xfId="17621"/>
    <cellStyle name="Note 12 2 2 7 2 4" xfId="46535"/>
    <cellStyle name="Note 12 2 2 7 20" xfId="17622"/>
    <cellStyle name="Note 12 2 2 7 20 2" xfId="17623"/>
    <cellStyle name="Note 12 2 2 7 20 3" xfId="46536"/>
    <cellStyle name="Note 12 2 2 7 20 4" xfId="46537"/>
    <cellStyle name="Note 12 2 2 7 21" xfId="46538"/>
    <cellStyle name="Note 12 2 2 7 22" xfId="46539"/>
    <cellStyle name="Note 12 2 2 7 3" xfId="17624"/>
    <cellStyle name="Note 12 2 2 7 3 2" xfId="17625"/>
    <cellStyle name="Note 12 2 2 7 3 3" xfId="17626"/>
    <cellStyle name="Note 12 2 2 7 3 4" xfId="46540"/>
    <cellStyle name="Note 12 2 2 7 4" xfId="17627"/>
    <cellStyle name="Note 12 2 2 7 4 2" xfId="17628"/>
    <cellStyle name="Note 12 2 2 7 4 3" xfId="17629"/>
    <cellStyle name="Note 12 2 2 7 4 4" xfId="46541"/>
    <cellStyle name="Note 12 2 2 7 5" xfId="17630"/>
    <cellStyle name="Note 12 2 2 7 5 2" xfId="17631"/>
    <cellStyle name="Note 12 2 2 7 5 3" xfId="17632"/>
    <cellStyle name="Note 12 2 2 7 5 4" xfId="46542"/>
    <cellStyle name="Note 12 2 2 7 6" xfId="17633"/>
    <cellStyle name="Note 12 2 2 7 6 2" xfId="17634"/>
    <cellStyle name="Note 12 2 2 7 6 3" xfId="17635"/>
    <cellStyle name="Note 12 2 2 7 6 4" xfId="46543"/>
    <cellStyle name="Note 12 2 2 7 7" xfId="17636"/>
    <cellStyle name="Note 12 2 2 7 7 2" xfId="17637"/>
    <cellStyle name="Note 12 2 2 7 7 3" xfId="17638"/>
    <cellStyle name="Note 12 2 2 7 7 4" xfId="46544"/>
    <cellStyle name="Note 12 2 2 7 8" xfId="17639"/>
    <cellStyle name="Note 12 2 2 7 8 2" xfId="17640"/>
    <cellStyle name="Note 12 2 2 7 8 3" xfId="17641"/>
    <cellStyle name="Note 12 2 2 7 8 4" xfId="46545"/>
    <cellStyle name="Note 12 2 2 7 9" xfId="17642"/>
    <cellStyle name="Note 12 2 2 7 9 2" xfId="17643"/>
    <cellStyle name="Note 12 2 2 7 9 3" xfId="17644"/>
    <cellStyle name="Note 12 2 2 7 9 4" xfId="46546"/>
    <cellStyle name="Note 12 2 2 8" xfId="17645"/>
    <cellStyle name="Note 12 2 2 8 10" xfId="17646"/>
    <cellStyle name="Note 12 2 2 8 10 2" xfId="17647"/>
    <cellStyle name="Note 12 2 2 8 10 3" xfId="17648"/>
    <cellStyle name="Note 12 2 2 8 10 4" xfId="46547"/>
    <cellStyle name="Note 12 2 2 8 11" xfId="17649"/>
    <cellStyle name="Note 12 2 2 8 11 2" xfId="17650"/>
    <cellStyle name="Note 12 2 2 8 11 3" xfId="17651"/>
    <cellStyle name="Note 12 2 2 8 11 4" xfId="46548"/>
    <cellStyle name="Note 12 2 2 8 12" xfId="17652"/>
    <cellStyle name="Note 12 2 2 8 12 2" xfId="17653"/>
    <cellStyle name="Note 12 2 2 8 12 3" xfId="17654"/>
    <cellStyle name="Note 12 2 2 8 12 4" xfId="46549"/>
    <cellStyle name="Note 12 2 2 8 13" xfId="17655"/>
    <cellStyle name="Note 12 2 2 8 13 2" xfId="17656"/>
    <cellStyle name="Note 12 2 2 8 13 3" xfId="17657"/>
    <cellStyle name="Note 12 2 2 8 13 4" xfId="46550"/>
    <cellStyle name="Note 12 2 2 8 14" xfId="17658"/>
    <cellStyle name="Note 12 2 2 8 14 2" xfId="17659"/>
    <cellStyle name="Note 12 2 2 8 14 3" xfId="17660"/>
    <cellStyle name="Note 12 2 2 8 14 4" xfId="46551"/>
    <cellStyle name="Note 12 2 2 8 15" xfId="17661"/>
    <cellStyle name="Note 12 2 2 8 15 2" xfId="17662"/>
    <cellStyle name="Note 12 2 2 8 15 3" xfId="17663"/>
    <cellStyle name="Note 12 2 2 8 15 4" xfId="46552"/>
    <cellStyle name="Note 12 2 2 8 16" xfId="17664"/>
    <cellStyle name="Note 12 2 2 8 16 2" xfId="17665"/>
    <cellStyle name="Note 12 2 2 8 16 3" xfId="17666"/>
    <cellStyle name="Note 12 2 2 8 16 4" xfId="46553"/>
    <cellStyle name="Note 12 2 2 8 17" xfId="17667"/>
    <cellStyle name="Note 12 2 2 8 17 2" xfId="17668"/>
    <cellStyle name="Note 12 2 2 8 17 3" xfId="17669"/>
    <cellStyle name="Note 12 2 2 8 17 4" xfId="46554"/>
    <cellStyle name="Note 12 2 2 8 18" xfId="17670"/>
    <cellStyle name="Note 12 2 2 8 18 2" xfId="17671"/>
    <cellStyle name="Note 12 2 2 8 18 3" xfId="17672"/>
    <cellStyle name="Note 12 2 2 8 18 4" xfId="46555"/>
    <cellStyle name="Note 12 2 2 8 19" xfId="17673"/>
    <cellStyle name="Note 12 2 2 8 19 2" xfId="17674"/>
    <cellStyle name="Note 12 2 2 8 19 3" xfId="17675"/>
    <cellStyle name="Note 12 2 2 8 19 4" xfId="46556"/>
    <cellStyle name="Note 12 2 2 8 2" xfId="17676"/>
    <cellStyle name="Note 12 2 2 8 2 2" xfId="17677"/>
    <cellStyle name="Note 12 2 2 8 2 3" xfId="17678"/>
    <cellStyle name="Note 12 2 2 8 2 4" xfId="46557"/>
    <cellStyle name="Note 12 2 2 8 20" xfId="17679"/>
    <cellStyle name="Note 12 2 2 8 20 2" xfId="17680"/>
    <cellStyle name="Note 12 2 2 8 20 3" xfId="46558"/>
    <cellStyle name="Note 12 2 2 8 20 4" xfId="46559"/>
    <cellStyle name="Note 12 2 2 8 21" xfId="46560"/>
    <cellStyle name="Note 12 2 2 8 22" xfId="46561"/>
    <cellStyle name="Note 12 2 2 8 3" xfId="17681"/>
    <cellStyle name="Note 12 2 2 8 3 2" xfId="17682"/>
    <cellStyle name="Note 12 2 2 8 3 3" xfId="17683"/>
    <cellStyle name="Note 12 2 2 8 3 4" xfId="46562"/>
    <cellStyle name="Note 12 2 2 8 4" xfId="17684"/>
    <cellStyle name="Note 12 2 2 8 4 2" xfId="17685"/>
    <cellStyle name="Note 12 2 2 8 4 3" xfId="17686"/>
    <cellStyle name="Note 12 2 2 8 4 4" xfId="46563"/>
    <cellStyle name="Note 12 2 2 8 5" xfId="17687"/>
    <cellStyle name="Note 12 2 2 8 5 2" xfId="17688"/>
    <cellStyle name="Note 12 2 2 8 5 3" xfId="17689"/>
    <cellStyle name="Note 12 2 2 8 5 4" xfId="46564"/>
    <cellStyle name="Note 12 2 2 8 6" xfId="17690"/>
    <cellStyle name="Note 12 2 2 8 6 2" xfId="17691"/>
    <cellStyle name="Note 12 2 2 8 6 3" xfId="17692"/>
    <cellStyle name="Note 12 2 2 8 6 4" xfId="46565"/>
    <cellStyle name="Note 12 2 2 8 7" xfId="17693"/>
    <cellStyle name="Note 12 2 2 8 7 2" xfId="17694"/>
    <cellStyle name="Note 12 2 2 8 7 3" xfId="17695"/>
    <cellStyle name="Note 12 2 2 8 7 4" xfId="46566"/>
    <cellStyle name="Note 12 2 2 8 8" xfId="17696"/>
    <cellStyle name="Note 12 2 2 8 8 2" xfId="17697"/>
    <cellStyle name="Note 12 2 2 8 8 3" xfId="17698"/>
    <cellStyle name="Note 12 2 2 8 8 4" xfId="46567"/>
    <cellStyle name="Note 12 2 2 8 9" xfId="17699"/>
    <cellStyle name="Note 12 2 2 8 9 2" xfId="17700"/>
    <cellStyle name="Note 12 2 2 8 9 3" xfId="17701"/>
    <cellStyle name="Note 12 2 2 8 9 4" xfId="46568"/>
    <cellStyle name="Note 12 2 2 9" xfId="17702"/>
    <cellStyle name="Note 12 2 2 9 10" xfId="17703"/>
    <cellStyle name="Note 12 2 2 9 10 2" xfId="17704"/>
    <cellStyle name="Note 12 2 2 9 10 3" xfId="17705"/>
    <cellStyle name="Note 12 2 2 9 10 4" xfId="46569"/>
    <cellStyle name="Note 12 2 2 9 11" xfId="17706"/>
    <cellStyle name="Note 12 2 2 9 11 2" xfId="17707"/>
    <cellStyle name="Note 12 2 2 9 11 3" xfId="17708"/>
    <cellStyle name="Note 12 2 2 9 11 4" xfId="46570"/>
    <cellStyle name="Note 12 2 2 9 12" xfId="17709"/>
    <cellStyle name="Note 12 2 2 9 12 2" xfId="17710"/>
    <cellStyle name="Note 12 2 2 9 12 3" xfId="17711"/>
    <cellStyle name="Note 12 2 2 9 12 4" xfId="46571"/>
    <cellStyle name="Note 12 2 2 9 13" xfId="17712"/>
    <cellStyle name="Note 12 2 2 9 13 2" xfId="17713"/>
    <cellStyle name="Note 12 2 2 9 13 3" xfId="17714"/>
    <cellStyle name="Note 12 2 2 9 13 4" xfId="46572"/>
    <cellStyle name="Note 12 2 2 9 14" xfId="17715"/>
    <cellStyle name="Note 12 2 2 9 14 2" xfId="17716"/>
    <cellStyle name="Note 12 2 2 9 14 3" xfId="17717"/>
    <cellStyle name="Note 12 2 2 9 14 4" xfId="46573"/>
    <cellStyle name="Note 12 2 2 9 15" xfId="17718"/>
    <cellStyle name="Note 12 2 2 9 15 2" xfId="17719"/>
    <cellStyle name="Note 12 2 2 9 15 3" xfId="17720"/>
    <cellStyle name="Note 12 2 2 9 15 4" xfId="46574"/>
    <cellStyle name="Note 12 2 2 9 16" xfId="17721"/>
    <cellStyle name="Note 12 2 2 9 16 2" xfId="17722"/>
    <cellStyle name="Note 12 2 2 9 16 3" xfId="17723"/>
    <cellStyle name="Note 12 2 2 9 16 4" xfId="46575"/>
    <cellStyle name="Note 12 2 2 9 17" xfId="17724"/>
    <cellStyle name="Note 12 2 2 9 17 2" xfId="17725"/>
    <cellStyle name="Note 12 2 2 9 17 3" xfId="17726"/>
    <cellStyle name="Note 12 2 2 9 17 4" xfId="46576"/>
    <cellStyle name="Note 12 2 2 9 18" xfId="17727"/>
    <cellStyle name="Note 12 2 2 9 18 2" xfId="17728"/>
    <cellStyle name="Note 12 2 2 9 18 3" xfId="17729"/>
    <cellStyle name="Note 12 2 2 9 18 4" xfId="46577"/>
    <cellStyle name="Note 12 2 2 9 19" xfId="17730"/>
    <cellStyle name="Note 12 2 2 9 19 2" xfId="17731"/>
    <cellStyle name="Note 12 2 2 9 19 3" xfId="17732"/>
    <cellStyle name="Note 12 2 2 9 19 4" xfId="46578"/>
    <cellStyle name="Note 12 2 2 9 2" xfId="17733"/>
    <cellStyle name="Note 12 2 2 9 2 2" xfId="17734"/>
    <cellStyle name="Note 12 2 2 9 2 3" xfId="17735"/>
    <cellStyle name="Note 12 2 2 9 2 4" xfId="46579"/>
    <cellStyle name="Note 12 2 2 9 20" xfId="17736"/>
    <cellStyle name="Note 12 2 2 9 20 2" xfId="17737"/>
    <cellStyle name="Note 12 2 2 9 20 3" xfId="46580"/>
    <cellStyle name="Note 12 2 2 9 20 4" xfId="46581"/>
    <cellStyle name="Note 12 2 2 9 21" xfId="46582"/>
    <cellStyle name="Note 12 2 2 9 22" xfId="46583"/>
    <cellStyle name="Note 12 2 2 9 3" xfId="17738"/>
    <cellStyle name="Note 12 2 2 9 3 2" xfId="17739"/>
    <cellStyle name="Note 12 2 2 9 3 3" xfId="17740"/>
    <cellStyle name="Note 12 2 2 9 3 4" xfId="46584"/>
    <cellStyle name="Note 12 2 2 9 4" xfId="17741"/>
    <cellStyle name="Note 12 2 2 9 4 2" xfId="17742"/>
    <cellStyle name="Note 12 2 2 9 4 3" xfId="17743"/>
    <cellStyle name="Note 12 2 2 9 4 4" xfId="46585"/>
    <cellStyle name="Note 12 2 2 9 5" xfId="17744"/>
    <cellStyle name="Note 12 2 2 9 5 2" xfId="17745"/>
    <cellStyle name="Note 12 2 2 9 5 3" xfId="17746"/>
    <cellStyle name="Note 12 2 2 9 5 4" xfId="46586"/>
    <cellStyle name="Note 12 2 2 9 6" xfId="17747"/>
    <cellStyle name="Note 12 2 2 9 6 2" xfId="17748"/>
    <cellStyle name="Note 12 2 2 9 6 3" xfId="17749"/>
    <cellStyle name="Note 12 2 2 9 6 4" xfId="46587"/>
    <cellStyle name="Note 12 2 2 9 7" xfId="17750"/>
    <cellStyle name="Note 12 2 2 9 7 2" xfId="17751"/>
    <cellStyle name="Note 12 2 2 9 7 3" xfId="17752"/>
    <cellStyle name="Note 12 2 2 9 7 4" xfId="46588"/>
    <cellStyle name="Note 12 2 2 9 8" xfId="17753"/>
    <cellStyle name="Note 12 2 2 9 8 2" xfId="17754"/>
    <cellStyle name="Note 12 2 2 9 8 3" xfId="17755"/>
    <cellStyle name="Note 12 2 2 9 8 4" xfId="46589"/>
    <cellStyle name="Note 12 2 2 9 9" xfId="17756"/>
    <cellStyle name="Note 12 2 2 9 9 2" xfId="17757"/>
    <cellStyle name="Note 12 2 2 9 9 3" xfId="17758"/>
    <cellStyle name="Note 12 2 2 9 9 4" xfId="46590"/>
    <cellStyle name="Note 12 2 20" xfId="17759"/>
    <cellStyle name="Note 12 2 20 2" xfId="17760"/>
    <cellStyle name="Note 12 2 20 3" xfId="17761"/>
    <cellStyle name="Note 12 2 20 4" xfId="46591"/>
    <cellStyle name="Note 12 2 21" xfId="17762"/>
    <cellStyle name="Note 12 2 21 2" xfId="17763"/>
    <cellStyle name="Note 12 2 21 3" xfId="17764"/>
    <cellStyle name="Note 12 2 21 4" xfId="46592"/>
    <cellStyle name="Note 12 2 22" xfId="17765"/>
    <cellStyle name="Note 12 2 22 2" xfId="17766"/>
    <cellStyle name="Note 12 2 22 3" xfId="17767"/>
    <cellStyle name="Note 12 2 22 4" xfId="46593"/>
    <cellStyle name="Note 12 2 23" xfId="17768"/>
    <cellStyle name="Note 12 2 23 2" xfId="17769"/>
    <cellStyle name="Note 12 2 23 3" xfId="17770"/>
    <cellStyle name="Note 12 2 23 4" xfId="46594"/>
    <cellStyle name="Note 12 2 24" xfId="17771"/>
    <cellStyle name="Note 12 2 24 2" xfId="17772"/>
    <cellStyle name="Note 12 2 24 3" xfId="17773"/>
    <cellStyle name="Note 12 2 24 4" xfId="46595"/>
    <cellStyle name="Note 12 2 25" xfId="17774"/>
    <cellStyle name="Note 12 2 25 2" xfId="17775"/>
    <cellStyle name="Note 12 2 25 3" xfId="17776"/>
    <cellStyle name="Note 12 2 25 4" xfId="46596"/>
    <cellStyle name="Note 12 2 26" xfId="17777"/>
    <cellStyle name="Note 12 2 26 2" xfId="17778"/>
    <cellStyle name="Note 12 2 26 3" xfId="17779"/>
    <cellStyle name="Note 12 2 26 4" xfId="46597"/>
    <cellStyle name="Note 12 2 27" xfId="17780"/>
    <cellStyle name="Note 12 2 27 2" xfId="17781"/>
    <cellStyle name="Note 12 2 27 3" xfId="17782"/>
    <cellStyle name="Note 12 2 27 4" xfId="46598"/>
    <cellStyle name="Note 12 2 28" xfId="17783"/>
    <cellStyle name="Note 12 2 28 2" xfId="17784"/>
    <cellStyle name="Note 12 2 28 3" xfId="17785"/>
    <cellStyle name="Note 12 2 28 4" xfId="46599"/>
    <cellStyle name="Note 12 2 29" xfId="17786"/>
    <cellStyle name="Note 12 2 29 2" xfId="17787"/>
    <cellStyle name="Note 12 2 29 3" xfId="17788"/>
    <cellStyle name="Note 12 2 29 4" xfId="46600"/>
    <cellStyle name="Note 12 2 3" xfId="17789"/>
    <cellStyle name="Note 12 2 3 10" xfId="17790"/>
    <cellStyle name="Note 12 2 3 10 2" xfId="17791"/>
    <cellStyle name="Note 12 2 3 10 3" xfId="17792"/>
    <cellStyle name="Note 12 2 3 10 4" xfId="46601"/>
    <cellStyle name="Note 12 2 3 11" xfId="17793"/>
    <cellStyle name="Note 12 2 3 11 2" xfId="17794"/>
    <cellStyle name="Note 12 2 3 11 3" xfId="17795"/>
    <cellStyle name="Note 12 2 3 11 4" xfId="46602"/>
    <cellStyle name="Note 12 2 3 12" xfId="17796"/>
    <cellStyle name="Note 12 2 3 12 2" xfId="17797"/>
    <cellStyle name="Note 12 2 3 12 3" xfId="17798"/>
    <cellStyle name="Note 12 2 3 12 4" xfId="46603"/>
    <cellStyle name="Note 12 2 3 13" xfId="17799"/>
    <cellStyle name="Note 12 2 3 13 2" xfId="17800"/>
    <cellStyle name="Note 12 2 3 13 3" xfId="17801"/>
    <cellStyle name="Note 12 2 3 13 4" xfId="46604"/>
    <cellStyle name="Note 12 2 3 14" xfId="17802"/>
    <cellStyle name="Note 12 2 3 14 2" xfId="17803"/>
    <cellStyle name="Note 12 2 3 14 3" xfId="17804"/>
    <cellStyle name="Note 12 2 3 14 4" xfId="46605"/>
    <cellStyle name="Note 12 2 3 15" xfId="17805"/>
    <cellStyle name="Note 12 2 3 15 2" xfId="17806"/>
    <cellStyle name="Note 12 2 3 15 3" xfId="17807"/>
    <cellStyle name="Note 12 2 3 15 4" xfId="46606"/>
    <cellStyle name="Note 12 2 3 16" xfId="17808"/>
    <cellStyle name="Note 12 2 3 16 2" xfId="17809"/>
    <cellStyle name="Note 12 2 3 16 3" xfId="17810"/>
    <cellStyle name="Note 12 2 3 16 4" xfId="46607"/>
    <cellStyle name="Note 12 2 3 17" xfId="17811"/>
    <cellStyle name="Note 12 2 3 17 2" xfId="17812"/>
    <cellStyle name="Note 12 2 3 17 3" xfId="17813"/>
    <cellStyle name="Note 12 2 3 17 4" xfId="46608"/>
    <cellStyle name="Note 12 2 3 18" xfId="17814"/>
    <cellStyle name="Note 12 2 3 18 2" xfId="17815"/>
    <cellStyle name="Note 12 2 3 18 3" xfId="17816"/>
    <cellStyle name="Note 12 2 3 18 4" xfId="46609"/>
    <cellStyle name="Note 12 2 3 19" xfId="17817"/>
    <cellStyle name="Note 12 2 3 19 2" xfId="17818"/>
    <cellStyle name="Note 12 2 3 19 3" xfId="17819"/>
    <cellStyle name="Note 12 2 3 19 4" xfId="46610"/>
    <cellStyle name="Note 12 2 3 2" xfId="17820"/>
    <cellStyle name="Note 12 2 3 2 10" xfId="17821"/>
    <cellStyle name="Note 12 2 3 2 10 2" xfId="17822"/>
    <cellStyle name="Note 12 2 3 2 10 3" xfId="17823"/>
    <cellStyle name="Note 12 2 3 2 10 4" xfId="46611"/>
    <cellStyle name="Note 12 2 3 2 11" xfId="17824"/>
    <cellStyle name="Note 12 2 3 2 11 2" xfId="17825"/>
    <cellStyle name="Note 12 2 3 2 11 3" xfId="17826"/>
    <cellStyle name="Note 12 2 3 2 11 4" xfId="46612"/>
    <cellStyle name="Note 12 2 3 2 12" xfId="17827"/>
    <cellStyle name="Note 12 2 3 2 12 2" xfId="17828"/>
    <cellStyle name="Note 12 2 3 2 12 3" xfId="17829"/>
    <cellStyle name="Note 12 2 3 2 12 4" xfId="46613"/>
    <cellStyle name="Note 12 2 3 2 13" xfId="17830"/>
    <cellStyle name="Note 12 2 3 2 13 2" xfId="17831"/>
    <cellStyle name="Note 12 2 3 2 13 3" xfId="17832"/>
    <cellStyle name="Note 12 2 3 2 13 4" xfId="46614"/>
    <cellStyle name="Note 12 2 3 2 14" xfId="17833"/>
    <cellStyle name="Note 12 2 3 2 14 2" xfId="17834"/>
    <cellStyle name="Note 12 2 3 2 14 3" xfId="17835"/>
    <cellStyle name="Note 12 2 3 2 14 4" xfId="46615"/>
    <cellStyle name="Note 12 2 3 2 15" xfId="17836"/>
    <cellStyle name="Note 12 2 3 2 15 2" xfId="17837"/>
    <cellStyle name="Note 12 2 3 2 15 3" xfId="17838"/>
    <cellStyle name="Note 12 2 3 2 15 4" xfId="46616"/>
    <cellStyle name="Note 12 2 3 2 16" xfId="17839"/>
    <cellStyle name="Note 12 2 3 2 16 2" xfId="17840"/>
    <cellStyle name="Note 12 2 3 2 16 3" xfId="17841"/>
    <cellStyle name="Note 12 2 3 2 16 4" xfId="46617"/>
    <cellStyle name="Note 12 2 3 2 17" xfId="17842"/>
    <cellStyle name="Note 12 2 3 2 17 2" xfId="17843"/>
    <cellStyle name="Note 12 2 3 2 17 3" xfId="17844"/>
    <cellStyle name="Note 12 2 3 2 17 4" xfId="46618"/>
    <cellStyle name="Note 12 2 3 2 18" xfId="17845"/>
    <cellStyle name="Note 12 2 3 2 18 2" xfId="17846"/>
    <cellStyle name="Note 12 2 3 2 18 3" xfId="17847"/>
    <cellStyle name="Note 12 2 3 2 18 4" xfId="46619"/>
    <cellStyle name="Note 12 2 3 2 19" xfId="17848"/>
    <cellStyle name="Note 12 2 3 2 19 2" xfId="17849"/>
    <cellStyle name="Note 12 2 3 2 19 3" xfId="17850"/>
    <cellStyle name="Note 12 2 3 2 19 4" xfId="46620"/>
    <cellStyle name="Note 12 2 3 2 2" xfId="17851"/>
    <cellStyle name="Note 12 2 3 2 2 10" xfId="17852"/>
    <cellStyle name="Note 12 2 3 2 2 10 2" xfId="17853"/>
    <cellStyle name="Note 12 2 3 2 2 10 3" xfId="17854"/>
    <cellStyle name="Note 12 2 3 2 2 10 4" xfId="46621"/>
    <cellStyle name="Note 12 2 3 2 2 11" xfId="17855"/>
    <cellStyle name="Note 12 2 3 2 2 11 2" xfId="17856"/>
    <cellStyle name="Note 12 2 3 2 2 11 3" xfId="17857"/>
    <cellStyle name="Note 12 2 3 2 2 11 4" xfId="46622"/>
    <cellStyle name="Note 12 2 3 2 2 12" xfId="17858"/>
    <cellStyle name="Note 12 2 3 2 2 12 2" xfId="17859"/>
    <cellStyle name="Note 12 2 3 2 2 12 3" xfId="17860"/>
    <cellStyle name="Note 12 2 3 2 2 12 4" xfId="46623"/>
    <cellStyle name="Note 12 2 3 2 2 13" xfId="17861"/>
    <cellStyle name="Note 12 2 3 2 2 13 2" xfId="17862"/>
    <cellStyle name="Note 12 2 3 2 2 13 3" xfId="17863"/>
    <cellStyle name="Note 12 2 3 2 2 13 4" xfId="46624"/>
    <cellStyle name="Note 12 2 3 2 2 14" xfId="17864"/>
    <cellStyle name="Note 12 2 3 2 2 14 2" xfId="17865"/>
    <cellStyle name="Note 12 2 3 2 2 14 3" xfId="17866"/>
    <cellStyle name="Note 12 2 3 2 2 14 4" xfId="46625"/>
    <cellStyle name="Note 12 2 3 2 2 15" xfId="17867"/>
    <cellStyle name="Note 12 2 3 2 2 15 2" xfId="17868"/>
    <cellStyle name="Note 12 2 3 2 2 15 3" xfId="17869"/>
    <cellStyle name="Note 12 2 3 2 2 15 4" xfId="46626"/>
    <cellStyle name="Note 12 2 3 2 2 16" xfId="17870"/>
    <cellStyle name="Note 12 2 3 2 2 16 2" xfId="17871"/>
    <cellStyle name="Note 12 2 3 2 2 16 3" xfId="17872"/>
    <cellStyle name="Note 12 2 3 2 2 16 4" xfId="46627"/>
    <cellStyle name="Note 12 2 3 2 2 17" xfId="17873"/>
    <cellStyle name="Note 12 2 3 2 2 17 2" xfId="17874"/>
    <cellStyle name="Note 12 2 3 2 2 17 3" xfId="17875"/>
    <cellStyle name="Note 12 2 3 2 2 17 4" xfId="46628"/>
    <cellStyle name="Note 12 2 3 2 2 18" xfId="17876"/>
    <cellStyle name="Note 12 2 3 2 2 18 2" xfId="17877"/>
    <cellStyle name="Note 12 2 3 2 2 18 3" xfId="17878"/>
    <cellStyle name="Note 12 2 3 2 2 18 4" xfId="46629"/>
    <cellStyle name="Note 12 2 3 2 2 19" xfId="17879"/>
    <cellStyle name="Note 12 2 3 2 2 19 2" xfId="17880"/>
    <cellStyle name="Note 12 2 3 2 2 19 3" xfId="17881"/>
    <cellStyle name="Note 12 2 3 2 2 19 4" xfId="46630"/>
    <cellStyle name="Note 12 2 3 2 2 2" xfId="17882"/>
    <cellStyle name="Note 12 2 3 2 2 2 2" xfId="17883"/>
    <cellStyle name="Note 12 2 3 2 2 2 3" xfId="17884"/>
    <cellStyle name="Note 12 2 3 2 2 2 4" xfId="46631"/>
    <cellStyle name="Note 12 2 3 2 2 20" xfId="17885"/>
    <cellStyle name="Note 12 2 3 2 2 20 2" xfId="17886"/>
    <cellStyle name="Note 12 2 3 2 2 20 3" xfId="46632"/>
    <cellStyle name="Note 12 2 3 2 2 20 4" xfId="46633"/>
    <cellStyle name="Note 12 2 3 2 2 21" xfId="46634"/>
    <cellStyle name="Note 12 2 3 2 2 22" xfId="46635"/>
    <cellStyle name="Note 12 2 3 2 2 3" xfId="17887"/>
    <cellStyle name="Note 12 2 3 2 2 3 2" xfId="17888"/>
    <cellStyle name="Note 12 2 3 2 2 3 3" xfId="17889"/>
    <cellStyle name="Note 12 2 3 2 2 3 4" xfId="46636"/>
    <cellStyle name="Note 12 2 3 2 2 4" xfId="17890"/>
    <cellStyle name="Note 12 2 3 2 2 4 2" xfId="17891"/>
    <cellStyle name="Note 12 2 3 2 2 4 3" xfId="17892"/>
    <cellStyle name="Note 12 2 3 2 2 4 4" xfId="46637"/>
    <cellStyle name="Note 12 2 3 2 2 5" xfId="17893"/>
    <cellStyle name="Note 12 2 3 2 2 5 2" xfId="17894"/>
    <cellStyle name="Note 12 2 3 2 2 5 3" xfId="17895"/>
    <cellStyle name="Note 12 2 3 2 2 5 4" xfId="46638"/>
    <cellStyle name="Note 12 2 3 2 2 6" xfId="17896"/>
    <cellStyle name="Note 12 2 3 2 2 6 2" xfId="17897"/>
    <cellStyle name="Note 12 2 3 2 2 6 3" xfId="17898"/>
    <cellStyle name="Note 12 2 3 2 2 6 4" xfId="46639"/>
    <cellStyle name="Note 12 2 3 2 2 7" xfId="17899"/>
    <cellStyle name="Note 12 2 3 2 2 7 2" xfId="17900"/>
    <cellStyle name="Note 12 2 3 2 2 7 3" xfId="17901"/>
    <cellStyle name="Note 12 2 3 2 2 7 4" xfId="46640"/>
    <cellStyle name="Note 12 2 3 2 2 8" xfId="17902"/>
    <cellStyle name="Note 12 2 3 2 2 8 2" xfId="17903"/>
    <cellStyle name="Note 12 2 3 2 2 8 3" xfId="17904"/>
    <cellStyle name="Note 12 2 3 2 2 8 4" xfId="46641"/>
    <cellStyle name="Note 12 2 3 2 2 9" xfId="17905"/>
    <cellStyle name="Note 12 2 3 2 2 9 2" xfId="17906"/>
    <cellStyle name="Note 12 2 3 2 2 9 3" xfId="17907"/>
    <cellStyle name="Note 12 2 3 2 2 9 4" xfId="46642"/>
    <cellStyle name="Note 12 2 3 2 20" xfId="17908"/>
    <cellStyle name="Note 12 2 3 2 20 2" xfId="17909"/>
    <cellStyle name="Note 12 2 3 2 20 3" xfId="17910"/>
    <cellStyle name="Note 12 2 3 2 20 4" xfId="46643"/>
    <cellStyle name="Note 12 2 3 2 21" xfId="17911"/>
    <cellStyle name="Note 12 2 3 2 21 2" xfId="17912"/>
    <cellStyle name="Note 12 2 3 2 21 3" xfId="17913"/>
    <cellStyle name="Note 12 2 3 2 21 4" xfId="46644"/>
    <cellStyle name="Note 12 2 3 2 22" xfId="17914"/>
    <cellStyle name="Note 12 2 3 2 22 2" xfId="17915"/>
    <cellStyle name="Note 12 2 3 2 22 3" xfId="17916"/>
    <cellStyle name="Note 12 2 3 2 22 4" xfId="46645"/>
    <cellStyle name="Note 12 2 3 2 23" xfId="17917"/>
    <cellStyle name="Note 12 2 3 2 23 2" xfId="17918"/>
    <cellStyle name="Note 12 2 3 2 23 3" xfId="46646"/>
    <cellStyle name="Note 12 2 3 2 23 4" xfId="46647"/>
    <cellStyle name="Note 12 2 3 2 24" xfId="46648"/>
    <cellStyle name="Note 12 2 3 2 25" xfId="46649"/>
    <cellStyle name="Note 12 2 3 2 3" xfId="17919"/>
    <cellStyle name="Note 12 2 3 2 3 10" xfId="17920"/>
    <cellStyle name="Note 12 2 3 2 3 10 2" xfId="17921"/>
    <cellStyle name="Note 12 2 3 2 3 10 3" xfId="17922"/>
    <cellStyle name="Note 12 2 3 2 3 10 4" xfId="46650"/>
    <cellStyle name="Note 12 2 3 2 3 11" xfId="17923"/>
    <cellStyle name="Note 12 2 3 2 3 11 2" xfId="17924"/>
    <cellStyle name="Note 12 2 3 2 3 11 3" xfId="17925"/>
    <cellStyle name="Note 12 2 3 2 3 11 4" xfId="46651"/>
    <cellStyle name="Note 12 2 3 2 3 12" xfId="17926"/>
    <cellStyle name="Note 12 2 3 2 3 12 2" xfId="17927"/>
    <cellStyle name="Note 12 2 3 2 3 12 3" xfId="17928"/>
    <cellStyle name="Note 12 2 3 2 3 12 4" xfId="46652"/>
    <cellStyle name="Note 12 2 3 2 3 13" xfId="17929"/>
    <cellStyle name="Note 12 2 3 2 3 13 2" xfId="17930"/>
    <cellStyle name="Note 12 2 3 2 3 13 3" xfId="17931"/>
    <cellStyle name="Note 12 2 3 2 3 13 4" xfId="46653"/>
    <cellStyle name="Note 12 2 3 2 3 14" xfId="17932"/>
    <cellStyle name="Note 12 2 3 2 3 14 2" xfId="17933"/>
    <cellStyle name="Note 12 2 3 2 3 14 3" xfId="17934"/>
    <cellStyle name="Note 12 2 3 2 3 14 4" xfId="46654"/>
    <cellStyle name="Note 12 2 3 2 3 15" xfId="17935"/>
    <cellStyle name="Note 12 2 3 2 3 15 2" xfId="17936"/>
    <cellStyle name="Note 12 2 3 2 3 15 3" xfId="17937"/>
    <cellStyle name="Note 12 2 3 2 3 15 4" xfId="46655"/>
    <cellStyle name="Note 12 2 3 2 3 16" xfId="17938"/>
    <cellStyle name="Note 12 2 3 2 3 16 2" xfId="17939"/>
    <cellStyle name="Note 12 2 3 2 3 16 3" xfId="17940"/>
    <cellStyle name="Note 12 2 3 2 3 16 4" xfId="46656"/>
    <cellStyle name="Note 12 2 3 2 3 17" xfId="17941"/>
    <cellStyle name="Note 12 2 3 2 3 17 2" xfId="17942"/>
    <cellStyle name="Note 12 2 3 2 3 17 3" xfId="17943"/>
    <cellStyle name="Note 12 2 3 2 3 17 4" xfId="46657"/>
    <cellStyle name="Note 12 2 3 2 3 18" xfId="17944"/>
    <cellStyle name="Note 12 2 3 2 3 18 2" xfId="17945"/>
    <cellStyle name="Note 12 2 3 2 3 18 3" xfId="17946"/>
    <cellStyle name="Note 12 2 3 2 3 18 4" xfId="46658"/>
    <cellStyle name="Note 12 2 3 2 3 19" xfId="17947"/>
    <cellStyle name="Note 12 2 3 2 3 19 2" xfId="17948"/>
    <cellStyle name="Note 12 2 3 2 3 19 3" xfId="17949"/>
    <cellStyle name="Note 12 2 3 2 3 19 4" xfId="46659"/>
    <cellStyle name="Note 12 2 3 2 3 2" xfId="17950"/>
    <cellStyle name="Note 12 2 3 2 3 2 2" xfId="17951"/>
    <cellStyle name="Note 12 2 3 2 3 2 3" xfId="17952"/>
    <cellStyle name="Note 12 2 3 2 3 2 4" xfId="46660"/>
    <cellStyle name="Note 12 2 3 2 3 20" xfId="17953"/>
    <cellStyle name="Note 12 2 3 2 3 20 2" xfId="17954"/>
    <cellStyle name="Note 12 2 3 2 3 20 3" xfId="46661"/>
    <cellStyle name="Note 12 2 3 2 3 20 4" xfId="46662"/>
    <cellStyle name="Note 12 2 3 2 3 21" xfId="46663"/>
    <cellStyle name="Note 12 2 3 2 3 22" xfId="46664"/>
    <cellStyle name="Note 12 2 3 2 3 3" xfId="17955"/>
    <cellStyle name="Note 12 2 3 2 3 3 2" xfId="17956"/>
    <cellStyle name="Note 12 2 3 2 3 3 3" xfId="17957"/>
    <cellStyle name="Note 12 2 3 2 3 3 4" xfId="46665"/>
    <cellStyle name="Note 12 2 3 2 3 4" xfId="17958"/>
    <cellStyle name="Note 12 2 3 2 3 4 2" xfId="17959"/>
    <cellStyle name="Note 12 2 3 2 3 4 3" xfId="17960"/>
    <cellStyle name="Note 12 2 3 2 3 4 4" xfId="46666"/>
    <cellStyle name="Note 12 2 3 2 3 5" xfId="17961"/>
    <cellStyle name="Note 12 2 3 2 3 5 2" xfId="17962"/>
    <cellStyle name="Note 12 2 3 2 3 5 3" xfId="17963"/>
    <cellStyle name="Note 12 2 3 2 3 5 4" xfId="46667"/>
    <cellStyle name="Note 12 2 3 2 3 6" xfId="17964"/>
    <cellStyle name="Note 12 2 3 2 3 6 2" xfId="17965"/>
    <cellStyle name="Note 12 2 3 2 3 6 3" xfId="17966"/>
    <cellStyle name="Note 12 2 3 2 3 6 4" xfId="46668"/>
    <cellStyle name="Note 12 2 3 2 3 7" xfId="17967"/>
    <cellStyle name="Note 12 2 3 2 3 7 2" xfId="17968"/>
    <cellStyle name="Note 12 2 3 2 3 7 3" xfId="17969"/>
    <cellStyle name="Note 12 2 3 2 3 7 4" xfId="46669"/>
    <cellStyle name="Note 12 2 3 2 3 8" xfId="17970"/>
    <cellStyle name="Note 12 2 3 2 3 8 2" xfId="17971"/>
    <cellStyle name="Note 12 2 3 2 3 8 3" xfId="17972"/>
    <cellStyle name="Note 12 2 3 2 3 8 4" xfId="46670"/>
    <cellStyle name="Note 12 2 3 2 3 9" xfId="17973"/>
    <cellStyle name="Note 12 2 3 2 3 9 2" xfId="17974"/>
    <cellStyle name="Note 12 2 3 2 3 9 3" xfId="17975"/>
    <cellStyle name="Note 12 2 3 2 3 9 4" xfId="46671"/>
    <cellStyle name="Note 12 2 3 2 4" xfId="17976"/>
    <cellStyle name="Note 12 2 3 2 4 10" xfId="17977"/>
    <cellStyle name="Note 12 2 3 2 4 10 2" xfId="17978"/>
    <cellStyle name="Note 12 2 3 2 4 10 3" xfId="17979"/>
    <cellStyle name="Note 12 2 3 2 4 10 4" xfId="46672"/>
    <cellStyle name="Note 12 2 3 2 4 11" xfId="17980"/>
    <cellStyle name="Note 12 2 3 2 4 11 2" xfId="17981"/>
    <cellStyle name="Note 12 2 3 2 4 11 3" xfId="17982"/>
    <cellStyle name="Note 12 2 3 2 4 11 4" xfId="46673"/>
    <cellStyle name="Note 12 2 3 2 4 12" xfId="17983"/>
    <cellStyle name="Note 12 2 3 2 4 12 2" xfId="17984"/>
    <cellStyle name="Note 12 2 3 2 4 12 3" xfId="17985"/>
    <cellStyle name="Note 12 2 3 2 4 12 4" xfId="46674"/>
    <cellStyle name="Note 12 2 3 2 4 13" xfId="17986"/>
    <cellStyle name="Note 12 2 3 2 4 13 2" xfId="17987"/>
    <cellStyle name="Note 12 2 3 2 4 13 3" xfId="17988"/>
    <cellStyle name="Note 12 2 3 2 4 13 4" xfId="46675"/>
    <cellStyle name="Note 12 2 3 2 4 14" xfId="17989"/>
    <cellStyle name="Note 12 2 3 2 4 14 2" xfId="17990"/>
    <cellStyle name="Note 12 2 3 2 4 14 3" xfId="17991"/>
    <cellStyle name="Note 12 2 3 2 4 14 4" xfId="46676"/>
    <cellStyle name="Note 12 2 3 2 4 15" xfId="17992"/>
    <cellStyle name="Note 12 2 3 2 4 15 2" xfId="17993"/>
    <cellStyle name="Note 12 2 3 2 4 15 3" xfId="17994"/>
    <cellStyle name="Note 12 2 3 2 4 15 4" xfId="46677"/>
    <cellStyle name="Note 12 2 3 2 4 16" xfId="17995"/>
    <cellStyle name="Note 12 2 3 2 4 16 2" xfId="17996"/>
    <cellStyle name="Note 12 2 3 2 4 16 3" xfId="17997"/>
    <cellStyle name="Note 12 2 3 2 4 16 4" xfId="46678"/>
    <cellStyle name="Note 12 2 3 2 4 17" xfId="17998"/>
    <cellStyle name="Note 12 2 3 2 4 17 2" xfId="17999"/>
    <cellStyle name="Note 12 2 3 2 4 17 3" xfId="18000"/>
    <cellStyle name="Note 12 2 3 2 4 17 4" xfId="46679"/>
    <cellStyle name="Note 12 2 3 2 4 18" xfId="18001"/>
    <cellStyle name="Note 12 2 3 2 4 18 2" xfId="18002"/>
    <cellStyle name="Note 12 2 3 2 4 18 3" xfId="18003"/>
    <cellStyle name="Note 12 2 3 2 4 18 4" xfId="46680"/>
    <cellStyle name="Note 12 2 3 2 4 19" xfId="18004"/>
    <cellStyle name="Note 12 2 3 2 4 19 2" xfId="18005"/>
    <cellStyle name="Note 12 2 3 2 4 19 3" xfId="18006"/>
    <cellStyle name="Note 12 2 3 2 4 19 4" xfId="46681"/>
    <cellStyle name="Note 12 2 3 2 4 2" xfId="18007"/>
    <cellStyle name="Note 12 2 3 2 4 2 2" xfId="18008"/>
    <cellStyle name="Note 12 2 3 2 4 2 3" xfId="18009"/>
    <cellStyle name="Note 12 2 3 2 4 2 4" xfId="46682"/>
    <cellStyle name="Note 12 2 3 2 4 20" xfId="18010"/>
    <cellStyle name="Note 12 2 3 2 4 20 2" xfId="18011"/>
    <cellStyle name="Note 12 2 3 2 4 20 3" xfId="46683"/>
    <cellStyle name="Note 12 2 3 2 4 20 4" xfId="46684"/>
    <cellStyle name="Note 12 2 3 2 4 21" xfId="46685"/>
    <cellStyle name="Note 12 2 3 2 4 22" xfId="46686"/>
    <cellStyle name="Note 12 2 3 2 4 3" xfId="18012"/>
    <cellStyle name="Note 12 2 3 2 4 3 2" xfId="18013"/>
    <cellStyle name="Note 12 2 3 2 4 3 3" xfId="18014"/>
    <cellStyle name="Note 12 2 3 2 4 3 4" xfId="46687"/>
    <cellStyle name="Note 12 2 3 2 4 4" xfId="18015"/>
    <cellStyle name="Note 12 2 3 2 4 4 2" xfId="18016"/>
    <cellStyle name="Note 12 2 3 2 4 4 3" xfId="18017"/>
    <cellStyle name="Note 12 2 3 2 4 4 4" xfId="46688"/>
    <cellStyle name="Note 12 2 3 2 4 5" xfId="18018"/>
    <cellStyle name="Note 12 2 3 2 4 5 2" xfId="18019"/>
    <cellStyle name="Note 12 2 3 2 4 5 3" xfId="18020"/>
    <cellStyle name="Note 12 2 3 2 4 5 4" xfId="46689"/>
    <cellStyle name="Note 12 2 3 2 4 6" xfId="18021"/>
    <cellStyle name="Note 12 2 3 2 4 6 2" xfId="18022"/>
    <cellStyle name="Note 12 2 3 2 4 6 3" xfId="18023"/>
    <cellStyle name="Note 12 2 3 2 4 6 4" xfId="46690"/>
    <cellStyle name="Note 12 2 3 2 4 7" xfId="18024"/>
    <cellStyle name="Note 12 2 3 2 4 7 2" xfId="18025"/>
    <cellStyle name="Note 12 2 3 2 4 7 3" xfId="18026"/>
    <cellStyle name="Note 12 2 3 2 4 7 4" xfId="46691"/>
    <cellStyle name="Note 12 2 3 2 4 8" xfId="18027"/>
    <cellStyle name="Note 12 2 3 2 4 8 2" xfId="18028"/>
    <cellStyle name="Note 12 2 3 2 4 8 3" xfId="18029"/>
    <cellStyle name="Note 12 2 3 2 4 8 4" xfId="46692"/>
    <cellStyle name="Note 12 2 3 2 4 9" xfId="18030"/>
    <cellStyle name="Note 12 2 3 2 4 9 2" xfId="18031"/>
    <cellStyle name="Note 12 2 3 2 4 9 3" xfId="18032"/>
    <cellStyle name="Note 12 2 3 2 4 9 4" xfId="46693"/>
    <cellStyle name="Note 12 2 3 2 5" xfId="18033"/>
    <cellStyle name="Note 12 2 3 2 5 2" xfId="18034"/>
    <cellStyle name="Note 12 2 3 2 5 3" xfId="18035"/>
    <cellStyle name="Note 12 2 3 2 5 4" xfId="46694"/>
    <cellStyle name="Note 12 2 3 2 6" xfId="18036"/>
    <cellStyle name="Note 12 2 3 2 6 2" xfId="18037"/>
    <cellStyle name="Note 12 2 3 2 6 3" xfId="18038"/>
    <cellStyle name="Note 12 2 3 2 6 4" xfId="46695"/>
    <cellStyle name="Note 12 2 3 2 7" xfId="18039"/>
    <cellStyle name="Note 12 2 3 2 7 2" xfId="18040"/>
    <cellStyle name="Note 12 2 3 2 7 3" xfId="18041"/>
    <cellStyle name="Note 12 2 3 2 7 4" xfId="46696"/>
    <cellStyle name="Note 12 2 3 2 8" xfId="18042"/>
    <cellStyle name="Note 12 2 3 2 8 2" xfId="18043"/>
    <cellStyle name="Note 12 2 3 2 8 3" xfId="18044"/>
    <cellStyle name="Note 12 2 3 2 8 4" xfId="46697"/>
    <cellStyle name="Note 12 2 3 2 9" xfId="18045"/>
    <cellStyle name="Note 12 2 3 2 9 2" xfId="18046"/>
    <cellStyle name="Note 12 2 3 2 9 3" xfId="18047"/>
    <cellStyle name="Note 12 2 3 2 9 4" xfId="46698"/>
    <cellStyle name="Note 12 2 3 20" xfId="18048"/>
    <cellStyle name="Note 12 2 3 20 2" xfId="18049"/>
    <cellStyle name="Note 12 2 3 20 3" xfId="18050"/>
    <cellStyle name="Note 12 2 3 20 4" xfId="46699"/>
    <cellStyle name="Note 12 2 3 21" xfId="18051"/>
    <cellStyle name="Note 12 2 3 21 2" xfId="18052"/>
    <cellStyle name="Note 12 2 3 21 3" xfId="18053"/>
    <cellStyle name="Note 12 2 3 21 4" xfId="46700"/>
    <cellStyle name="Note 12 2 3 22" xfId="18054"/>
    <cellStyle name="Note 12 2 3 22 2" xfId="18055"/>
    <cellStyle name="Note 12 2 3 22 3" xfId="18056"/>
    <cellStyle name="Note 12 2 3 22 4" xfId="46701"/>
    <cellStyle name="Note 12 2 3 23" xfId="18057"/>
    <cellStyle name="Note 12 2 3 23 2" xfId="18058"/>
    <cellStyle name="Note 12 2 3 23 3" xfId="46702"/>
    <cellStyle name="Note 12 2 3 23 4" xfId="46703"/>
    <cellStyle name="Note 12 2 3 24" xfId="46704"/>
    <cellStyle name="Note 12 2 3 25" xfId="46705"/>
    <cellStyle name="Note 12 2 3 3" xfId="18059"/>
    <cellStyle name="Note 12 2 3 3 10" xfId="18060"/>
    <cellStyle name="Note 12 2 3 3 10 2" xfId="18061"/>
    <cellStyle name="Note 12 2 3 3 10 3" xfId="18062"/>
    <cellStyle name="Note 12 2 3 3 10 4" xfId="46706"/>
    <cellStyle name="Note 12 2 3 3 11" xfId="18063"/>
    <cellStyle name="Note 12 2 3 3 11 2" xfId="18064"/>
    <cellStyle name="Note 12 2 3 3 11 3" xfId="18065"/>
    <cellStyle name="Note 12 2 3 3 11 4" xfId="46707"/>
    <cellStyle name="Note 12 2 3 3 12" xfId="18066"/>
    <cellStyle name="Note 12 2 3 3 12 2" xfId="18067"/>
    <cellStyle name="Note 12 2 3 3 12 3" xfId="18068"/>
    <cellStyle name="Note 12 2 3 3 12 4" xfId="46708"/>
    <cellStyle name="Note 12 2 3 3 13" xfId="18069"/>
    <cellStyle name="Note 12 2 3 3 13 2" xfId="18070"/>
    <cellStyle name="Note 12 2 3 3 13 3" xfId="18071"/>
    <cellStyle name="Note 12 2 3 3 13 4" xfId="46709"/>
    <cellStyle name="Note 12 2 3 3 14" xfId="18072"/>
    <cellStyle name="Note 12 2 3 3 14 2" xfId="18073"/>
    <cellStyle name="Note 12 2 3 3 14 3" xfId="18074"/>
    <cellStyle name="Note 12 2 3 3 14 4" xfId="46710"/>
    <cellStyle name="Note 12 2 3 3 15" xfId="18075"/>
    <cellStyle name="Note 12 2 3 3 15 2" xfId="18076"/>
    <cellStyle name="Note 12 2 3 3 15 3" xfId="18077"/>
    <cellStyle name="Note 12 2 3 3 15 4" xfId="46711"/>
    <cellStyle name="Note 12 2 3 3 16" xfId="18078"/>
    <cellStyle name="Note 12 2 3 3 16 2" xfId="18079"/>
    <cellStyle name="Note 12 2 3 3 16 3" xfId="18080"/>
    <cellStyle name="Note 12 2 3 3 16 4" xfId="46712"/>
    <cellStyle name="Note 12 2 3 3 17" xfId="18081"/>
    <cellStyle name="Note 12 2 3 3 17 2" xfId="18082"/>
    <cellStyle name="Note 12 2 3 3 17 3" xfId="18083"/>
    <cellStyle name="Note 12 2 3 3 17 4" xfId="46713"/>
    <cellStyle name="Note 12 2 3 3 18" xfId="18084"/>
    <cellStyle name="Note 12 2 3 3 18 2" xfId="18085"/>
    <cellStyle name="Note 12 2 3 3 18 3" xfId="18086"/>
    <cellStyle name="Note 12 2 3 3 18 4" xfId="46714"/>
    <cellStyle name="Note 12 2 3 3 19" xfId="18087"/>
    <cellStyle name="Note 12 2 3 3 19 2" xfId="18088"/>
    <cellStyle name="Note 12 2 3 3 19 3" xfId="18089"/>
    <cellStyle name="Note 12 2 3 3 19 4" xfId="46715"/>
    <cellStyle name="Note 12 2 3 3 2" xfId="18090"/>
    <cellStyle name="Note 12 2 3 3 2 2" xfId="18091"/>
    <cellStyle name="Note 12 2 3 3 2 3" xfId="18092"/>
    <cellStyle name="Note 12 2 3 3 2 4" xfId="46716"/>
    <cellStyle name="Note 12 2 3 3 20" xfId="18093"/>
    <cellStyle name="Note 12 2 3 3 20 2" xfId="18094"/>
    <cellStyle name="Note 12 2 3 3 20 3" xfId="46717"/>
    <cellStyle name="Note 12 2 3 3 20 4" xfId="46718"/>
    <cellStyle name="Note 12 2 3 3 21" xfId="46719"/>
    <cellStyle name="Note 12 2 3 3 22" xfId="46720"/>
    <cellStyle name="Note 12 2 3 3 3" xfId="18095"/>
    <cellStyle name="Note 12 2 3 3 3 2" xfId="18096"/>
    <cellStyle name="Note 12 2 3 3 3 3" xfId="18097"/>
    <cellStyle name="Note 12 2 3 3 3 4" xfId="46721"/>
    <cellStyle name="Note 12 2 3 3 4" xfId="18098"/>
    <cellStyle name="Note 12 2 3 3 4 2" xfId="18099"/>
    <cellStyle name="Note 12 2 3 3 4 3" xfId="18100"/>
    <cellStyle name="Note 12 2 3 3 4 4" xfId="46722"/>
    <cellStyle name="Note 12 2 3 3 5" xfId="18101"/>
    <cellStyle name="Note 12 2 3 3 5 2" xfId="18102"/>
    <cellStyle name="Note 12 2 3 3 5 3" xfId="18103"/>
    <cellStyle name="Note 12 2 3 3 5 4" xfId="46723"/>
    <cellStyle name="Note 12 2 3 3 6" xfId="18104"/>
    <cellStyle name="Note 12 2 3 3 6 2" xfId="18105"/>
    <cellStyle name="Note 12 2 3 3 6 3" xfId="18106"/>
    <cellStyle name="Note 12 2 3 3 6 4" xfId="46724"/>
    <cellStyle name="Note 12 2 3 3 7" xfId="18107"/>
    <cellStyle name="Note 12 2 3 3 7 2" xfId="18108"/>
    <cellStyle name="Note 12 2 3 3 7 3" xfId="18109"/>
    <cellStyle name="Note 12 2 3 3 7 4" xfId="46725"/>
    <cellStyle name="Note 12 2 3 3 8" xfId="18110"/>
    <cellStyle name="Note 12 2 3 3 8 2" xfId="18111"/>
    <cellStyle name="Note 12 2 3 3 8 3" xfId="18112"/>
    <cellStyle name="Note 12 2 3 3 8 4" xfId="46726"/>
    <cellStyle name="Note 12 2 3 3 9" xfId="18113"/>
    <cellStyle name="Note 12 2 3 3 9 2" xfId="18114"/>
    <cellStyle name="Note 12 2 3 3 9 3" xfId="18115"/>
    <cellStyle name="Note 12 2 3 3 9 4" xfId="46727"/>
    <cellStyle name="Note 12 2 3 4" xfId="18116"/>
    <cellStyle name="Note 12 2 3 4 10" xfId="18117"/>
    <cellStyle name="Note 12 2 3 4 10 2" xfId="18118"/>
    <cellStyle name="Note 12 2 3 4 10 3" xfId="18119"/>
    <cellStyle name="Note 12 2 3 4 10 4" xfId="46728"/>
    <cellStyle name="Note 12 2 3 4 11" xfId="18120"/>
    <cellStyle name="Note 12 2 3 4 11 2" xfId="18121"/>
    <cellStyle name="Note 12 2 3 4 11 3" xfId="18122"/>
    <cellStyle name="Note 12 2 3 4 11 4" xfId="46729"/>
    <cellStyle name="Note 12 2 3 4 12" xfId="18123"/>
    <cellStyle name="Note 12 2 3 4 12 2" xfId="18124"/>
    <cellStyle name="Note 12 2 3 4 12 3" xfId="18125"/>
    <cellStyle name="Note 12 2 3 4 12 4" xfId="46730"/>
    <cellStyle name="Note 12 2 3 4 13" xfId="18126"/>
    <cellStyle name="Note 12 2 3 4 13 2" xfId="18127"/>
    <cellStyle name="Note 12 2 3 4 13 3" xfId="18128"/>
    <cellStyle name="Note 12 2 3 4 13 4" xfId="46731"/>
    <cellStyle name="Note 12 2 3 4 14" xfId="18129"/>
    <cellStyle name="Note 12 2 3 4 14 2" xfId="18130"/>
    <cellStyle name="Note 12 2 3 4 14 3" xfId="18131"/>
    <cellStyle name="Note 12 2 3 4 14 4" xfId="46732"/>
    <cellStyle name="Note 12 2 3 4 15" xfId="18132"/>
    <cellStyle name="Note 12 2 3 4 15 2" xfId="18133"/>
    <cellStyle name="Note 12 2 3 4 15 3" xfId="18134"/>
    <cellStyle name="Note 12 2 3 4 15 4" xfId="46733"/>
    <cellStyle name="Note 12 2 3 4 16" xfId="18135"/>
    <cellStyle name="Note 12 2 3 4 16 2" xfId="18136"/>
    <cellStyle name="Note 12 2 3 4 16 3" xfId="18137"/>
    <cellStyle name="Note 12 2 3 4 16 4" xfId="46734"/>
    <cellStyle name="Note 12 2 3 4 17" xfId="18138"/>
    <cellStyle name="Note 12 2 3 4 17 2" xfId="18139"/>
    <cellStyle name="Note 12 2 3 4 17 3" xfId="18140"/>
    <cellStyle name="Note 12 2 3 4 17 4" xfId="46735"/>
    <cellStyle name="Note 12 2 3 4 18" xfId="18141"/>
    <cellStyle name="Note 12 2 3 4 18 2" xfId="18142"/>
    <cellStyle name="Note 12 2 3 4 18 3" xfId="18143"/>
    <cellStyle name="Note 12 2 3 4 18 4" xfId="46736"/>
    <cellStyle name="Note 12 2 3 4 19" xfId="18144"/>
    <cellStyle name="Note 12 2 3 4 19 2" xfId="18145"/>
    <cellStyle name="Note 12 2 3 4 19 3" xfId="18146"/>
    <cellStyle name="Note 12 2 3 4 19 4" xfId="46737"/>
    <cellStyle name="Note 12 2 3 4 2" xfId="18147"/>
    <cellStyle name="Note 12 2 3 4 2 2" xfId="18148"/>
    <cellStyle name="Note 12 2 3 4 2 3" xfId="18149"/>
    <cellStyle name="Note 12 2 3 4 2 4" xfId="46738"/>
    <cellStyle name="Note 12 2 3 4 20" xfId="18150"/>
    <cellStyle name="Note 12 2 3 4 20 2" xfId="18151"/>
    <cellStyle name="Note 12 2 3 4 20 3" xfId="46739"/>
    <cellStyle name="Note 12 2 3 4 20 4" xfId="46740"/>
    <cellStyle name="Note 12 2 3 4 21" xfId="46741"/>
    <cellStyle name="Note 12 2 3 4 22" xfId="46742"/>
    <cellStyle name="Note 12 2 3 4 3" xfId="18152"/>
    <cellStyle name="Note 12 2 3 4 3 2" xfId="18153"/>
    <cellStyle name="Note 12 2 3 4 3 3" xfId="18154"/>
    <cellStyle name="Note 12 2 3 4 3 4" xfId="46743"/>
    <cellStyle name="Note 12 2 3 4 4" xfId="18155"/>
    <cellStyle name="Note 12 2 3 4 4 2" xfId="18156"/>
    <cellStyle name="Note 12 2 3 4 4 3" xfId="18157"/>
    <cellStyle name="Note 12 2 3 4 4 4" xfId="46744"/>
    <cellStyle name="Note 12 2 3 4 5" xfId="18158"/>
    <cellStyle name="Note 12 2 3 4 5 2" xfId="18159"/>
    <cellStyle name="Note 12 2 3 4 5 3" xfId="18160"/>
    <cellStyle name="Note 12 2 3 4 5 4" xfId="46745"/>
    <cellStyle name="Note 12 2 3 4 6" xfId="18161"/>
    <cellStyle name="Note 12 2 3 4 6 2" xfId="18162"/>
    <cellStyle name="Note 12 2 3 4 6 3" xfId="18163"/>
    <cellStyle name="Note 12 2 3 4 6 4" xfId="46746"/>
    <cellStyle name="Note 12 2 3 4 7" xfId="18164"/>
    <cellStyle name="Note 12 2 3 4 7 2" xfId="18165"/>
    <cellStyle name="Note 12 2 3 4 7 3" xfId="18166"/>
    <cellStyle name="Note 12 2 3 4 7 4" xfId="46747"/>
    <cellStyle name="Note 12 2 3 4 8" xfId="18167"/>
    <cellStyle name="Note 12 2 3 4 8 2" xfId="18168"/>
    <cellStyle name="Note 12 2 3 4 8 3" xfId="18169"/>
    <cellStyle name="Note 12 2 3 4 8 4" xfId="46748"/>
    <cellStyle name="Note 12 2 3 4 9" xfId="18170"/>
    <cellStyle name="Note 12 2 3 4 9 2" xfId="18171"/>
    <cellStyle name="Note 12 2 3 4 9 3" xfId="18172"/>
    <cellStyle name="Note 12 2 3 4 9 4" xfId="46749"/>
    <cellStyle name="Note 12 2 3 5" xfId="18173"/>
    <cellStyle name="Note 12 2 3 5 2" xfId="18174"/>
    <cellStyle name="Note 12 2 3 5 3" xfId="18175"/>
    <cellStyle name="Note 12 2 3 5 4" xfId="46750"/>
    <cellStyle name="Note 12 2 3 6" xfId="18176"/>
    <cellStyle name="Note 12 2 3 6 2" xfId="18177"/>
    <cellStyle name="Note 12 2 3 6 3" xfId="18178"/>
    <cellStyle name="Note 12 2 3 6 4" xfId="46751"/>
    <cellStyle name="Note 12 2 3 7" xfId="18179"/>
    <cellStyle name="Note 12 2 3 7 2" xfId="18180"/>
    <cellStyle name="Note 12 2 3 7 3" xfId="18181"/>
    <cellStyle name="Note 12 2 3 7 4" xfId="46752"/>
    <cellStyle name="Note 12 2 3 8" xfId="18182"/>
    <cellStyle name="Note 12 2 3 8 2" xfId="18183"/>
    <cellStyle name="Note 12 2 3 8 3" xfId="18184"/>
    <cellStyle name="Note 12 2 3 8 4" xfId="46753"/>
    <cellStyle name="Note 12 2 3 9" xfId="18185"/>
    <cellStyle name="Note 12 2 3 9 2" xfId="18186"/>
    <cellStyle name="Note 12 2 3 9 3" xfId="18187"/>
    <cellStyle name="Note 12 2 3 9 4" xfId="46754"/>
    <cellStyle name="Note 12 2 30" xfId="18188"/>
    <cellStyle name="Note 12 2 30 2" xfId="18189"/>
    <cellStyle name="Note 12 2 30 3" xfId="18190"/>
    <cellStyle name="Note 12 2 30 4" xfId="46755"/>
    <cellStyle name="Note 12 2 31" xfId="18191"/>
    <cellStyle name="Note 12 2 31 2" xfId="18192"/>
    <cellStyle name="Note 12 2 31 3" xfId="18193"/>
    <cellStyle name="Note 12 2 31 4" xfId="46756"/>
    <cellStyle name="Note 12 2 32" xfId="18194"/>
    <cellStyle name="Note 12 2 32 2" xfId="18195"/>
    <cellStyle name="Note 12 2 32 3" xfId="18196"/>
    <cellStyle name="Note 12 2 32 4" xfId="46757"/>
    <cellStyle name="Note 12 2 33" xfId="18197"/>
    <cellStyle name="Note 12 2 33 2" xfId="18198"/>
    <cellStyle name="Note 12 2 33 3" xfId="18199"/>
    <cellStyle name="Note 12 2 33 4" xfId="46758"/>
    <cellStyle name="Note 12 2 34" xfId="18200"/>
    <cellStyle name="Note 12 2 34 2" xfId="18201"/>
    <cellStyle name="Note 12 2 34 3" xfId="46759"/>
    <cellStyle name="Note 12 2 34 4" xfId="46760"/>
    <cellStyle name="Note 12 2 35" xfId="46761"/>
    <cellStyle name="Note 12 2 36" xfId="46762"/>
    <cellStyle name="Note 12 2 4" xfId="18202"/>
    <cellStyle name="Note 12 2 4 10" xfId="18203"/>
    <cellStyle name="Note 12 2 4 10 2" xfId="18204"/>
    <cellStyle name="Note 12 2 4 10 3" xfId="18205"/>
    <cellStyle name="Note 12 2 4 10 4" xfId="46763"/>
    <cellStyle name="Note 12 2 4 11" xfId="18206"/>
    <cellStyle name="Note 12 2 4 11 2" xfId="18207"/>
    <cellStyle name="Note 12 2 4 11 3" xfId="18208"/>
    <cellStyle name="Note 12 2 4 11 4" xfId="46764"/>
    <cellStyle name="Note 12 2 4 12" xfId="18209"/>
    <cellStyle name="Note 12 2 4 12 2" xfId="18210"/>
    <cellStyle name="Note 12 2 4 12 3" xfId="18211"/>
    <cellStyle name="Note 12 2 4 12 4" xfId="46765"/>
    <cellStyle name="Note 12 2 4 13" xfId="18212"/>
    <cellStyle name="Note 12 2 4 13 2" xfId="18213"/>
    <cellStyle name="Note 12 2 4 13 3" xfId="18214"/>
    <cellStyle name="Note 12 2 4 13 4" xfId="46766"/>
    <cellStyle name="Note 12 2 4 14" xfId="18215"/>
    <cellStyle name="Note 12 2 4 14 2" xfId="18216"/>
    <cellStyle name="Note 12 2 4 14 3" xfId="18217"/>
    <cellStyle name="Note 12 2 4 14 4" xfId="46767"/>
    <cellStyle name="Note 12 2 4 15" xfId="18218"/>
    <cellStyle name="Note 12 2 4 15 2" xfId="18219"/>
    <cellStyle name="Note 12 2 4 15 3" xfId="18220"/>
    <cellStyle name="Note 12 2 4 15 4" xfId="46768"/>
    <cellStyle name="Note 12 2 4 16" xfId="18221"/>
    <cellStyle name="Note 12 2 4 16 2" xfId="18222"/>
    <cellStyle name="Note 12 2 4 16 3" xfId="18223"/>
    <cellStyle name="Note 12 2 4 16 4" xfId="46769"/>
    <cellStyle name="Note 12 2 4 17" xfId="18224"/>
    <cellStyle name="Note 12 2 4 17 2" xfId="18225"/>
    <cellStyle name="Note 12 2 4 17 3" xfId="18226"/>
    <cellStyle name="Note 12 2 4 17 4" xfId="46770"/>
    <cellStyle name="Note 12 2 4 18" xfId="18227"/>
    <cellStyle name="Note 12 2 4 18 2" xfId="18228"/>
    <cellStyle name="Note 12 2 4 18 3" xfId="18229"/>
    <cellStyle name="Note 12 2 4 18 4" xfId="46771"/>
    <cellStyle name="Note 12 2 4 19" xfId="18230"/>
    <cellStyle name="Note 12 2 4 19 2" xfId="18231"/>
    <cellStyle name="Note 12 2 4 19 3" xfId="18232"/>
    <cellStyle name="Note 12 2 4 19 4" xfId="46772"/>
    <cellStyle name="Note 12 2 4 2" xfId="18233"/>
    <cellStyle name="Note 12 2 4 2 2" xfId="18234"/>
    <cellStyle name="Note 12 2 4 2 3" xfId="18235"/>
    <cellStyle name="Note 12 2 4 2 4" xfId="46773"/>
    <cellStyle name="Note 12 2 4 20" xfId="18236"/>
    <cellStyle name="Note 12 2 4 20 2" xfId="18237"/>
    <cellStyle name="Note 12 2 4 20 3" xfId="46774"/>
    <cellStyle name="Note 12 2 4 20 4" xfId="46775"/>
    <cellStyle name="Note 12 2 4 21" xfId="46776"/>
    <cellStyle name="Note 12 2 4 22" xfId="46777"/>
    <cellStyle name="Note 12 2 4 3" xfId="18238"/>
    <cellStyle name="Note 12 2 4 3 2" xfId="18239"/>
    <cellStyle name="Note 12 2 4 3 3" xfId="18240"/>
    <cellStyle name="Note 12 2 4 3 4" xfId="46778"/>
    <cellStyle name="Note 12 2 4 4" xfId="18241"/>
    <cellStyle name="Note 12 2 4 4 2" xfId="18242"/>
    <cellStyle name="Note 12 2 4 4 3" xfId="18243"/>
    <cellStyle name="Note 12 2 4 4 4" xfId="46779"/>
    <cellStyle name="Note 12 2 4 5" xfId="18244"/>
    <cellStyle name="Note 12 2 4 5 2" xfId="18245"/>
    <cellStyle name="Note 12 2 4 5 3" xfId="18246"/>
    <cellStyle name="Note 12 2 4 5 4" xfId="46780"/>
    <cellStyle name="Note 12 2 4 6" xfId="18247"/>
    <cellStyle name="Note 12 2 4 6 2" xfId="18248"/>
    <cellStyle name="Note 12 2 4 6 3" xfId="18249"/>
    <cellStyle name="Note 12 2 4 6 4" xfId="46781"/>
    <cellStyle name="Note 12 2 4 7" xfId="18250"/>
    <cellStyle name="Note 12 2 4 7 2" xfId="18251"/>
    <cellStyle name="Note 12 2 4 7 3" xfId="18252"/>
    <cellStyle name="Note 12 2 4 7 4" xfId="46782"/>
    <cellStyle name="Note 12 2 4 8" xfId="18253"/>
    <cellStyle name="Note 12 2 4 8 2" xfId="18254"/>
    <cellStyle name="Note 12 2 4 8 3" xfId="18255"/>
    <cellStyle name="Note 12 2 4 8 4" xfId="46783"/>
    <cellStyle name="Note 12 2 4 9" xfId="18256"/>
    <cellStyle name="Note 12 2 4 9 2" xfId="18257"/>
    <cellStyle name="Note 12 2 4 9 3" xfId="18258"/>
    <cellStyle name="Note 12 2 4 9 4" xfId="46784"/>
    <cellStyle name="Note 12 2 5" xfId="18259"/>
    <cellStyle name="Note 12 2 5 10" xfId="18260"/>
    <cellStyle name="Note 12 2 5 10 2" xfId="18261"/>
    <cellStyle name="Note 12 2 5 10 3" xfId="18262"/>
    <cellStyle name="Note 12 2 5 10 4" xfId="46785"/>
    <cellStyle name="Note 12 2 5 11" xfId="18263"/>
    <cellStyle name="Note 12 2 5 11 2" xfId="18264"/>
    <cellStyle name="Note 12 2 5 11 3" xfId="18265"/>
    <cellStyle name="Note 12 2 5 11 4" xfId="46786"/>
    <cellStyle name="Note 12 2 5 12" xfId="18266"/>
    <cellStyle name="Note 12 2 5 12 2" xfId="18267"/>
    <cellStyle name="Note 12 2 5 12 3" xfId="18268"/>
    <cellStyle name="Note 12 2 5 12 4" xfId="46787"/>
    <cellStyle name="Note 12 2 5 13" xfId="18269"/>
    <cellStyle name="Note 12 2 5 13 2" xfId="18270"/>
    <cellStyle name="Note 12 2 5 13 3" xfId="18271"/>
    <cellStyle name="Note 12 2 5 13 4" xfId="46788"/>
    <cellStyle name="Note 12 2 5 14" xfId="18272"/>
    <cellStyle name="Note 12 2 5 14 2" xfId="18273"/>
    <cellStyle name="Note 12 2 5 14 3" xfId="18274"/>
    <cellStyle name="Note 12 2 5 14 4" xfId="46789"/>
    <cellStyle name="Note 12 2 5 15" xfId="18275"/>
    <cellStyle name="Note 12 2 5 15 2" xfId="18276"/>
    <cellStyle name="Note 12 2 5 15 3" xfId="18277"/>
    <cellStyle name="Note 12 2 5 15 4" xfId="46790"/>
    <cellStyle name="Note 12 2 5 16" xfId="18278"/>
    <cellStyle name="Note 12 2 5 16 2" xfId="18279"/>
    <cellStyle name="Note 12 2 5 16 3" xfId="18280"/>
    <cellStyle name="Note 12 2 5 16 4" xfId="46791"/>
    <cellStyle name="Note 12 2 5 17" xfId="18281"/>
    <cellStyle name="Note 12 2 5 17 2" xfId="18282"/>
    <cellStyle name="Note 12 2 5 17 3" xfId="18283"/>
    <cellStyle name="Note 12 2 5 17 4" xfId="46792"/>
    <cellStyle name="Note 12 2 5 18" xfId="18284"/>
    <cellStyle name="Note 12 2 5 18 2" xfId="18285"/>
    <cellStyle name="Note 12 2 5 18 3" xfId="18286"/>
    <cellStyle name="Note 12 2 5 18 4" xfId="46793"/>
    <cellStyle name="Note 12 2 5 19" xfId="18287"/>
    <cellStyle name="Note 12 2 5 19 2" xfId="18288"/>
    <cellStyle name="Note 12 2 5 19 3" xfId="18289"/>
    <cellStyle name="Note 12 2 5 19 4" xfId="46794"/>
    <cellStyle name="Note 12 2 5 2" xfId="18290"/>
    <cellStyle name="Note 12 2 5 2 2" xfId="18291"/>
    <cellStyle name="Note 12 2 5 2 3" xfId="18292"/>
    <cellStyle name="Note 12 2 5 2 4" xfId="46795"/>
    <cellStyle name="Note 12 2 5 20" xfId="18293"/>
    <cellStyle name="Note 12 2 5 20 2" xfId="18294"/>
    <cellStyle name="Note 12 2 5 20 3" xfId="46796"/>
    <cellStyle name="Note 12 2 5 20 4" xfId="46797"/>
    <cellStyle name="Note 12 2 5 21" xfId="46798"/>
    <cellStyle name="Note 12 2 5 22" xfId="46799"/>
    <cellStyle name="Note 12 2 5 3" xfId="18295"/>
    <cellStyle name="Note 12 2 5 3 2" xfId="18296"/>
    <cellStyle name="Note 12 2 5 3 3" xfId="18297"/>
    <cellStyle name="Note 12 2 5 3 4" xfId="46800"/>
    <cellStyle name="Note 12 2 5 4" xfId="18298"/>
    <cellStyle name="Note 12 2 5 4 2" xfId="18299"/>
    <cellStyle name="Note 12 2 5 4 3" xfId="18300"/>
    <cellStyle name="Note 12 2 5 4 4" xfId="46801"/>
    <cellStyle name="Note 12 2 5 5" xfId="18301"/>
    <cellStyle name="Note 12 2 5 5 2" xfId="18302"/>
    <cellStyle name="Note 12 2 5 5 3" xfId="18303"/>
    <cellStyle name="Note 12 2 5 5 4" xfId="46802"/>
    <cellStyle name="Note 12 2 5 6" xfId="18304"/>
    <cellStyle name="Note 12 2 5 6 2" xfId="18305"/>
    <cellStyle name="Note 12 2 5 6 3" xfId="18306"/>
    <cellStyle name="Note 12 2 5 6 4" xfId="46803"/>
    <cellStyle name="Note 12 2 5 7" xfId="18307"/>
    <cellStyle name="Note 12 2 5 7 2" xfId="18308"/>
    <cellStyle name="Note 12 2 5 7 3" xfId="18309"/>
    <cellStyle name="Note 12 2 5 7 4" xfId="46804"/>
    <cellStyle name="Note 12 2 5 8" xfId="18310"/>
    <cellStyle name="Note 12 2 5 8 2" xfId="18311"/>
    <cellStyle name="Note 12 2 5 8 3" xfId="18312"/>
    <cellStyle name="Note 12 2 5 8 4" xfId="46805"/>
    <cellStyle name="Note 12 2 5 9" xfId="18313"/>
    <cellStyle name="Note 12 2 5 9 2" xfId="18314"/>
    <cellStyle name="Note 12 2 5 9 3" xfId="18315"/>
    <cellStyle name="Note 12 2 5 9 4" xfId="46806"/>
    <cellStyle name="Note 12 2 6" xfId="18316"/>
    <cellStyle name="Note 12 2 6 10" xfId="18317"/>
    <cellStyle name="Note 12 2 6 10 2" xfId="18318"/>
    <cellStyle name="Note 12 2 6 10 3" xfId="18319"/>
    <cellStyle name="Note 12 2 6 10 4" xfId="46807"/>
    <cellStyle name="Note 12 2 6 11" xfId="18320"/>
    <cellStyle name="Note 12 2 6 11 2" xfId="18321"/>
    <cellStyle name="Note 12 2 6 11 3" xfId="18322"/>
    <cellStyle name="Note 12 2 6 11 4" xfId="46808"/>
    <cellStyle name="Note 12 2 6 12" xfId="18323"/>
    <cellStyle name="Note 12 2 6 12 2" xfId="18324"/>
    <cellStyle name="Note 12 2 6 12 3" xfId="18325"/>
    <cellStyle name="Note 12 2 6 12 4" xfId="46809"/>
    <cellStyle name="Note 12 2 6 13" xfId="18326"/>
    <cellStyle name="Note 12 2 6 13 2" xfId="18327"/>
    <cellStyle name="Note 12 2 6 13 3" xfId="18328"/>
    <cellStyle name="Note 12 2 6 13 4" xfId="46810"/>
    <cellStyle name="Note 12 2 6 14" xfId="18329"/>
    <cellStyle name="Note 12 2 6 14 2" xfId="18330"/>
    <cellStyle name="Note 12 2 6 14 3" xfId="18331"/>
    <cellStyle name="Note 12 2 6 14 4" xfId="46811"/>
    <cellStyle name="Note 12 2 6 15" xfId="18332"/>
    <cellStyle name="Note 12 2 6 15 2" xfId="18333"/>
    <cellStyle name="Note 12 2 6 15 3" xfId="18334"/>
    <cellStyle name="Note 12 2 6 15 4" xfId="46812"/>
    <cellStyle name="Note 12 2 6 16" xfId="18335"/>
    <cellStyle name="Note 12 2 6 16 2" xfId="18336"/>
    <cellStyle name="Note 12 2 6 16 3" xfId="18337"/>
    <cellStyle name="Note 12 2 6 16 4" xfId="46813"/>
    <cellStyle name="Note 12 2 6 17" xfId="18338"/>
    <cellStyle name="Note 12 2 6 17 2" xfId="18339"/>
    <cellStyle name="Note 12 2 6 17 3" xfId="18340"/>
    <cellStyle name="Note 12 2 6 17 4" xfId="46814"/>
    <cellStyle name="Note 12 2 6 18" xfId="18341"/>
    <cellStyle name="Note 12 2 6 18 2" xfId="18342"/>
    <cellStyle name="Note 12 2 6 18 3" xfId="18343"/>
    <cellStyle name="Note 12 2 6 18 4" xfId="46815"/>
    <cellStyle name="Note 12 2 6 19" xfId="18344"/>
    <cellStyle name="Note 12 2 6 19 2" xfId="18345"/>
    <cellStyle name="Note 12 2 6 19 3" xfId="18346"/>
    <cellStyle name="Note 12 2 6 19 4" xfId="46816"/>
    <cellStyle name="Note 12 2 6 2" xfId="18347"/>
    <cellStyle name="Note 12 2 6 2 2" xfId="18348"/>
    <cellStyle name="Note 12 2 6 2 3" xfId="18349"/>
    <cellStyle name="Note 12 2 6 2 4" xfId="46817"/>
    <cellStyle name="Note 12 2 6 20" xfId="18350"/>
    <cellStyle name="Note 12 2 6 20 2" xfId="18351"/>
    <cellStyle name="Note 12 2 6 20 3" xfId="46818"/>
    <cellStyle name="Note 12 2 6 20 4" xfId="46819"/>
    <cellStyle name="Note 12 2 6 21" xfId="46820"/>
    <cellStyle name="Note 12 2 6 22" xfId="46821"/>
    <cellStyle name="Note 12 2 6 3" xfId="18352"/>
    <cellStyle name="Note 12 2 6 3 2" xfId="18353"/>
    <cellStyle name="Note 12 2 6 3 3" xfId="18354"/>
    <cellStyle name="Note 12 2 6 3 4" xfId="46822"/>
    <cellStyle name="Note 12 2 6 4" xfId="18355"/>
    <cellStyle name="Note 12 2 6 4 2" xfId="18356"/>
    <cellStyle name="Note 12 2 6 4 3" xfId="18357"/>
    <cellStyle name="Note 12 2 6 4 4" xfId="46823"/>
    <cellStyle name="Note 12 2 6 5" xfId="18358"/>
    <cellStyle name="Note 12 2 6 5 2" xfId="18359"/>
    <cellStyle name="Note 12 2 6 5 3" xfId="18360"/>
    <cellStyle name="Note 12 2 6 5 4" xfId="46824"/>
    <cellStyle name="Note 12 2 6 6" xfId="18361"/>
    <cellStyle name="Note 12 2 6 6 2" xfId="18362"/>
    <cellStyle name="Note 12 2 6 6 3" xfId="18363"/>
    <cellStyle name="Note 12 2 6 6 4" xfId="46825"/>
    <cellStyle name="Note 12 2 6 7" xfId="18364"/>
    <cellStyle name="Note 12 2 6 7 2" xfId="18365"/>
    <cellStyle name="Note 12 2 6 7 3" xfId="18366"/>
    <cellStyle name="Note 12 2 6 7 4" xfId="46826"/>
    <cellStyle name="Note 12 2 6 8" xfId="18367"/>
    <cellStyle name="Note 12 2 6 8 2" xfId="18368"/>
    <cellStyle name="Note 12 2 6 8 3" xfId="18369"/>
    <cellStyle name="Note 12 2 6 8 4" xfId="46827"/>
    <cellStyle name="Note 12 2 6 9" xfId="18370"/>
    <cellStyle name="Note 12 2 6 9 2" xfId="18371"/>
    <cellStyle name="Note 12 2 6 9 3" xfId="18372"/>
    <cellStyle name="Note 12 2 6 9 4" xfId="46828"/>
    <cellStyle name="Note 12 2 7" xfId="18373"/>
    <cellStyle name="Note 12 2 7 10" xfId="18374"/>
    <cellStyle name="Note 12 2 7 10 2" xfId="18375"/>
    <cellStyle name="Note 12 2 7 10 3" xfId="18376"/>
    <cellStyle name="Note 12 2 7 10 4" xfId="46829"/>
    <cellStyle name="Note 12 2 7 11" xfId="18377"/>
    <cellStyle name="Note 12 2 7 11 2" xfId="18378"/>
    <cellStyle name="Note 12 2 7 11 3" xfId="18379"/>
    <cellStyle name="Note 12 2 7 11 4" xfId="46830"/>
    <cellStyle name="Note 12 2 7 12" xfId="18380"/>
    <cellStyle name="Note 12 2 7 12 2" xfId="18381"/>
    <cellStyle name="Note 12 2 7 12 3" xfId="18382"/>
    <cellStyle name="Note 12 2 7 12 4" xfId="46831"/>
    <cellStyle name="Note 12 2 7 13" xfId="18383"/>
    <cellStyle name="Note 12 2 7 13 2" xfId="18384"/>
    <cellStyle name="Note 12 2 7 13 3" xfId="18385"/>
    <cellStyle name="Note 12 2 7 13 4" xfId="46832"/>
    <cellStyle name="Note 12 2 7 14" xfId="18386"/>
    <cellStyle name="Note 12 2 7 14 2" xfId="18387"/>
    <cellStyle name="Note 12 2 7 14 3" xfId="18388"/>
    <cellStyle name="Note 12 2 7 14 4" xfId="46833"/>
    <cellStyle name="Note 12 2 7 15" xfId="18389"/>
    <cellStyle name="Note 12 2 7 15 2" xfId="18390"/>
    <cellStyle name="Note 12 2 7 15 3" xfId="18391"/>
    <cellStyle name="Note 12 2 7 15 4" xfId="46834"/>
    <cellStyle name="Note 12 2 7 16" xfId="18392"/>
    <cellStyle name="Note 12 2 7 16 2" xfId="18393"/>
    <cellStyle name="Note 12 2 7 16 3" xfId="18394"/>
    <cellStyle name="Note 12 2 7 16 4" xfId="46835"/>
    <cellStyle name="Note 12 2 7 17" xfId="18395"/>
    <cellStyle name="Note 12 2 7 17 2" xfId="18396"/>
    <cellStyle name="Note 12 2 7 17 3" xfId="18397"/>
    <cellStyle name="Note 12 2 7 17 4" xfId="46836"/>
    <cellStyle name="Note 12 2 7 18" xfId="18398"/>
    <cellStyle name="Note 12 2 7 18 2" xfId="18399"/>
    <cellStyle name="Note 12 2 7 18 3" xfId="18400"/>
    <cellStyle name="Note 12 2 7 18 4" xfId="46837"/>
    <cellStyle name="Note 12 2 7 19" xfId="18401"/>
    <cellStyle name="Note 12 2 7 19 2" xfId="18402"/>
    <cellStyle name="Note 12 2 7 19 3" xfId="18403"/>
    <cellStyle name="Note 12 2 7 19 4" xfId="46838"/>
    <cellStyle name="Note 12 2 7 2" xfId="18404"/>
    <cellStyle name="Note 12 2 7 2 2" xfId="18405"/>
    <cellStyle name="Note 12 2 7 2 3" xfId="18406"/>
    <cellStyle name="Note 12 2 7 2 4" xfId="46839"/>
    <cellStyle name="Note 12 2 7 20" xfId="18407"/>
    <cellStyle name="Note 12 2 7 20 2" xfId="18408"/>
    <cellStyle name="Note 12 2 7 20 3" xfId="46840"/>
    <cellStyle name="Note 12 2 7 20 4" xfId="46841"/>
    <cellStyle name="Note 12 2 7 21" xfId="46842"/>
    <cellStyle name="Note 12 2 7 22" xfId="46843"/>
    <cellStyle name="Note 12 2 7 3" xfId="18409"/>
    <cellStyle name="Note 12 2 7 3 2" xfId="18410"/>
    <cellStyle name="Note 12 2 7 3 3" xfId="18411"/>
    <cellStyle name="Note 12 2 7 3 4" xfId="46844"/>
    <cellStyle name="Note 12 2 7 4" xfId="18412"/>
    <cellStyle name="Note 12 2 7 4 2" xfId="18413"/>
    <cellStyle name="Note 12 2 7 4 3" xfId="18414"/>
    <cellStyle name="Note 12 2 7 4 4" xfId="46845"/>
    <cellStyle name="Note 12 2 7 5" xfId="18415"/>
    <cellStyle name="Note 12 2 7 5 2" xfId="18416"/>
    <cellStyle name="Note 12 2 7 5 3" xfId="18417"/>
    <cellStyle name="Note 12 2 7 5 4" xfId="46846"/>
    <cellStyle name="Note 12 2 7 6" xfId="18418"/>
    <cellStyle name="Note 12 2 7 6 2" xfId="18419"/>
    <cellStyle name="Note 12 2 7 6 3" xfId="18420"/>
    <cellStyle name="Note 12 2 7 6 4" xfId="46847"/>
    <cellStyle name="Note 12 2 7 7" xfId="18421"/>
    <cellStyle name="Note 12 2 7 7 2" xfId="18422"/>
    <cellStyle name="Note 12 2 7 7 3" xfId="18423"/>
    <cellStyle name="Note 12 2 7 7 4" xfId="46848"/>
    <cellStyle name="Note 12 2 7 8" xfId="18424"/>
    <cellStyle name="Note 12 2 7 8 2" xfId="18425"/>
    <cellStyle name="Note 12 2 7 8 3" xfId="18426"/>
    <cellStyle name="Note 12 2 7 8 4" xfId="46849"/>
    <cellStyle name="Note 12 2 7 9" xfId="18427"/>
    <cellStyle name="Note 12 2 7 9 2" xfId="18428"/>
    <cellStyle name="Note 12 2 7 9 3" xfId="18429"/>
    <cellStyle name="Note 12 2 7 9 4" xfId="46850"/>
    <cellStyle name="Note 12 2 8" xfId="18430"/>
    <cellStyle name="Note 12 2 8 10" xfId="18431"/>
    <cellStyle name="Note 12 2 8 10 2" xfId="18432"/>
    <cellStyle name="Note 12 2 8 10 3" xfId="18433"/>
    <cellStyle name="Note 12 2 8 10 4" xfId="46851"/>
    <cellStyle name="Note 12 2 8 11" xfId="18434"/>
    <cellStyle name="Note 12 2 8 11 2" xfId="18435"/>
    <cellStyle name="Note 12 2 8 11 3" xfId="18436"/>
    <cellStyle name="Note 12 2 8 11 4" xfId="46852"/>
    <cellStyle name="Note 12 2 8 12" xfId="18437"/>
    <cellStyle name="Note 12 2 8 12 2" xfId="18438"/>
    <cellStyle name="Note 12 2 8 12 3" xfId="18439"/>
    <cellStyle name="Note 12 2 8 12 4" xfId="46853"/>
    <cellStyle name="Note 12 2 8 13" xfId="18440"/>
    <cellStyle name="Note 12 2 8 13 2" xfId="18441"/>
    <cellStyle name="Note 12 2 8 13 3" xfId="18442"/>
    <cellStyle name="Note 12 2 8 13 4" xfId="46854"/>
    <cellStyle name="Note 12 2 8 14" xfId="18443"/>
    <cellStyle name="Note 12 2 8 14 2" xfId="18444"/>
    <cellStyle name="Note 12 2 8 14 3" xfId="18445"/>
    <cellStyle name="Note 12 2 8 14 4" xfId="46855"/>
    <cellStyle name="Note 12 2 8 15" xfId="18446"/>
    <cellStyle name="Note 12 2 8 15 2" xfId="18447"/>
    <cellStyle name="Note 12 2 8 15 3" xfId="18448"/>
    <cellStyle name="Note 12 2 8 15 4" xfId="46856"/>
    <cellStyle name="Note 12 2 8 16" xfId="18449"/>
    <cellStyle name="Note 12 2 8 16 2" xfId="18450"/>
    <cellStyle name="Note 12 2 8 16 3" xfId="18451"/>
    <cellStyle name="Note 12 2 8 16 4" xfId="46857"/>
    <cellStyle name="Note 12 2 8 17" xfId="18452"/>
    <cellStyle name="Note 12 2 8 17 2" xfId="18453"/>
    <cellStyle name="Note 12 2 8 17 3" xfId="18454"/>
    <cellStyle name="Note 12 2 8 17 4" xfId="46858"/>
    <cellStyle name="Note 12 2 8 18" xfId="18455"/>
    <cellStyle name="Note 12 2 8 18 2" xfId="18456"/>
    <cellStyle name="Note 12 2 8 18 3" xfId="18457"/>
    <cellStyle name="Note 12 2 8 18 4" xfId="46859"/>
    <cellStyle name="Note 12 2 8 19" xfId="18458"/>
    <cellStyle name="Note 12 2 8 19 2" xfId="18459"/>
    <cellStyle name="Note 12 2 8 19 3" xfId="18460"/>
    <cellStyle name="Note 12 2 8 19 4" xfId="46860"/>
    <cellStyle name="Note 12 2 8 2" xfId="18461"/>
    <cellStyle name="Note 12 2 8 2 2" xfId="18462"/>
    <cellStyle name="Note 12 2 8 2 3" xfId="18463"/>
    <cellStyle name="Note 12 2 8 2 4" xfId="46861"/>
    <cellStyle name="Note 12 2 8 20" xfId="18464"/>
    <cellStyle name="Note 12 2 8 20 2" xfId="18465"/>
    <cellStyle name="Note 12 2 8 20 3" xfId="46862"/>
    <cellStyle name="Note 12 2 8 20 4" xfId="46863"/>
    <cellStyle name="Note 12 2 8 21" xfId="46864"/>
    <cellStyle name="Note 12 2 8 22" xfId="46865"/>
    <cellStyle name="Note 12 2 8 3" xfId="18466"/>
    <cellStyle name="Note 12 2 8 3 2" xfId="18467"/>
    <cellStyle name="Note 12 2 8 3 3" xfId="18468"/>
    <cellStyle name="Note 12 2 8 3 4" xfId="46866"/>
    <cellStyle name="Note 12 2 8 4" xfId="18469"/>
    <cellStyle name="Note 12 2 8 4 2" xfId="18470"/>
    <cellStyle name="Note 12 2 8 4 3" xfId="18471"/>
    <cellStyle name="Note 12 2 8 4 4" xfId="46867"/>
    <cellStyle name="Note 12 2 8 5" xfId="18472"/>
    <cellStyle name="Note 12 2 8 5 2" xfId="18473"/>
    <cellStyle name="Note 12 2 8 5 3" xfId="18474"/>
    <cellStyle name="Note 12 2 8 5 4" xfId="46868"/>
    <cellStyle name="Note 12 2 8 6" xfId="18475"/>
    <cellStyle name="Note 12 2 8 6 2" xfId="18476"/>
    <cellStyle name="Note 12 2 8 6 3" xfId="18477"/>
    <cellStyle name="Note 12 2 8 6 4" xfId="46869"/>
    <cellStyle name="Note 12 2 8 7" xfId="18478"/>
    <cellStyle name="Note 12 2 8 7 2" xfId="18479"/>
    <cellStyle name="Note 12 2 8 7 3" xfId="18480"/>
    <cellStyle name="Note 12 2 8 7 4" xfId="46870"/>
    <cellStyle name="Note 12 2 8 8" xfId="18481"/>
    <cellStyle name="Note 12 2 8 8 2" xfId="18482"/>
    <cellStyle name="Note 12 2 8 8 3" xfId="18483"/>
    <cellStyle name="Note 12 2 8 8 4" xfId="46871"/>
    <cellStyle name="Note 12 2 8 9" xfId="18484"/>
    <cellStyle name="Note 12 2 8 9 2" xfId="18485"/>
    <cellStyle name="Note 12 2 8 9 3" xfId="18486"/>
    <cellStyle name="Note 12 2 8 9 4" xfId="46872"/>
    <cellStyle name="Note 12 2 9" xfId="18487"/>
    <cellStyle name="Note 12 2 9 10" xfId="18488"/>
    <cellStyle name="Note 12 2 9 10 2" xfId="18489"/>
    <cellStyle name="Note 12 2 9 10 3" xfId="18490"/>
    <cellStyle name="Note 12 2 9 10 4" xfId="46873"/>
    <cellStyle name="Note 12 2 9 11" xfId="18491"/>
    <cellStyle name="Note 12 2 9 11 2" xfId="18492"/>
    <cellStyle name="Note 12 2 9 11 3" xfId="18493"/>
    <cellStyle name="Note 12 2 9 11 4" xfId="46874"/>
    <cellStyle name="Note 12 2 9 12" xfId="18494"/>
    <cellStyle name="Note 12 2 9 12 2" xfId="18495"/>
    <cellStyle name="Note 12 2 9 12 3" xfId="18496"/>
    <cellStyle name="Note 12 2 9 12 4" xfId="46875"/>
    <cellStyle name="Note 12 2 9 13" xfId="18497"/>
    <cellStyle name="Note 12 2 9 13 2" xfId="18498"/>
    <cellStyle name="Note 12 2 9 13 3" xfId="18499"/>
    <cellStyle name="Note 12 2 9 13 4" xfId="46876"/>
    <cellStyle name="Note 12 2 9 14" xfId="18500"/>
    <cellStyle name="Note 12 2 9 14 2" xfId="18501"/>
    <cellStyle name="Note 12 2 9 14 3" xfId="18502"/>
    <cellStyle name="Note 12 2 9 14 4" xfId="46877"/>
    <cellStyle name="Note 12 2 9 15" xfId="18503"/>
    <cellStyle name="Note 12 2 9 15 2" xfId="18504"/>
    <cellStyle name="Note 12 2 9 15 3" xfId="18505"/>
    <cellStyle name="Note 12 2 9 15 4" xfId="46878"/>
    <cellStyle name="Note 12 2 9 16" xfId="18506"/>
    <cellStyle name="Note 12 2 9 16 2" xfId="18507"/>
    <cellStyle name="Note 12 2 9 16 3" xfId="18508"/>
    <cellStyle name="Note 12 2 9 16 4" xfId="46879"/>
    <cellStyle name="Note 12 2 9 17" xfId="18509"/>
    <cellStyle name="Note 12 2 9 17 2" xfId="18510"/>
    <cellStyle name="Note 12 2 9 17 3" xfId="18511"/>
    <cellStyle name="Note 12 2 9 17 4" xfId="46880"/>
    <cellStyle name="Note 12 2 9 18" xfId="18512"/>
    <cellStyle name="Note 12 2 9 18 2" xfId="18513"/>
    <cellStyle name="Note 12 2 9 18 3" xfId="18514"/>
    <cellStyle name="Note 12 2 9 18 4" xfId="46881"/>
    <cellStyle name="Note 12 2 9 19" xfId="18515"/>
    <cellStyle name="Note 12 2 9 19 2" xfId="18516"/>
    <cellStyle name="Note 12 2 9 19 3" xfId="18517"/>
    <cellStyle name="Note 12 2 9 19 4" xfId="46882"/>
    <cellStyle name="Note 12 2 9 2" xfId="18518"/>
    <cellStyle name="Note 12 2 9 2 2" xfId="18519"/>
    <cellStyle name="Note 12 2 9 2 3" xfId="18520"/>
    <cellStyle name="Note 12 2 9 2 4" xfId="46883"/>
    <cellStyle name="Note 12 2 9 20" xfId="18521"/>
    <cellStyle name="Note 12 2 9 20 2" xfId="18522"/>
    <cellStyle name="Note 12 2 9 20 3" xfId="46884"/>
    <cellStyle name="Note 12 2 9 20 4" xfId="46885"/>
    <cellStyle name="Note 12 2 9 21" xfId="46886"/>
    <cellStyle name="Note 12 2 9 22" xfId="46887"/>
    <cellStyle name="Note 12 2 9 3" xfId="18523"/>
    <cellStyle name="Note 12 2 9 3 2" xfId="18524"/>
    <cellStyle name="Note 12 2 9 3 3" xfId="18525"/>
    <cellStyle name="Note 12 2 9 3 4" xfId="46888"/>
    <cellStyle name="Note 12 2 9 4" xfId="18526"/>
    <cellStyle name="Note 12 2 9 4 2" xfId="18527"/>
    <cellStyle name="Note 12 2 9 4 3" xfId="18528"/>
    <cellStyle name="Note 12 2 9 4 4" xfId="46889"/>
    <cellStyle name="Note 12 2 9 5" xfId="18529"/>
    <cellStyle name="Note 12 2 9 5 2" xfId="18530"/>
    <cellStyle name="Note 12 2 9 5 3" xfId="18531"/>
    <cellStyle name="Note 12 2 9 5 4" xfId="46890"/>
    <cellStyle name="Note 12 2 9 6" xfId="18532"/>
    <cellStyle name="Note 12 2 9 6 2" xfId="18533"/>
    <cellStyle name="Note 12 2 9 6 3" xfId="18534"/>
    <cellStyle name="Note 12 2 9 6 4" xfId="46891"/>
    <cellStyle name="Note 12 2 9 7" xfId="18535"/>
    <cellStyle name="Note 12 2 9 7 2" xfId="18536"/>
    <cellStyle name="Note 12 2 9 7 3" xfId="18537"/>
    <cellStyle name="Note 12 2 9 7 4" xfId="46892"/>
    <cellStyle name="Note 12 2 9 8" xfId="18538"/>
    <cellStyle name="Note 12 2 9 8 2" xfId="18539"/>
    <cellStyle name="Note 12 2 9 8 3" xfId="18540"/>
    <cellStyle name="Note 12 2 9 8 4" xfId="46893"/>
    <cellStyle name="Note 12 2 9 9" xfId="18541"/>
    <cellStyle name="Note 12 2 9 9 2" xfId="18542"/>
    <cellStyle name="Note 12 2 9 9 3" xfId="18543"/>
    <cellStyle name="Note 12 2 9 9 4" xfId="46894"/>
    <cellStyle name="Note 12 20" xfId="18544"/>
    <cellStyle name="Note 12 20 10" xfId="18545"/>
    <cellStyle name="Note 12 20 10 2" xfId="18546"/>
    <cellStyle name="Note 12 20 10 3" xfId="18547"/>
    <cellStyle name="Note 12 20 10 4" xfId="46895"/>
    <cellStyle name="Note 12 20 11" xfId="18548"/>
    <cellStyle name="Note 12 20 11 2" xfId="18549"/>
    <cellStyle name="Note 12 20 11 3" xfId="18550"/>
    <cellStyle name="Note 12 20 11 4" xfId="46896"/>
    <cellStyle name="Note 12 20 12" xfId="18551"/>
    <cellStyle name="Note 12 20 12 2" xfId="18552"/>
    <cellStyle name="Note 12 20 12 3" xfId="18553"/>
    <cellStyle name="Note 12 20 12 4" xfId="46897"/>
    <cellStyle name="Note 12 20 13" xfId="18554"/>
    <cellStyle name="Note 12 20 13 2" xfId="18555"/>
    <cellStyle name="Note 12 20 13 3" xfId="18556"/>
    <cellStyle name="Note 12 20 13 4" xfId="46898"/>
    <cellStyle name="Note 12 20 14" xfId="18557"/>
    <cellStyle name="Note 12 20 14 2" xfId="18558"/>
    <cellStyle name="Note 12 20 14 3" xfId="18559"/>
    <cellStyle name="Note 12 20 14 4" xfId="46899"/>
    <cellStyle name="Note 12 20 15" xfId="18560"/>
    <cellStyle name="Note 12 20 15 2" xfId="18561"/>
    <cellStyle name="Note 12 20 15 3" xfId="18562"/>
    <cellStyle name="Note 12 20 15 4" xfId="46900"/>
    <cellStyle name="Note 12 20 16" xfId="18563"/>
    <cellStyle name="Note 12 20 16 2" xfId="18564"/>
    <cellStyle name="Note 12 20 16 3" xfId="18565"/>
    <cellStyle name="Note 12 20 16 4" xfId="46901"/>
    <cellStyle name="Note 12 20 17" xfId="18566"/>
    <cellStyle name="Note 12 20 17 2" xfId="18567"/>
    <cellStyle name="Note 12 20 17 3" xfId="18568"/>
    <cellStyle name="Note 12 20 17 4" xfId="46902"/>
    <cellStyle name="Note 12 20 18" xfId="18569"/>
    <cellStyle name="Note 12 20 18 2" xfId="18570"/>
    <cellStyle name="Note 12 20 18 3" xfId="18571"/>
    <cellStyle name="Note 12 20 18 4" xfId="46903"/>
    <cellStyle name="Note 12 20 19" xfId="18572"/>
    <cellStyle name="Note 12 20 19 2" xfId="18573"/>
    <cellStyle name="Note 12 20 19 3" xfId="18574"/>
    <cellStyle name="Note 12 20 19 4" xfId="46904"/>
    <cellStyle name="Note 12 20 2" xfId="18575"/>
    <cellStyle name="Note 12 20 2 2" xfId="18576"/>
    <cellStyle name="Note 12 20 2 3" xfId="18577"/>
    <cellStyle name="Note 12 20 2 4" xfId="46905"/>
    <cellStyle name="Note 12 20 20" xfId="18578"/>
    <cellStyle name="Note 12 20 20 2" xfId="18579"/>
    <cellStyle name="Note 12 20 20 3" xfId="46906"/>
    <cellStyle name="Note 12 20 20 4" xfId="46907"/>
    <cellStyle name="Note 12 20 21" xfId="46908"/>
    <cellStyle name="Note 12 20 22" xfId="46909"/>
    <cellStyle name="Note 12 20 3" xfId="18580"/>
    <cellStyle name="Note 12 20 3 2" xfId="18581"/>
    <cellStyle name="Note 12 20 3 3" xfId="18582"/>
    <cellStyle name="Note 12 20 3 4" xfId="46910"/>
    <cellStyle name="Note 12 20 4" xfId="18583"/>
    <cellStyle name="Note 12 20 4 2" xfId="18584"/>
    <cellStyle name="Note 12 20 4 3" xfId="18585"/>
    <cellStyle name="Note 12 20 4 4" xfId="46911"/>
    <cellStyle name="Note 12 20 5" xfId="18586"/>
    <cellStyle name="Note 12 20 5 2" xfId="18587"/>
    <cellStyle name="Note 12 20 5 3" xfId="18588"/>
    <cellStyle name="Note 12 20 5 4" xfId="46912"/>
    <cellStyle name="Note 12 20 6" xfId="18589"/>
    <cellStyle name="Note 12 20 6 2" xfId="18590"/>
    <cellStyle name="Note 12 20 6 3" xfId="18591"/>
    <cellStyle name="Note 12 20 6 4" xfId="46913"/>
    <cellStyle name="Note 12 20 7" xfId="18592"/>
    <cellStyle name="Note 12 20 7 2" xfId="18593"/>
    <cellStyle name="Note 12 20 7 3" xfId="18594"/>
    <cellStyle name="Note 12 20 7 4" xfId="46914"/>
    <cellStyle name="Note 12 20 8" xfId="18595"/>
    <cellStyle name="Note 12 20 8 2" xfId="18596"/>
    <cellStyle name="Note 12 20 8 3" xfId="18597"/>
    <cellStyle name="Note 12 20 8 4" xfId="46915"/>
    <cellStyle name="Note 12 20 9" xfId="18598"/>
    <cellStyle name="Note 12 20 9 2" xfId="18599"/>
    <cellStyle name="Note 12 20 9 3" xfId="18600"/>
    <cellStyle name="Note 12 20 9 4" xfId="46916"/>
    <cellStyle name="Note 12 21" xfId="18601"/>
    <cellStyle name="Note 12 21 10" xfId="18602"/>
    <cellStyle name="Note 12 21 10 2" xfId="18603"/>
    <cellStyle name="Note 12 21 10 3" xfId="18604"/>
    <cellStyle name="Note 12 21 10 4" xfId="46917"/>
    <cellStyle name="Note 12 21 11" xfId="18605"/>
    <cellStyle name="Note 12 21 11 2" xfId="18606"/>
    <cellStyle name="Note 12 21 11 3" xfId="18607"/>
    <cellStyle name="Note 12 21 11 4" xfId="46918"/>
    <cellStyle name="Note 12 21 12" xfId="18608"/>
    <cellStyle name="Note 12 21 12 2" xfId="18609"/>
    <cellStyle name="Note 12 21 12 3" xfId="18610"/>
    <cellStyle name="Note 12 21 12 4" xfId="46919"/>
    <cellStyle name="Note 12 21 13" xfId="18611"/>
    <cellStyle name="Note 12 21 13 2" xfId="18612"/>
    <cellStyle name="Note 12 21 13 3" xfId="18613"/>
    <cellStyle name="Note 12 21 13 4" xfId="46920"/>
    <cellStyle name="Note 12 21 14" xfId="18614"/>
    <cellStyle name="Note 12 21 14 2" xfId="18615"/>
    <cellStyle name="Note 12 21 14 3" xfId="18616"/>
    <cellStyle name="Note 12 21 14 4" xfId="46921"/>
    <cellStyle name="Note 12 21 15" xfId="18617"/>
    <cellStyle name="Note 12 21 15 2" xfId="18618"/>
    <cellStyle name="Note 12 21 15 3" xfId="18619"/>
    <cellStyle name="Note 12 21 15 4" xfId="46922"/>
    <cellStyle name="Note 12 21 16" xfId="18620"/>
    <cellStyle name="Note 12 21 16 2" xfId="18621"/>
    <cellStyle name="Note 12 21 16 3" xfId="18622"/>
    <cellStyle name="Note 12 21 16 4" xfId="46923"/>
    <cellStyle name="Note 12 21 17" xfId="18623"/>
    <cellStyle name="Note 12 21 17 2" xfId="18624"/>
    <cellStyle name="Note 12 21 17 3" xfId="18625"/>
    <cellStyle name="Note 12 21 17 4" xfId="46924"/>
    <cellStyle name="Note 12 21 18" xfId="18626"/>
    <cellStyle name="Note 12 21 18 2" xfId="18627"/>
    <cellStyle name="Note 12 21 18 3" xfId="18628"/>
    <cellStyle name="Note 12 21 18 4" xfId="46925"/>
    <cellStyle name="Note 12 21 19" xfId="18629"/>
    <cellStyle name="Note 12 21 19 2" xfId="18630"/>
    <cellStyle name="Note 12 21 19 3" xfId="18631"/>
    <cellStyle name="Note 12 21 19 4" xfId="46926"/>
    <cellStyle name="Note 12 21 2" xfId="18632"/>
    <cellStyle name="Note 12 21 2 2" xfId="18633"/>
    <cellStyle name="Note 12 21 2 3" xfId="18634"/>
    <cellStyle name="Note 12 21 2 4" xfId="46927"/>
    <cellStyle name="Note 12 21 20" xfId="18635"/>
    <cellStyle name="Note 12 21 20 2" xfId="18636"/>
    <cellStyle name="Note 12 21 20 3" xfId="46928"/>
    <cellStyle name="Note 12 21 20 4" xfId="46929"/>
    <cellStyle name="Note 12 21 21" xfId="46930"/>
    <cellStyle name="Note 12 21 22" xfId="46931"/>
    <cellStyle name="Note 12 21 3" xfId="18637"/>
    <cellStyle name="Note 12 21 3 2" xfId="18638"/>
    <cellStyle name="Note 12 21 3 3" xfId="18639"/>
    <cellStyle name="Note 12 21 3 4" xfId="46932"/>
    <cellStyle name="Note 12 21 4" xfId="18640"/>
    <cellStyle name="Note 12 21 4 2" xfId="18641"/>
    <cellStyle name="Note 12 21 4 3" xfId="18642"/>
    <cellStyle name="Note 12 21 4 4" xfId="46933"/>
    <cellStyle name="Note 12 21 5" xfId="18643"/>
    <cellStyle name="Note 12 21 5 2" xfId="18644"/>
    <cellStyle name="Note 12 21 5 3" xfId="18645"/>
    <cellStyle name="Note 12 21 5 4" xfId="46934"/>
    <cellStyle name="Note 12 21 6" xfId="18646"/>
    <cellStyle name="Note 12 21 6 2" xfId="18647"/>
    <cellStyle name="Note 12 21 6 3" xfId="18648"/>
    <cellStyle name="Note 12 21 6 4" xfId="46935"/>
    <cellStyle name="Note 12 21 7" xfId="18649"/>
    <cellStyle name="Note 12 21 7 2" xfId="18650"/>
    <cellStyle name="Note 12 21 7 3" xfId="18651"/>
    <cellStyle name="Note 12 21 7 4" xfId="46936"/>
    <cellStyle name="Note 12 21 8" xfId="18652"/>
    <cellStyle name="Note 12 21 8 2" xfId="18653"/>
    <cellStyle name="Note 12 21 8 3" xfId="18654"/>
    <cellStyle name="Note 12 21 8 4" xfId="46937"/>
    <cellStyle name="Note 12 21 9" xfId="18655"/>
    <cellStyle name="Note 12 21 9 2" xfId="18656"/>
    <cellStyle name="Note 12 21 9 3" xfId="18657"/>
    <cellStyle name="Note 12 21 9 4" xfId="46938"/>
    <cellStyle name="Note 12 22" xfId="18658"/>
    <cellStyle name="Note 12 22 10" xfId="18659"/>
    <cellStyle name="Note 12 22 10 2" xfId="18660"/>
    <cellStyle name="Note 12 22 10 3" xfId="18661"/>
    <cellStyle name="Note 12 22 10 4" xfId="46939"/>
    <cellStyle name="Note 12 22 11" xfId="18662"/>
    <cellStyle name="Note 12 22 11 2" xfId="18663"/>
    <cellStyle name="Note 12 22 11 3" xfId="18664"/>
    <cellStyle name="Note 12 22 11 4" xfId="46940"/>
    <cellStyle name="Note 12 22 12" xfId="18665"/>
    <cellStyle name="Note 12 22 12 2" xfId="18666"/>
    <cellStyle name="Note 12 22 12 3" xfId="18667"/>
    <cellStyle name="Note 12 22 12 4" xfId="46941"/>
    <cellStyle name="Note 12 22 13" xfId="18668"/>
    <cellStyle name="Note 12 22 13 2" xfId="18669"/>
    <cellStyle name="Note 12 22 13 3" xfId="18670"/>
    <cellStyle name="Note 12 22 13 4" xfId="46942"/>
    <cellStyle name="Note 12 22 14" xfId="18671"/>
    <cellStyle name="Note 12 22 14 2" xfId="18672"/>
    <cellStyle name="Note 12 22 14 3" xfId="18673"/>
    <cellStyle name="Note 12 22 14 4" xfId="46943"/>
    <cellStyle name="Note 12 22 15" xfId="18674"/>
    <cellStyle name="Note 12 22 15 2" xfId="18675"/>
    <cellStyle name="Note 12 22 15 3" xfId="18676"/>
    <cellStyle name="Note 12 22 15 4" xfId="46944"/>
    <cellStyle name="Note 12 22 16" xfId="18677"/>
    <cellStyle name="Note 12 22 16 2" xfId="18678"/>
    <cellStyle name="Note 12 22 16 3" xfId="18679"/>
    <cellStyle name="Note 12 22 16 4" xfId="46945"/>
    <cellStyle name="Note 12 22 17" xfId="18680"/>
    <cellStyle name="Note 12 22 17 2" xfId="18681"/>
    <cellStyle name="Note 12 22 17 3" xfId="18682"/>
    <cellStyle name="Note 12 22 17 4" xfId="46946"/>
    <cellStyle name="Note 12 22 18" xfId="18683"/>
    <cellStyle name="Note 12 22 18 2" xfId="18684"/>
    <cellStyle name="Note 12 22 18 3" xfId="18685"/>
    <cellStyle name="Note 12 22 18 4" xfId="46947"/>
    <cellStyle name="Note 12 22 19" xfId="18686"/>
    <cellStyle name="Note 12 22 19 2" xfId="18687"/>
    <cellStyle name="Note 12 22 19 3" xfId="18688"/>
    <cellStyle name="Note 12 22 19 4" xfId="46948"/>
    <cellStyle name="Note 12 22 2" xfId="18689"/>
    <cellStyle name="Note 12 22 2 2" xfId="18690"/>
    <cellStyle name="Note 12 22 2 3" xfId="18691"/>
    <cellStyle name="Note 12 22 2 4" xfId="46949"/>
    <cellStyle name="Note 12 22 20" xfId="18692"/>
    <cellStyle name="Note 12 22 20 2" xfId="18693"/>
    <cellStyle name="Note 12 22 20 3" xfId="46950"/>
    <cellStyle name="Note 12 22 20 4" xfId="46951"/>
    <cellStyle name="Note 12 22 21" xfId="46952"/>
    <cellStyle name="Note 12 22 22" xfId="46953"/>
    <cellStyle name="Note 12 22 3" xfId="18694"/>
    <cellStyle name="Note 12 22 3 2" xfId="18695"/>
    <cellStyle name="Note 12 22 3 3" xfId="18696"/>
    <cellStyle name="Note 12 22 3 4" xfId="46954"/>
    <cellStyle name="Note 12 22 4" xfId="18697"/>
    <cellStyle name="Note 12 22 4 2" xfId="18698"/>
    <cellStyle name="Note 12 22 4 3" xfId="18699"/>
    <cellStyle name="Note 12 22 4 4" xfId="46955"/>
    <cellStyle name="Note 12 22 5" xfId="18700"/>
    <cellStyle name="Note 12 22 5 2" xfId="18701"/>
    <cellStyle name="Note 12 22 5 3" xfId="18702"/>
    <cellStyle name="Note 12 22 5 4" xfId="46956"/>
    <cellStyle name="Note 12 22 6" xfId="18703"/>
    <cellStyle name="Note 12 22 6 2" xfId="18704"/>
    <cellStyle name="Note 12 22 6 3" xfId="18705"/>
    <cellStyle name="Note 12 22 6 4" xfId="46957"/>
    <cellStyle name="Note 12 22 7" xfId="18706"/>
    <cellStyle name="Note 12 22 7 2" xfId="18707"/>
    <cellStyle name="Note 12 22 7 3" xfId="18708"/>
    <cellStyle name="Note 12 22 7 4" xfId="46958"/>
    <cellStyle name="Note 12 22 8" xfId="18709"/>
    <cellStyle name="Note 12 22 8 2" xfId="18710"/>
    <cellStyle name="Note 12 22 8 3" xfId="18711"/>
    <cellStyle name="Note 12 22 8 4" xfId="46959"/>
    <cellStyle name="Note 12 22 9" xfId="18712"/>
    <cellStyle name="Note 12 22 9 2" xfId="18713"/>
    <cellStyle name="Note 12 22 9 3" xfId="18714"/>
    <cellStyle name="Note 12 22 9 4" xfId="46960"/>
    <cellStyle name="Note 12 23" xfId="18715"/>
    <cellStyle name="Note 12 23 10" xfId="18716"/>
    <cellStyle name="Note 12 23 10 2" xfId="18717"/>
    <cellStyle name="Note 12 23 10 3" xfId="18718"/>
    <cellStyle name="Note 12 23 10 4" xfId="46961"/>
    <cellStyle name="Note 12 23 11" xfId="18719"/>
    <cellStyle name="Note 12 23 11 2" xfId="18720"/>
    <cellStyle name="Note 12 23 11 3" xfId="18721"/>
    <cellStyle name="Note 12 23 11 4" xfId="46962"/>
    <cellStyle name="Note 12 23 12" xfId="18722"/>
    <cellStyle name="Note 12 23 12 2" xfId="18723"/>
    <cellStyle name="Note 12 23 12 3" xfId="18724"/>
    <cellStyle name="Note 12 23 12 4" xfId="46963"/>
    <cellStyle name="Note 12 23 13" xfId="18725"/>
    <cellStyle name="Note 12 23 13 2" xfId="18726"/>
    <cellStyle name="Note 12 23 13 3" xfId="18727"/>
    <cellStyle name="Note 12 23 13 4" xfId="46964"/>
    <cellStyle name="Note 12 23 14" xfId="18728"/>
    <cellStyle name="Note 12 23 14 2" xfId="18729"/>
    <cellStyle name="Note 12 23 14 3" xfId="18730"/>
    <cellStyle name="Note 12 23 14 4" xfId="46965"/>
    <cellStyle name="Note 12 23 15" xfId="18731"/>
    <cellStyle name="Note 12 23 15 2" xfId="18732"/>
    <cellStyle name="Note 12 23 15 3" xfId="18733"/>
    <cellStyle name="Note 12 23 15 4" xfId="46966"/>
    <cellStyle name="Note 12 23 16" xfId="18734"/>
    <cellStyle name="Note 12 23 16 2" xfId="18735"/>
    <cellStyle name="Note 12 23 16 3" xfId="18736"/>
    <cellStyle name="Note 12 23 16 4" xfId="46967"/>
    <cellStyle name="Note 12 23 17" xfId="18737"/>
    <cellStyle name="Note 12 23 17 2" xfId="18738"/>
    <cellStyle name="Note 12 23 17 3" xfId="18739"/>
    <cellStyle name="Note 12 23 17 4" xfId="46968"/>
    <cellStyle name="Note 12 23 18" xfId="18740"/>
    <cellStyle name="Note 12 23 18 2" xfId="18741"/>
    <cellStyle name="Note 12 23 18 3" xfId="18742"/>
    <cellStyle name="Note 12 23 18 4" xfId="46969"/>
    <cellStyle name="Note 12 23 19" xfId="18743"/>
    <cellStyle name="Note 12 23 19 2" xfId="18744"/>
    <cellStyle name="Note 12 23 19 3" xfId="18745"/>
    <cellStyle name="Note 12 23 19 4" xfId="46970"/>
    <cellStyle name="Note 12 23 2" xfId="18746"/>
    <cellStyle name="Note 12 23 2 2" xfId="18747"/>
    <cellStyle name="Note 12 23 2 3" xfId="18748"/>
    <cellStyle name="Note 12 23 2 4" xfId="46971"/>
    <cellStyle name="Note 12 23 20" xfId="18749"/>
    <cellStyle name="Note 12 23 20 2" xfId="18750"/>
    <cellStyle name="Note 12 23 20 3" xfId="46972"/>
    <cellStyle name="Note 12 23 20 4" xfId="46973"/>
    <cellStyle name="Note 12 23 21" xfId="46974"/>
    <cellStyle name="Note 12 23 22" xfId="46975"/>
    <cellStyle name="Note 12 23 3" xfId="18751"/>
    <cellStyle name="Note 12 23 3 2" xfId="18752"/>
    <cellStyle name="Note 12 23 3 3" xfId="18753"/>
    <cellStyle name="Note 12 23 3 4" xfId="46976"/>
    <cellStyle name="Note 12 23 4" xfId="18754"/>
    <cellStyle name="Note 12 23 4 2" xfId="18755"/>
    <cellStyle name="Note 12 23 4 3" xfId="18756"/>
    <cellStyle name="Note 12 23 4 4" xfId="46977"/>
    <cellStyle name="Note 12 23 5" xfId="18757"/>
    <cellStyle name="Note 12 23 5 2" xfId="18758"/>
    <cellStyle name="Note 12 23 5 3" xfId="18759"/>
    <cellStyle name="Note 12 23 5 4" xfId="46978"/>
    <cellStyle name="Note 12 23 6" xfId="18760"/>
    <cellStyle name="Note 12 23 6 2" xfId="18761"/>
    <cellStyle name="Note 12 23 6 3" xfId="18762"/>
    <cellStyle name="Note 12 23 6 4" xfId="46979"/>
    <cellStyle name="Note 12 23 7" xfId="18763"/>
    <cellStyle name="Note 12 23 7 2" xfId="18764"/>
    <cellStyle name="Note 12 23 7 3" xfId="18765"/>
    <cellStyle name="Note 12 23 7 4" xfId="46980"/>
    <cellStyle name="Note 12 23 8" xfId="18766"/>
    <cellStyle name="Note 12 23 8 2" xfId="18767"/>
    <cellStyle name="Note 12 23 8 3" xfId="18768"/>
    <cellStyle name="Note 12 23 8 4" xfId="46981"/>
    <cellStyle name="Note 12 23 9" xfId="18769"/>
    <cellStyle name="Note 12 23 9 2" xfId="18770"/>
    <cellStyle name="Note 12 23 9 3" xfId="18771"/>
    <cellStyle name="Note 12 23 9 4" xfId="46982"/>
    <cellStyle name="Note 12 24" xfId="18772"/>
    <cellStyle name="Note 12 24 10" xfId="18773"/>
    <cellStyle name="Note 12 24 10 2" xfId="18774"/>
    <cellStyle name="Note 12 24 10 3" xfId="18775"/>
    <cellStyle name="Note 12 24 10 4" xfId="46983"/>
    <cellStyle name="Note 12 24 11" xfId="18776"/>
    <cellStyle name="Note 12 24 11 2" xfId="18777"/>
    <cellStyle name="Note 12 24 11 3" xfId="18778"/>
    <cellStyle name="Note 12 24 11 4" xfId="46984"/>
    <cellStyle name="Note 12 24 12" xfId="18779"/>
    <cellStyle name="Note 12 24 12 2" xfId="18780"/>
    <cellStyle name="Note 12 24 12 3" xfId="18781"/>
    <cellStyle name="Note 12 24 12 4" xfId="46985"/>
    <cellStyle name="Note 12 24 13" xfId="18782"/>
    <cellStyle name="Note 12 24 13 2" xfId="18783"/>
    <cellStyle name="Note 12 24 13 3" xfId="18784"/>
    <cellStyle name="Note 12 24 13 4" xfId="46986"/>
    <cellStyle name="Note 12 24 14" xfId="18785"/>
    <cellStyle name="Note 12 24 14 2" xfId="18786"/>
    <cellStyle name="Note 12 24 14 3" xfId="18787"/>
    <cellStyle name="Note 12 24 14 4" xfId="46987"/>
    <cellStyle name="Note 12 24 15" xfId="18788"/>
    <cellStyle name="Note 12 24 15 2" xfId="18789"/>
    <cellStyle name="Note 12 24 15 3" xfId="18790"/>
    <cellStyle name="Note 12 24 15 4" xfId="46988"/>
    <cellStyle name="Note 12 24 16" xfId="18791"/>
    <cellStyle name="Note 12 24 16 2" xfId="18792"/>
    <cellStyle name="Note 12 24 16 3" xfId="18793"/>
    <cellStyle name="Note 12 24 16 4" xfId="46989"/>
    <cellStyle name="Note 12 24 17" xfId="18794"/>
    <cellStyle name="Note 12 24 17 2" xfId="18795"/>
    <cellStyle name="Note 12 24 17 3" xfId="18796"/>
    <cellStyle name="Note 12 24 17 4" xfId="46990"/>
    <cellStyle name="Note 12 24 18" xfId="18797"/>
    <cellStyle name="Note 12 24 18 2" xfId="18798"/>
    <cellStyle name="Note 12 24 18 3" xfId="18799"/>
    <cellStyle name="Note 12 24 18 4" xfId="46991"/>
    <cellStyle name="Note 12 24 19" xfId="18800"/>
    <cellStyle name="Note 12 24 19 2" xfId="18801"/>
    <cellStyle name="Note 12 24 19 3" xfId="18802"/>
    <cellStyle name="Note 12 24 19 4" xfId="46992"/>
    <cellStyle name="Note 12 24 2" xfId="18803"/>
    <cellStyle name="Note 12 24 2 2" xfId="18804"/>
    <cellStyle name="Note 12 24 2 3" xfId="18805"/>
    <cellStyle name="Note 12 24 2 4" xfId="46993"/>
    <cellStyle name="Note 12 24 20" xfId="18806"/>
    <cellStyle name="Note 12 24 20 2" xfId="18807"/>
    <cellStyle name="Note 12 24 20 3" xfId="46994"/>
    <cellStyle name="Note 12 24 20 4" xfId="46995"/>
    <cellStyle name="Note 12 24 21" xfId="46996"/>
    <cellStyle name="Note 12 24 22" xfId="46997"/>
    <cellStyle name="Note 12 24 3" xfId="18808"/>
    <cellStyle name="Note 12 24 3 2" xfId="18809"/>
    <cellStyle name="Note 12 24 3 3" xfId="18810"/>
    <cellStyle name="Note 12 24 3 4" xfId="46998"/>
    <cellStyle name="Note 12 24 4" xfId="18811"/>
    <cellStyle name="Note 12 24 4 2" xfId="18812"/>
    <cellStyle name="Note 12 24 4 3" xfId="18813"/>
    <cellStyle name="Note 12 24 4 4" xfId="46999"/>
    <cellStyle name="Note 12 24 5" xfId="18814"/>
    <cellStyle name="Note 12 24 5 2" xfId="18815"/>
    <cellStyle name="Note 12 24 5 3" xfId="18816"/>
    <cellStyle name="Note 12 24 5 4" xfId="47000"/>
    <cellStyle name="Note 12 24 6" xfId="18817"/>
    <cellStyle name="Note 12 24 6 2" xfId="18818"/>
    <cellStyle name="Note 12 24 6 3" xfId="18819"/>
    <cellStyle name="Note 12 24 6 4" xfId="47001"/>
    <cellStyle name="Note 12 24 7" xfId="18820"/>
    <cellStyle name="Note 12 24 7 2" xfId="18821"/>
    <cellStyle name="Note 12 24 7 3" xfId="18822"/>
    <cellStyle name="Note 12 24 7 4" xfId="47002"/>
    <cellStyle name="Note 12 24 8" xfId="18823"/>
    <cellStyle name="Note 12 24 8 2" xfId="18824"/>
    <cellStyle name="Note 12 24 8 3" xfId="18825"/>
    <cellStyle name="Note 12 24 8 4" xfId="47003"/>
    <cellStyle name="Note 12 24 9" xfId="18826"/>
    <cellStyle name="Note 12 24 9 2" xfId="18827"/>
    <cellStyle name="Note 12 24 9 3" xfId="18828"/>
    <cellStyle name="Note 12 24 9 4" xfId="47004"/>
    <cellStyle name="Note 12 25" xfId="18829"/>
    <cellStyle name="Note 12 25 10" xfId="18830"/>
    <cellStyle name="Note 12 25 10 2" xfId="18831"/>
    <cellStyle name="Note 12 25 10 3" xfId="18832"/>
    <cellStyle name="Note 12 25 10 4" xfId="47005"/>
    <cellStyle name="Note 12 25 11" xfId="18833"/>
    <cellStyle name="Note 12 25 11 2" xfId="18834"/>
    <cellStyle name="Note 12 25 11 3" xfId="18835"/>
    <cellStyle name="Note 12 25 11 4" xfId="47006"/>
    <cellStyle name="Note 12 25 12" xfId="18836"/>
    <cellStyle name="Note 12 25 12 2" xfId="18837"/>
    <cellStyle name="Note 12 25 12 3" xfId="18838"/>
    <cellStyle name="Note 12 25 12 4" xfId="47007"/>
    <cellStyle name="Note 12 25 13" xfId="18839"/>
    <cellStyle name="Note 12 25 13 2" xfId="18840"/>
    <cellStyle name="Note 12 25 13 3" xfId="18841"/>
    <cellStyle name="Note 12 25 13 4" xfId="47008"/>
    <cellStyle name="Note 12 25 14" xfId="18842"/>
    <cellStyle name="Note 12 25 14 2" xfId="18843"/>
    <cellStyle name="Note 12 25 14 3" xfId="18844"/>
    <cellStyle name="Note 12 25 14 4" xfId="47009"/>
    <cellStyle name="Note 12 25 15" xfId="18845"/>
    <cellStyle name="Note 12 25 15 2" xfId="18846"/>
    <cellStyle name="Note 12 25 15 3" xfId="18847"/>
    <cellStyle name="Note 12 25 15 4" xfId="47010"/>
    <cellStyle name="Note 12 25 16" xfId="18848"/>
    <cellStyle name="Note 12 25 16 2" xfId="18849"/>
    <cellStyle name="Note 12 25 16 3" xfId="18850"/>
    <cellStyle name="Note 12 25 16 4" xfId="47011"/>
    <cellStyle name="Note 12 25 17" xfId="18851"/>
    <cellStyle name="Note 12 25 17 2" xfId="18852"/>
    <cellStyle name="Note 12 25 17 3" xfId="18853"/>
    <cellStyle name="Note 12 25 17 4" xfId="47012"/>
    <cellStyle name="Note 12 25 18" xfId="18854"/>
    <cellStyle name="Note 12 25 18 2" xfId="18855"/>
    <cellStyle name="Note 12 25 18 3" xfId="18856"/>
    <cellStyle name="Note 12 25 18 4" xfId="47013"/>
    <cellStyle name="Note 12 25 19" xfId="18857"/>
    <cellStyle name="Note 12 25 19 2" xfId="18858"/>
    <cellStyle name="Note 12 25 19 3" xfId="18859"/>
    <cellStyle name="Note 12 25 19 4" xfId="47014"/>
    <cellStyle name="Note 12 25 2" xfId="18860"/>
    <cellStyle name="Note 12 25 2 2" xfId="18861"/>
    <cellStyle name="Note 12 25 2 3" xfId="18862"/>
    <cellStyle name="Note 12 25 2 4" xfId="47015"/>
    <cellStyle name="Note 12 25 20" xfId="18863"/>
    <cellStyle name="Note 12 25 20 2" xfId="18864"/>
    <cellStyle name="Note 12 25 20 3" xfId="47016"/>
    <cellStyle name="Note 12 25 20 4" xfId="47017"/>
    <cellStyle name="Note 12 25 21" xfId="47018"/>
    <cellStyle name="Note 12 25 22" xfId="47019"/>
    <cellStyle name="Note 12 25 3" xfId="18865"/>
    <cellStyle name="Note 12 25 3 2" xfId="18866"/>
    <cellStyle name="Note 12 25 3 3" xfId="18867"/>
    <cellStyle name="Note 12 25 3 4" xfId="47020"/>
    <cellStyle name="Note 12 25 4" xfId="18868"/>
    <cellStyle name="Note 12 25 4 2" xfId="18869"/>
    <cellStyle name="Note 12 25 4 3" xfId="18870"/>
    <cellStyle name="Note 12 25 4 4" xfId="47021"/>
    <cellStyle name="Note 12 25 5" xfId="18871"/>
    <cellStyle name="Note 12 25 5 2" xfId="18872"/>
    <cellStyle name="Note 12 25 5 3" xfId="18873"/>
    <cellStyle name="Note 12 25 5 4" xfId="47022"/>
    <cellStyle name="Note 12 25 6" xfId="18874"/>
    <cellStyle name="Note 12 25 6 2" xfId="18875"/>
    <cellStyle name="Note 12 25 6 3" xfId="18876"/>
    <cellStyle name="Note 12 25 6 4" xfId="47023"/>
    <cellStyle name="Note 12 25 7" xfId="18877"/>
    <cellStyle name="Note 12 25 7 2" xfId="18878"/>
    <cellStyle name="Note 12 25 7 3" xfId="18879"/>
    <cellStyle name="Note 12 25 7 4" xfId="47024"/>
    <cellStyle name="Note 12 25 8" xfId="18880"/>
    <cellStyle name="Note 12 25 8 2" xfId="18881"/>
    <cellStyle name="Note 12 25 8 3" xfId="18882"/>
    <cellStyle name="Note 12 25 8 4" xfId="47025"/>
    <cellStyle name="Note 12 25 9" xfId="18883"/>
    <cellStyle name="Note 12 25 9 2" xfId="18884"/>
    <cellStyle name="Note 12 25 9 3" xfId="18885"/>
    <cellStyle name="Note 12 25 9 4" xfId="47026"/>
    <cellStyle name="Note 12 26" xfId="18886"/>
    <cellStyle name="Note 12 26 10" xfId="18887"/>
    <cellStyle name="Note 12 26 10 2" xfId="18888"/>
    <cellStyle name="Note 12 26 10 3" xfId="18889"/>
    <cellStyle name="Note 12 26 10 4" xfId="47027"/>
    <cellStyle name="Note 12 26 11" xfId="18890"/>
    <cellStyle name="Note 12 26 11 2" xfId="18891"/>
    <cellStyle name="Note 12 26 11 3" xfId="18892"/>
    <cellStyle name="Note 12 26 11 4" xfId="47028"/>
    <cellStyle name="Note 12 26 12" xfId="18893"/>
    <cellStyle name="Note 12 26 12 2" xfId="18894"/>
    <cellStyle name="Note 12 26 12 3" xfId="18895"/>
    <cellStyle name="Note 12 26 12 4" xfId="47029"/>
    <cellStyle name="Note 12 26 13" xfId="18896"/>
    <cellStyle name="Note 12 26 13 2" xfId="18897"/>
    <cellStyle name="Note 12 26 13 3" xfId="18898"/>
    <cellStyle name="Note 12 26 13 4" xfId="47030"/>
    <cellStyle name="Note 12 26 14" xfId="18899"/>
    <cellStyle name="Note 12 26 14 2" xfId="18900"/>
    <cellStyle name="Note 12 26 14 3" xfId="18901"/>
    <cellStyle name="Note 12 26 14 4" xfId="47031"/>
    <cellStyle name="Note 12 26 15" xfId="18902"/>
    <cellStyle name="Note 12 26 15 2" xfId="18903"/>
    <cellStyle name="Note 12 26 15 3" xfId="18904"/>
    <cellStyle name="Note 12 26 15 4" xfId="47032"/>
    <cellStyle name="Note 12 26 16" xfId="18905"/>
    <cellStyle name="Note 12 26 16 2" xfId="18906"/>
    <cellStyle name="Note 12 26 16 3" xfId="18907"/>
    <cellStyle name="Note 12 26 16 4" xfId="47033"/>
    <cellStyle name="Note 12 26 17" xfId="18908"/>
    <cellStyle name="Note 12 26 17 2" xfId="18909"/>
    <cellStyle name="Note 12 26 17 3" xfId="18910"/>
    <cellStyle name="Note 12 26 17 4" xfId="47034"/>
    <cellStyle name="Note 12 26 18" xfId="18911"/>
    <cellStyle name="Note 12 26 18 2" xfId="18912"/>
    <cellStyle name="Note 12 26 18 3" xfId="18913"/>
    <cellStyle name="Note 12 26 18 4" xfId="47035"/>
    <cellStyle name="Note 12 26 19" xfId="18914"/>
    <cellStyle name="Note 12 26 19 2" xfId="18915"/>
    <cellStyle name="Note 12 26 19 3" xfId="18916"/>
    <cellStyle name="Note 12 26 19 4" xfId="47036"/>
    <cellStyle name="Note 12 26 2" xfId="18917"/>
    <cellStyle name="Note 12 26 2 10" xfId="18918"/>
    <cellStyle name="Note 12 26 2 10 2" xfId="18919"/>
    <cellStyle name="Note 12 26 2 10 3" xfId="18920"/>
    <cellStyle name="Note 12 26 2 10 4" xfId="47037"/>
    <cellStyle name="Note 12 26 2 11" xfId="18921"/>
    <cellStyle name="Note 12 26 2 11 2" xfId="18922"/>
    <cellStyle name="Note 12 26 2 11 3" xfId="18923"/>
    <cellStyle name="Note 12 26 2 11 4" xfId="47038"/>
    <cellStyle name="Note 12 26 2 12" xfId="18924"/>
    <cellStyle name="Note 12 26 2 12 2" xfId="18925"/>
    <cellStyle name="Note 12 26 2 12 3" xfId="18926"/>
    <cellStyle name="Note 12 26 2 12 4" xfId="47039"/>
    <cellStyle name="Note 12 26 2 13" xfId="18927"/>
    <cellStyle name="Note 12 26 2 13 2" xfId="18928"/>
    <cellStyle name="Note 12 26 2 13 3" xfId="18929"/>
    <cellStyle name="Note 12 26 2 13 4" xfId="47040"/>
    <cellStyle name="Note 12 26 2 14" xfId="18930"/>
    <cellStyle name="Note 12 26 2 14 2" xfId="18931"/>
    <cellStyle name="Note 12 26 2 14 3" xfId="18932"/>
    <cellStyle name="Note 12 26 2 14 4" xfId="47041"/>
    <cellStyle name="Note 12 26 2 15" xfId="18933"/>
    <cellStyle name="Note 12 26 2 15 2" xfId="18934"/>
    <cellStyle name="Note 12 26 2 15 3" xfId="18935"/>
    <cellStyle name="Note 12 26 2 15 4" xfId="47042"/>
    <cellStyle name="Note 12 26 2 16" xfId="18936"/>
    <cellStyle name="Note 12 26 2 16 2" xfId="18937"/>
    <cellStyle name="Note 12 26 2 16 3" xfId="18938"/>
    <cellStyle name="Note 12 26 2 16 4" xfId="47043"/>
    <cellStyle name="Note 12 26 2 17" xfId="18939"/>
    <cellStyle name="Note 12 26 2 17 2" xfId="18940"/>
    <cellStyle name="Note 12 26 2 17 3" xfId="18941"/>
    <cellStyle name="Note 12 26 2 17 4" xfId="47044"/>
    <cellStyle name="Note 12 26 2 18" xfId="18942"/>
    <cellStyle name="Note 12 26 2 18 2" xfId="18943"/>
    <cellStyle name="Note 12 26 2 18 3" xfId="18944"/>
    <cellStyle name="Note 12 26 2 18 4" xfId="47045"/>
    <cellStyle name="Note 12 26 2 19" xfId="18945"/>
    <cellStyle name="Note 12 26 2 19 2" xfId="18946"/>
    <cellStyle name="Note 12 26 2 19 3" xfId="18947"/>
    <cellStyle name="Note 12 26 2 19 4" xfId="47046"/>
    <cellStyle name="Note 12 26 2 2" xfId="18948"/>
    <cellStyle name="Note 12 26 2 2 10" xfId="18949"/>
    <cellStyle name="Note 12 26 2 2 10 2" xfId="18950"/>
    <cellStyle name="Note 12 26 2 2 10 3" xfId="18951"/>
    <cellStyle name="Note 12 26 2 2 10 4" xfId="47047"/>
    <cellStyle name="Note 12 26 2 2 11" xfId="18952"/>
    <cellStyle name="Note 12 26 2 2 11 2" xfId="18953"/>
    <cellStyle name="Note 12 26 2 2 11 3" xfId="18954"/>
    <cellStyle name="Note 12 26 2 2 11 4" xfId="47048"/>
    <cellStyle name="Note 12 26 2 2 12" xfId="18955"/>
    <cellStyle name="Note 12 26 2 2 12 2" xfId="18956"/>
    <cellStyle name="Note 12 26 2 2 12 3" xfId="18957"/>
    <cellStyle name="Note 12 26 2 2 12 4" xfId="47049"/>
    <cellStyle name="Note 12 26 2 2 13" xfId="18958"/>
    <cellStyle name="Note 12 26 2 2 13 2" xfId="18959"/>
    <cellStyle name="Note 12 26 2 2 13 3" xfId="18960"/>
    <cellStyle name="Note 12 26 2 2 13 4" xfId="47050"/>
    <cellStyle name="Note 12 26 2 2 14" xfId="18961"/>
    <cellStyle name="Note 12 26 2 2 14 2" xfId="18962"/>
    <cellStyle name="Note 12 26 2 2 14 3" xfId="18963"/>
    <cellStyle name="Note 12 26 2 2 14 4" xfId="47051"/>
    <cellStyle name="Note 12 26 2 2 15" xfId="18964"/>
    <cellStyle name="Note 12 26 2 2 15 2" xfId="18965"/>
    <cellStyle name="Note 12 26 2 2 15 3" xfId="18966"/>
    <cellStyle name="Note 12 26 2 2 15 4" xfId="47052"/>
    <cellStyle name="Note 12 26 2 2 16" xfId="18967"/>
    <cellStyle name="Note 12 26 2 2 16 2" xfId="18968"/>
    <cellStyle name="Note 12 26 2 2 16 3" xfId="18969"/>
    <cellStyle name="Note 12 26 2 2 16 4" xfId="47053"/>
    <cellStyle name="Note 12 26 2 2 17" xfId="18970"/>
    <cellStyle name="Note 12 26 2 2 17 2" xfId="18971"/>
    <cellStyle name="Note 12 26 2 2 17 3" xfId="18972"/>
    <cellStyle name="Note 12 26 2 2 17 4" xfId="47054"/>
    <cellStyle name="Note 12 26 2 2 18" xfId="18973"/>
    <cellStyle name="Note 12 26 2 2 18 2" xfId="18974"/>
    <cellStyle name="Note 12 26 2 2 18 3" xfId="18975"/>
    <cellStyle name="Note 12 26 2 2 18 4" xfId="47055"/>
    <cellStyle name="Note 12 26 2 2 19" xfId="18976"/>
    <cellStyle name="Note 12 26 2 2 19 2" xfId="18977"/>
    <cellStyle name="Note 12 26 2 2 19 3" xfId="18978"/>
    <cellStyle name="Note 12 26 2 2 19 4" xfId="47056"/>
    <cellStyle name="Note 12 26 2 2 2" xfId="18979"/>
    <cellStyle name="Note 12 26 2 2 2 2" xfId="18980"/>
    <cellStyle name="Note 12 26 2 2 2 3" xfId="18981"/>
    <cellStyle name="Note 12 26 2 2 2 4" xfId="47057"/>
    <cellStyle name="Note 12 26 2 2 20" xfId="18982"/>
    <cellStyle name="Note 12 26 2 2 20 2" xfId="18983"/>
    <cellStyle name="Note 12 26 2 2 20 3" xfId="47058"/>
    <cellStyle name="Note 12 26 2 2 20 4" xfId="47059"/>
    <cellStyle name="Note 12 26 2 2 21" xfId="47060"/>
    <cellStyle name="Note 12 26 2 2 22" xfId="47061"/>
    <cellStyle name="Note 12 26 2 2 3" xfId="18984"/>
    <cellStyle name="Note 12 26 2 2 3 2" xfId="18985"/>
    <cellStyle name="Note 12 26 2 2 3 3" xfId="18986"/>
    <cellStyle name="Note 12 26 2 2 3 4" xfId="47062"/>
    <cellStyle name="Note 12 26 2 2 4" xfId="18987"/>
    <cellStyle name="Note 12 26 2 2 4 2" xfId="18988"/>
    <cellStyle name="Note 12 26 2 2 4 3" xfId="18989"/>
    <cellStyle name="Note 12 26 2 2 4 4" xfId="47063"/>
    <cellStyle name="Note 12 26 2 2 5" xfId="18990"/>
    <cellStyle name="Note 12 26 2 2 5 2" xfId="18991"/>
    <cellStyle name="Note 12 26 2 2 5 3" xfId="18992"/>
    <cellStyle name="Note 12 26 2 2 5 4" xfId="47064"/>
    <cellStyle name="Note 12 26 2 2 6" xfId="18993"/>
    <cellStyle name="Note 12 26 2 2 6 2" xfId="18994"/>
    <cellStyle name="Note 12 26 2 2 6 3" xfId="18995"/>
    <cellStyle name="Note 12 26 2 2 6 4" xfId="47065"/>
    <cellStyle name="Note 12 26 2 2 7" xfId="18996"/>
    <cellStyle name="Note 12 26 2 2 7 2" xfId="18997"/>
    <cellStyle name="Note 12 26 2 2 7 3" xfId="18998"/>
    <cellStyle name="Note 12 26 2 2 7 4" xfId="47066"/>
    <cellStyle name="Note 12 26 2 2 8" xfId="18999"/>
    <cellStyle name="Note 12 26 2 2 8 2" xfId="19000"/>
    <cellStyle name="Note 12 26 2 2 8 3" xfId="19001"/>
    <cellStyle name="Note 12 26 2 2 8 4" xfId="47067"/>
    <cellStyle name="Note 12 26 2 2 9" xfId="19002"/>
    <cellStyle name="Note 12 26 2 2 9 2" xfId="19003"/>
    <cellStyle name="Note 12 26 2 2 9 3" xfId="19004"/>
    <cellStyle name="Note 12 26 2 2 9 4" xfId="47068"/>
    <cellStyle name="Note 12 26 2 20" xfId="19005"/>
    <cellStyle name="Note 12 26 2 20 2" xfId="19006"/>
    <cellStyle name="Note 12 26 2 20 3" xfId="19007"/>
    <cellStyle name="Note 12 26 2 20 4" xfId="47069"/>
    <cellStyle name="Note 12 26 2 21" xfId="19008"/>
    <cellStyle name="Note 12 26 2 21 2" xfId="19009"/>
    <cellStyle name="Note 12 26 2 21 3" xfId="19010"/>
    <cellStyle name="Note 12 26 2 21 4" xfId="47070"/>
    <cellStyle name="Note 12 26 2 22" xfId="19011"/>
    <cellStyle name="Note 12 26 2 22 2" xfId="19012"/>
    <cellStyle name="Note 12 26 2 22 3" xfId="19013"/>
    <cellStyle name="Note 12 26 2 22 4" xfId="47071"/>
    <cellStyle name="Note 12 26 2 23" xfId="19014"/>
    <cellStyle name="Note 12 26 2 23 2" xfId="19015"/>
    <cellStyle name="Note 12 26 2 23 3" xfId="47072"/>
    <cellStyle name="Note 12 26 2 23 4" xfId="47073"/>
    <cellStyle name="Note 12 26 2 24" xfId="47074"/>
    <cellStyle name="Note 12 26 2 25" xfId="47075"/>
    <cellStyle name="Note 12 26 2 3" xfId="19016"/>
    <cellStyle name="Note 12 26 2 3 10" xfId="19017"/>
    <cellStyle name="Note 12 26 2 3 10 2" xfId="19018"/>
    <cellStyle name="Note 12 26 2 3 10 3" xfId="19019"/>
    <cellStyle name="Note 12 26 2 3 10 4" xfId="47076"/>
    <cellStyle name="Note 12 26 2 3 11" xfId="19020"/>
    <cellStyle name="Note 12 26 2 3 11 2" xfId="19021"/>
    <cellStyle name="Note 12 26 2 3 11 3" xfId="19022"/>
    <cellStyle name="Note 12 26 2 3 11 4" xfId="47077"/>
    <cellStyle name="Note 12 26 2 3 12" xfId="19023"/>
    <cellStyle name="Note 12 26 2 3 12 2" xfId="19024"/>
    <cellStyle name="Note 12 26 2 3 12 3" xfId="19025"/>
    <cellStyle name="Note 12 26 2 3 12 4" xfId="47078"/>
    <cellStyle name="Note 12 26 2 3 13" xfId="19026"/>
    <cellStyle name="Note 12 26 2 3 13 2" xfId="19027"/>
    <cellStyle name="Note 12 26 2 3 13 3" xfId="19028"/>
    <cellStyle name="Note 12 26 2 3 13 4" xfId="47079"/>
    <cellStyle name="Note 12 26 2 3 14" xfId="19029"/>
    <cellStyle name="Note 12 26 2 3 14 2" xfId="19030"/>
    <cellStyle name="Note 12 26 2 3 14 3" xfId="19031"/>
    <cellStyle name="Note 12 26 2 3 14 4" xfId="47080"/>
    <cellStyle name="Note 12 26 2 3 15" xfId="19032"/>
    <cellStyle name="Note 12 26 2 3 15 2" xfId="19033"/>
    <cellStyle name="Note 12 26 2 3 15 3" xfId="19034"/>
    <cellStyle name="Note 12 26 2 3 15 4" xfId="47081"/>
    <cellStyle name="Note 12 26 2 3 16" xfId="19035"/>
    <cellStyle name="Note 12 26 2 3 16 2" xfId="19036"/>
    <cellStyle name="Note 12 26 2 3 16 3" xfId="19037"/>
    <cellStyle name="Note 12 26 2 3 16 4" xfId="47082"/>
    <cellStyle name="Note 12 26 2 3 17" xfId="19038"/>
    <cellStyle name="Note 12 26 2 3 17 2" xfId="19039"/>
    <cellStyle name="Note 12 26 2 3 17 3" xfId="19040"/>
    <cellStyle name="Note 12 26 2 3 17 4" xfId="47083"/>
    <cellStyle name="Note 12 26 2 3 18" xfId="19041"/>
    <cellStyle name="Note 12 26 2 3 18 2" xfId="19042"/>
    <cellStyle name="Note 12 26 2 3 18 3" xfId="19043"/>
    <cellStyle name="Note 12 26 2 3 18 4" xfId="47084"/>
    <cellStyle name="Note 12 26 2 3 19" xfId="19044"/>
    <cellStyle name="Note 12 26 2 3 19 2" xfId="19045"/>
    <cellStyle name="Note 12 26 2 3 19 3" xfId="19046"/>
    <cellStyle name="Note 12 26 2 3 19 4" xfId="47085"/>
    <cellStyle name="Note 12 26 2 3 2" xfId="19047"/>
    <cellStyle name="Note 12 26 2 3 2 2" xfId="19048"/>
    <cellStyle name="Note 12 26 2 3 2 3" xfId="19049"/>
    <cellStyle name="Note 12 26 2 3 2 4" xfId="47086"/>
    <cellStyle name="Note 12 26 2 3 20" xfId="19050"/>
    <cellStyle name="Note 12 26 2 3 20 2" xfId="19051"/>
    <cellStyle name="Note 12 26 2 3 20 3" xfId="47087"/>
    <cellStyle name="Note 12 26 2 3 20 4" xfId="47088"/>
    <cellStyle name="Note 12 26 2 3 21" xfId="47089"/>
    <cellStyle name="Note 12 26 2 3 22" xfId="47090"/>
    <cellStyle name="Note 12 26 2 3 3" xfId="19052"/>
    <cellStyle name="Note 12 26 2 3 3 2" xfId="19053"/>
    <cellStyle name="Note 12 26 2 3 3 3" xfId="19054"/>
    <cellStyle name="Note 12 26 2 3 3 4" xfId="47091"/>
    <cellStyle name="Note 12 26 2 3 4" xfId="19055"/>
    <cellStyle name="Note 12 26 2 3 4 2" xfId="19056"/>
    <cellStyle name="Note 12 26 2 3 4 3" xfId="19057"/>
    <cellStyle name="Note 12 26 2 3 4 4" xfId="47092"/>
    <cellStyle name="Note 12 26 2 3 5" xfId="19058"/>
    <cellStyle name="Note 12 26 2 3 5 2" xfId="19059"/>
    <cellStyle name="Note 12 26 2 3 5 3" xfId="19060"/>
    <cellStyle name="Note 12 26 2 3 5 4" xfId="47093"/>
    <cellStyle name="Note 12 26 2 3 6" xfId="19061"/>
    <cellStyle name="Note 12 26 2 3 6 2" xfId="19062"/>
    <cellStyle name="Note 12 26 2 3 6 3" xfId="19063"/>
    <cellStyle name="Note 12 26 2 3 6 4" xfId="47094"/>
    <cellStyle name="Note 12 26 2 3 7" xfId="19064"/>
    <cellStyle name="Note 12 26 2 3 7 2" xfId="19065"/>
    <cellStyle name="Note 12 26 2 3 7 3" xfId="19066"/>
    <cellStyle name="Note 12 26 2 3 7 4" xfId="47095"/>
    <cellStyle name="Note 12 26 2 3 8" xfId="19067"/>
    <cellStyle name="Note 12 26 2 3 8 2" xfId="19068"/>
    <cellStyle name="Note 12 26 2 3 8 3" xfId="19069"/>
    <cellStyle name="Note 12 26 2 3 8 4" xfId="47096"/>
    <cellStyle name="Note 12 26 2 3 9" xfId="19070"/>
    <cellStyle name="Note 12 26 2 3 9 2" xfId="19071"/>
    <cellStyle name="Note 12 26 2 3 9 3" xfId="19072"/>
    <cellStyle name="Note 12 26 2 3 9 4" xfId="47097"/>
    <cellStyle name="Note 12 26 2 4" xfId="19073"/>
    <cellStyle name="Note 12 26 2 4 10" xfId="19074"/>
    <cellStyle name="Note 12 26 2 4 10 2" xfId="19075"/>
    <cellStyle name="Note 12 26 2 4 10 3" xfId="19076"/>
    <cellStyle name="Note 12 26 2 4 10 4" xfId="47098"/>
    <cellStyle name="Note 12 26 2 4 11" xfId="19077"/>
    <cellStyle name="Note 12 26 2 4 11 2" xfId="19078"/>
    <cellStyle name="Note 12 26 2 4 11 3" xfId="19079"/>
    <cellStyle name="Note 12 26 2 4 11 4" xfId="47099"/>
    <cellStyle name="Note 12 26 2 4 12" xfId="19080"/>
    <cellStyle name="Note 12 26 2 4 12 2" xfId="19081"/>
    <cellStyle name="Note 12 26 2 4 12 3" xfId="19082"/>
    <cellStyle name="Note 12 26 2 4 12 4" xfId="47100"/>
    <cellStyle name="Note 12 26 2 4 13" xfId="19083"/>
    <cellStyle name="Note 12 26 2 4 13 2" xfId="19084"/>
    <cellStyle name="Note 12 26 2 4 13 3" xfId="19085"/>
    <cellStyle name="Note 12 26 2 4 13 4" xfId="47101"/>
    <cellStyle name="Note 12 26 2 4 14" xfId="19086"/>
    <cellStyle name="Note 12 26 2 4 14 2" xfId="19087"/>
    <cellStyle name="Note 12 26 2 4 14 3" xfId="19088"/>
    <cellStyle name="Note 12 26 2 4 14 4" xfId="47102"/>
    <cellStyle name="Note 12 26 2 4 15" xfId="19089"/>
    <cellStyle name="Note 12 26 2 4 15 2" xfId="19090"/>
    <cellStyle name="Note 12 26 2 4 15 3" xfId="19091"/>
    <cellStyle name="Note 12 26 2 4 15 4" xfId="47103"/>
    <cellStyle name="Note 12 26 2 4 16" xfId="19092"/>
    <cellStyle name="Note 12 26 2 4 16 2" xfId="19093"/>
    <cellStyle name="Note 12 26 2 4 16 3" xfId="19094"/>
    <cellStyle name="Note 12 26 2 4 16 4" xfId="47104"/>
    <cellStyle name="Note 12 26 2 4 17" xfId="19095"/>
    <cellStyle name="Note 12 26 2 4 17 2" xfId="19096"/>
    <cellStyle name="Note 12 26 2 4 17 3" xfId="19097"/>
    <cellStyle name="Note 12 26 2 4 17 4" xfId="47105"/>
    <cellStyle name="Note 12 26 2 4 18" xfId="19098"/>
    <cellStyle name="Note 12 26 2 4 18 2" xfId="19099"/>
    <cellStyle name="Note 12 26 2 4 18 3" xfId="19100"/>
    <cellStyle name="Note 12 26 2 4 18 4" xfId="47106"/>
    <cellStyle name="Note 12 26 2 4 19" xfId="19101"/>
    <cellStyle name="Note 12 26 2 4 19 2" xfId="19102"/>
    <cellStyle name="Note 12 26 2 4 19 3" xfId="19103"/>
    <cellStyle name="Note 12 26 2 4 19 4" xfId="47107"/>
    <cellStyle name="Note 12 26 2 4 2" xfId="19104"/>
    <cellStyle name="Note 12 26 2 4 2 2" xfId="19105"/>
    <cellStyle name="Note 12 26 2 4 2 3" xfId="19106"/>
    <cellStyle name="Note 12 26 2 4 2 4" xfId="47108"/>
    <cellStyle name="Note 12 26 2 4 20" xfId="19107"/>
    <cellStyle name="Note 12 26 2 4 20 2" xfId="19108"/>
    <cellStyle name="Note 12 26 2 4 20 3" xfId="47109"/>
    <cellStyle name="Note 12 26 2 4 20 4" xfId="47110"/>
    <cellStyle name="Note 12 26 2 4 21" xfId="47111"/>
    <cellStyle name="Note 12 26 2 4 22" xfId="47112"/>
    <cellStyle name="Note 12 26 2 4 3" xfId="19109"/>
    <cellStyle name="Note 12 26 2 4 3 2" xfId="19110"/>
    <cellStyle name="Note 12 26 2 4 3 3" xfId="19111"/>
    <cellStyle name="Note 12 26 2 4 3 4" xfId="47113"/>
    <cellStyle name="Note 12 26 2 4 4" xfId="19112"/>
    <cellStyle name="Note 12 26 2 4 4 2" xfId="19113"/>
    <cellStyle name="Note 12 26 2 4 4 3" xfId="19114"/>
    <cellStyle name="Note 12 26 2 4 4 4" xfId="47114"/>
    <cellStyle name="Note 12 26 2 4 5" xfId="19115"/>
    <cellStyle name="Note 12 26 2 4 5 2" xfId="19116"/>
    <cellStyle name="Note 12 26 2 4 5 3" xfId="19117"/>
    <cellStyle name="Note 12 26 2 4 5 4" xfId="47115"/>
    <cellStyle name="Note 12 26 2 4 6" xfId="19118"/>
    <cellStyle name="Note 12 26 2 4 6 2" xfId="19119"/>
    <cellStyle name="Note 12 26 2 4 6 3" xfId="19120"/>
    <cellStyle name="Note 12 26 2 4 6 4" xfId="47116"/>
    <cellStyle name="Note 12 26 2 4 7" xfId="19121"/>
    <cellStyle name="Note 12 26 2 4 7 2" xfId="19122"/>
    <cellStyle name="Note 12 26 2 4 7 3" xfId="19123"/>
    <cellStyle name="Note 12 26 2 4 7 4" xfId="47117"/>
    <cellStyle name="Note 12 26 2 4 8" xfId="19124"/>
    <cellStyle name="Note 12 26 2 4 8 2" xfId="19125"/>
    <cellStyle name="Note 12 26 2 4 8 3" xfId="19126"/>
    <cellStyle name="Note 12 26 2 4 8 4" xfId="47118"/>
    <cellStyle name="Note 12 26 2 4 9" xfId="19127"/>
    <cellStyle name="Note 12 26 2 4 9 2" xfId="19128"/>
    <cellStyle name="Note 12 26 2 4 9 3" xfId="19129"/>
    <cellStyle name="Note 12 26 2 4 9 4" xfId="47119"/>
    <cellStyle name="Note 12 26 2 5" xfId="19130"/>
    <cellStyle name="Note 12 26 2 5 2" xfId="19131"/>
    <cellStyle name="Note 12 26 2 5 3" xfId="19132"/>
    <cellStyle name="Note 12 26 2 5 4" xfId="47120"/>
    <cellStyle name="Note 12 26 2 6" xfId="19133"/>
    <cellStyle name="Note 12 26 2 6 2" xfId="19134"/>
    <cellStyle name="Note 12 26 2 6 3" xfId="19135"/>
    <cellStyle name="Note 12 26 2 6 4" xfId="47121"/>
    <cellStyle name="Note 12 26 2 7" xfId="19136"/>
    <cellStyle name="Note 12 26 2 7 2" xfId="19137"/>
    <cellStyle name="Note 12 26 2 7 3" xfId="19138"/>
    <cellStyle name="Note 12 26 2 7 4" xfId="47122"/>
    <cellStyle name="Note 12 26 2 8" xfId="19139"/>
    <cellStyle name="Note 12 26 2 8 2" xfId="19140"/>
    <cellStyle name="Note 12 26 2 8 3" xfId="19141"/>
    <cellStyle name="Note 12 26 2 8 4" xfId="47123"/>
    <cellStyle name="Note 12 26 2 9" xfId="19142"/>
    <cellStyle name="Note 12 26 2 9 2" xfId="19143"/>
    <cellStyle name="Note 12 26 2 9 3" xfId="19144"/>
    <cellStyle name="Note 12 26 2 9 4" xfId="47124"/>
    <cellStyle name="Note 12 26 20" xfId="19145"/>
    <cellStyle name="Note 12 26 20 2" xfId="19146"/>
    <cellStyle name="Note 12 26 20 3" xfId="19147"/>
    <cellStyle name="Note 12 26 20 4" xfId="47125"/>
    <cellStyle name="Note 12 26 21" xfId="19148"/>
    <cellStyle name="Note 12 26 21 2" xfId="19149"/>
    <cellStyle name="Note 12 26 21 3" xfId="19150"/>
    <cellStyle name="Note 12 26 21 4" xfId="47126"/>
    <cellStyle name="Note 12 26 22" xfId="19151"/>
    <cellStyle name="Note 12 26 22 2" xfId="19152"/>
    <cellStyle name="Note 12 26 22 3" xfId="19153"/>
    <cellStyle name="Note 12 26 22 4" xfId="47127"/>
    <cellStyle name="Note 12 26 23" xfId="19154"/>
    <cellStyle name="Note 12 26 23 2" xfId="19155"/>
    <cellStyle name="Note 12 26 23 3" xfId="47128"/>
    <cellStyle name="Note 12 26 23 4" xfId="47129"/>
    <cellStyle name="Note 12 26 24" xfId="47130"/>
    <cellStyle name="Note 12 26 25" xfId="47131"/>
    <cellStyle name="Note 12 26 3" xfId="19156"/>
    <cellStyle name="Note 12 26 3 10" xfId="19157"/>
    <cellStyle name="Note 12 26 3 10 2" xfId="19158"/>
    <cellStyle name="Note 12 26 3 10 3" xfId="19159"/>
    <cellStyle name="Note 12 26 3 10 4" xfId="47132"/>
    <cellStyle name="Note 12 26 3 11" xfId="19160"/>
    <cellStyle name="Note 12 26 3 11 2" xfId="19161"/>
    <cellStyle name="Note 12 26 3 11 3" xfId="19162"/>
    <cellStyle name="Note 12 26 3 11 4" xfId="47133"/>
    <cellStyle name="Note 12 26 3 12" xfId="19163"/>
    <cellStyle name="Note 12 26 3 12 2" xfId="19164"/>
    <cellStyle name="Note 12 26 3 12 3" xfId="19165"/>
    <cellStyle name="Note 12 26 3 12 4" xfId="47134"/>
    <cellStyle name="Note 12 26 3 13" xfId="19166"/>
    <cellStyle name="Note 12 26 3 13 2" xfId="19167"/>
    <cellStyle name="Note 12 26 3 13 3" xfId="19168"/>
    <cellStyle name="Note 12 26 3 13 4" xfId="47135"/>
    <cellStyle name="Note 12 26 3 14" xfId="19169"/>
    <cellStyle name="Note 12 26 3 14 2" xfId="19170"/>
    <cellStyle name="Note 12 26 3 14 3" xfId="19171"/>
    <cellStyle name="Note 12 26 3 14 4" xfId="47136"/>
    <cellStyle name="Note 12 26 3 15" xfId="19172"/>
    <cellStyle name="Note 12 26 3 15 2" xfId="19173"/>
    <cellStyle name="Note 12 26 3 15 3" xfId="19174"/>
    <cellStyle name="Note 12 26 3 15 4" xfId="47137"/>
    <cellStyle name="Note 12 26 3 16" xfId="19175"/>
    <cellStyle name="Note 12 26 3 16 2" xfId="19176"/>
    <cellStyle name="Note 12 26 3 16 3" xfId="19177"/>
    <cellStyle name="Note 12 26 3 16 4" xfId="47138"/>
    <cellStyle name="Note 12 26 3 17" xfId="19178"/>
    <cellStyle name="Note 12 26 3 17 2" xfId="19179"/>
    <cellStyle name="Note 12 26 3 17 3" xfId="19180"/>
    <cellStyle name="Note 12 26 3 17 4" xfId="47139"/>
    <cellStyle name="Note 12 26 3 18" xfId="19181"/>
    <cellStyle name="Note 12 26 3 18 2" xfId="19182"/>
    <cellStyle name="Note 12 26 3 18 3" xfId="19183"/>
    <cellStyle name="Note 12 26 3 18 4" xfId="47140"/>
    <cellStyle name="Note 12 26 3 19" xfId="19184"/>
    <cellStyle name="Note 12 26 3 19 2" xfId="19185"/>
    <cellStyle name="Note 12 26 3 19 3" xfId="19186"/>
    <cellStyle name="Note 12 26 3 19 4" xfId="47141"/>
    <cellStyle name="Note 12 26 3 2" xfId="19187"/>
    <cellStyle name="Note 12 26 3 2 2" xfId="19188"/>
    <cellStyle name="Note 12 26 3 2 3" xfId="19189"/>
    <cellStyle name="Note 12 26 3 2 4" xfId="47142"/>
    <cellStyle name="Note 12 26 3 20" xfId="19190"/>
    <cellStyle name="Note 12 26 3 20 2" xfId="19191"/>
    <cellStyle name="Note 12 26 3 20 3" xfId="47143"/>
    <cellStyle name="Note 12 26 3 20 4" xfId="47144"/>
    <cellStyle name="Note 12 26 3 21" xfId="47145"/>
    <cellStyle name="Note 12 26 3 22" xfId="47146"/>
    <cellStyle name="Note 12 26 3 3" xfId="19192"/>
    <cellStyle name="Note 12 26 3 3 2" xfId="19193"/>
    <cellStyle name="Note 12 26 3 3 3" xfId="19194"/>
    <cellStyle name="Note 12 26 3 3 4" xfId="47147"/>
    <cellStyle name="Note 12 26 3 4" xfId="19195"/>
    <cellStyle name="Note 12 26 3 4 2" xfId="19196"/>
    <cellStyle name="Note 12 26 3 4 3" xfId="19197"/>
    <cellStyle name="Note 12 26 3 4 4" xfId="47148"/>
    <cellStyle name="Note 12 26 3 5" xfId="19198"/>
    <cellStyle name="Note 12 26 3 5 2" xfId="19199"/>
    <cellStyle name="Note 12 26 3 5 3" xfId="19200"/>
    <cellStyle name="Note 12 26 3 5 4" xfId="47149"/>
    <cellStyle name="Note 12 26 3 6" xfId="19201"/>
    <cellStyle name="Note 12 26 3 6 2" xfId="19202"/>
    <cellStyle name="Note 12 26 3 6 3" xfId="19203"/>
    <cellStyle name="Note 12 26 3 6 4" xfId="47150"/>
    <cellStyle name="Note 12 26 3 7" xfId="19204"/>
    <cellStyle name="Note 12 26 3 7 2" xfId="19205"/>
    <cellStyle name="Note 12 26 3 7 3" xfId="19206"/>
    <cellStyle name="Note 12 26 3 7 4" xfId="47151"/>
    <cellStyle name="Note 12 26 3 8" xfId="19207"/>
    <cellStyle name="Note 12 26 3 8 2" xfId="19208"/>
    <cellStyle name="Note 12 26 3 8 3" xfId="19209"/>
    <cellStyle name="Note 12 26 3 8 4" xfId="47152"/>
    <cellStyle name="Note 12 26 3 9" xfId="19210"/>
    <cellStyle name="Note 12 26 3 9 2" xfId="19211"/>
    <cellStyle name="Note 12 26 3 9 3" xfId="19212"/>
    <cellStyle name="Note 12 26 3 9 4" xfId="47153"/>
    <cellStyle name="Note 12 26 4" xfId="19213"/>
    <cellStyle name="Note 12 26 4 10" xfId="19214"/>
    <cellStyle name="Note 12 26 4 10 2" xfId="19215"/>
    <cellStyle name="Note 12 26 4 10 3" xfId="19216"/>
    <cellStyle name="Note 12 26 4 10 4" xfId="47154"/>
    <cellStyle name="Note 12 26 4 11" xfId="19217"/>
    <cellStyle name="Note 12 26 4 11 2" xfId="19218"/>
    <cellStyle name="Note 12 26 4 11 3" xfId="19219"/>
    <cellStyle name="Note 12 26 4 11 4" xfId="47155"/>
    <cellStyle name="Note 12 26 4 12" xfId="19220"/>
    <cellStyle name="Note 12 26 4 12 2" xfId="19221"/>
    <cellStyle name="Note 12 26 4 12 3" xfId="19222"/>
    <cellStyle name="Note 12 26 4 12 4" xfId="47156"/>
    <cellStyle name="Note 12 26 4 13" xfId="19223"/>
    <cellStyle name="Note 12 26 4 13 2" xfId="19224"/>
    <cellStyle name="Note 12 26 4 13 3" xfId="19225"/>
    <cellStyle name="Note 12 26 4 13 4" xfId="47157"/>
    <cellStyle name="Note 12 26 4 14" xfId="19226"/>
    <cellStyle name="Note 12 26 4 14 2" xfId="19227"/>
    <cellStyle name="Note 12 26 4 14 3" xfId="19228"/>
    <cellStyle name="Note 12 26 4 14 4" xfId="47158"/>
    <cellStyle name="Note 12 26 4 15" xfId="19229"/>
    <cellStyle name="Note 12 26 4 15 2" xfId="19230"/>
    <cellStyle name="Note 12 26 4 15 3" xfId="19231"/>
    <cellStyle name="Note 12 26 4 15 4" xfId="47159"/>
    <cellStyle name="Note 12 26 4 16" xfId="19232"/>
    <cellStyle name="Note 12 26 4 16 2" xfId="19233"/>
    <cellStyle name="Note 12 26 4 16 3" xfId="19234"/>
    <cellStyle name="Note 12 26 4 16 4" xfId="47160"/>
    <cellStyle name="Note 12 26 4 17" xfId="19235"/>
    <cellStyle name="Note 12 26 4 17 2" xfId="19236"/>
    <cellStyle name="Note 12 26 4 17 3" xfId="19237"/>
    <cellStyle name="Note 12 26 4 17 4" xfId="47161"/>
    <cellStyle name="Note 12 26 4 18" xfId="19238"/>
    <cellStyle name="Note 12 26 4 18 2" xfId="19239"/>
    <cellStyle name="Note 12 26 4 18 3" xfId="19240"/>
    <cellStyle name="Note 12 26 4 18 4" xfId="47162"/>
    <cellStyle name="Note 12 26 4 19" xfId="19241"/>
    <cellStyle name="Note 12 26 4 19 2" xfId="19242"/>
    <cellStyle name="Note 12 26 4 19 3" xfId="19243"/>
    <cellStyle name="Note 12 26 4 19 4" xfId="47163"/>
    <cellStyle name="Note 12 26 4 2" xfId="19244"/>
    <cellStyle name="Note 12 26 4 2 2" xfId="19245"/>
    <cellStyle name="Note 12 26 4 2 3" xfId="19246"/>
    <cellStyle name="Note 12 26 4 2 4" xfId="47164"/>
    <cellStyle name="Note 12 26 4 20" xfId="19247"/>
    <cellStyle name="Note 12 26 4 20 2" xfId="19248"/>
    <cellStyle name="Note 12 26 4 20 3" xfId="47165"/>
    <cellStyle name="Note 12 26 4 20 4" xfId="47166"/>
    <cellStyle name="Note 12 26 4 21" xfId="47167"/>
    <cellStyle name="Note 12 26 4 22" xfId="47168"/>
    <cellStyle name="Note 12 26 4 3" xfId="19249"/>
    <cellStyle name="Note 12 26 4 3 2" xfId="19250"/>
    <cellStyle name="Note 12 26 4 3 3" xfId="19251"/>
    <cellStyle name="Note 12 26 4 3 4" xfId="47169"/>
    <cellStyle name="Note 12 26 4 4" xfId="19252"/>
    <cellStyle name="Note 12 26 4 4 2" xfId="19253"/>
    <cellStyle name="Note 12 26 4 4 3" xfId="19254"/>
    <cellStyle name="Note 12 26 4 4 4" xfId="47170"/>
    <cellStyle name="Note 12 26 4 5" xfId="19255"/>
    <cellStyle name="Note 12 26 4 5 2" xfId="19256"/>
    <cellStyle name="Note 12 26 4 5 3" xfId="19257"/>
    <cellStyle name="Note 12 26 4 5 4" xfId="47171"/>
    <cellStyle name="Note 12 26 4 6" xfId="19258"/>
    <cellStyle name="Note 12 26 4 6 2" xfId="19259"/>
    <cellStyle name="Note 12 26 4 6 3" xfId="19260"/>
    <cellStyle name="Note 12 26 4 6 4" xfId="47172"/>
    <cellStyle name="Note 12 26 4 7" xfId="19261"/>
    <cellStyle name="Note 12 26 4 7 2" xfId="19262"/>
    <cellStyle name="Note 12 26 4 7 3" xfId="19263"/>
    <cellStyle name="Note 12 26 4 7 4" xfId="47173"/>
    <cellStyle name="Note 12 26 4 8" xfId="19264"/>
    <cellStyle name="Note 12 26 4 8 2" xfId="19265"/>
    <cellStyle name="Note 12 26 4 8 3" xfId="19266"/>
    <cellStyle name="Note 12 26 4 8 4" xfId="47174"/>
    <cellStyle name="Note 12 26 4 9" xfId="19267"/>
    <cellStyle name="Note 12 26 4 9 2" xfId="19268"/>
    <cellStyle name="Note 12 26 4 9 3" xfId="19269"/>
    <cellStyle name="Note 12 26 4 9 4" xfId="47175"/>
    <cellStyle name="Note 12 26 5" xfId="19270"/>
    <cellStyle name="Note 12 26 5 2" xfId="19271"/>
    <cellStyle name="Note 12 26 5 3" xfId="19272"/>
    <cellStyle name="Note 12 26 5 4" xfId="47176"/>
    <cellStyle name="Note 12 26 6" xfId="19273"/>
    <cellStyle name="Note 12 26 6 2" xfId="19274"/>
    <cellStyle name="Note 12 26 6 3" xfId="19275"/>
    <cellStyle name="Note 12 26 6 4" xfId="47177"/>
    <cellStyle name="Note 12 26 7" xfId="19276"/>
    <cellStyle name="Note 12 26 7 2" xfId="19277"/>
    <cellStyle name="Note 12 26 7 3" xfId="19278"/>
    <cellStyle name="Note 12 26 7 4" xfId="47178"/>
    <cellStyle name="Note 12 26 8" xfId="19279"/>
    <cellStyle name="Note 12 26 8 2" xfId="19280"/>
    <cellStyle name="Note 12 26 8 3" xfId="19281"/>
    <cellStyle name="Note 12 26 8 4" xfId="47179"/>
    <cellStyle name="Note 12 26 9" xfId="19282"/>
    <cellStyle name="Note 12 26 9 2" xfId="19283"/>
    <cellStyle name="Note 12 26 9 3" xfId="19284"/>
    <cellStyle name="Note 12 26 9 4" xfId="47180"/>
    <cellStyle name="Note 12 27" xfId="19285"/>
    <cellStyle name="Note 12 27 10" xfId="19286"/>
    <cellStyle name="Note 12 27 10 2" xfId="19287"/>
    <cellStyle name="Note 12 27 10 3" xfId="19288"/>
    <cellStyle name="Note 12 27 10 4" xfId="47181"/>
    <cellStyle name="Note 12 27 11" xfId="19289"/>
    <cellStyle name="Note 12 27 11 2" xfId="19290"/>
    <cellStyle name="Note 12 27 11 3" xfId="19291"/>
    <cellStyle name="Note 12 27 11 4" xfId="47182"/>
    <cellStyle name="Note 12 27 12" xfId="19292"/>
    <cellStyle name="Note 12 27 12 2" xfId="19293"/>
    <cellStyle name="Note 12 27 12 3" xfId="19294"/>
    <cellStyle name="Note 12 27 12 4" xfId="47183"/>
    <cellStyle name="Note 12 27 13" xfId="19295"/>
    <cellStyle name="Note 12 27 13 2" xfId="19296"/>
    <cellStyle name="Note 12 27 13 3" xfId="19297"/>
    <cellStyle name="Note 12 27 13 4" xfId="47184"/>
    <cellStyle name="Note 12 27 14" xfId="19298"/>
    <cellStyle name="Note 12 27 14 2" xfId="19299"/>
    <cellStyle name="Note 12 27 14 3" xfId="19300"/>
    <cellStyle name="Note 12 27 14 4" xfId="47185"/>
    <cellStyle name="Note 12 27 15" xfId="19301"/>
    <cellStyle name="Note 12 27 15 2" xfId="19302"/>
    <cellStyle name="Note 12 27 15 3" xfId="19303"/>
    <cellStyle name="Note 12 27 15 4" xfId="47186"/>
    <cellStyle name="Note 12 27 16" xfId="19304"/>
    <cellStyle name="Note 12 27 16 2" xfId="19305"/>
    <cellStyle name="Note 12 27 16 3" xfId="19306"/>
    <cellStyle name="Note 12 27 16 4" xfId="47187"/>
    <cellStyle name="Note 12 27 17" xfId="19307"/>
    <cellStyle name="Note 12 27 17 2" xfId="19308"/>
    <cellStyle name="Note 12 27 17 3" xfId="19309"/>
    <cellStyle name="Note 12 27 17 4" xfId="47188"/>
    <cellStyle name="Note 12 27 18" xfId="19310"/>
    <cellStyle name="Note 12 27 18 2" xfId="19311"/>
    <cellStyle name="Note 12 27 18 3" xfId="19312"/>
    <cellStyle name="Note 12 27 18 4" xfId="47189"/>
    <cellStyle name="Note 12 27 19" xfId="19313"/>
    <cellStyle name="Note 12 27 19 2" xfId="19314"/>
    <cellStyle name="Note 12 27 19 3" xfId="19315"/>
    <cellStyle name="Note 12 27 19 4" xfId="47190"/>
    <cellStyle name="Note 12 27 2" xfId="19316"/>
    <cellStyle name="Note 12 27 2 2" xfId="19317"/>
    <cellStyle name="Note 12 27 2 3" xfId="19318"/>
    <cellStyle name="Note 12 27 2 4" xfId="47191"/>
    <cellStyle name="Note 12 27 20" xfId="19319"/>
    <cellStyle name="Note 12 27 20 2" xfId="19320"/>
    <cellStyle name="Note 12 27 20 3" xfId="47192"/>
    <cellStyle name="Note 12 27 20 4" xfId="47193"/>
    <cellStyle name="Note 12 27 21" xfId="47194"/>
    <cellStyle name="Note 12 27 22" xfId="47195"/>
    <cellStyle name="Note 12 27 3" xfId="19321"/>
    <cellStyle name="Note 12 27 3 2" xfId="19322"/>
    <cellStyle name="Note 12 27 3 3" xfId="19323"/>
    <cellStyle name="Note 12 27 3 4" xfId="47196"/>
    <cellStyle name="Note 12 27 4" xfId="19324"/>
    <cellStyle name="Note 12 27 4 2" xfId="19325"/>
    <cellStyle name="Note 12 27 4 3" xfId="19326"/>
    <cellStyle name="Note 12 27 4 4" xfId="47197"/>
    <cellStyle name="Note 12 27 5" xfId="19327"/>
    <cellStyle name="Note 12 27 5 2" xfId="19328"/>
    <cellStyle name="Note 12 27 5 3" xfId="19329"/>
    <cellStyle name="Note 12 27 5 4" xfId="47198"/>
    <cellStyle name="Note 12 27 6" xfId="19330"/>
    <cellStyle name="Note 12 27 6 2" xfId="19331"/>
    <cellStyle name="Note 12 27 6 3" xfId="19332"/>
    <cellStyle name="Note 12 27 6 4" xfId="47199"/>
    <cellStyle name="Note 12 27 7" xfId="19333"/>
    <cellStyle name="Note 12 27 7 2" xfId="19334"/>
    <cellStyle name="Note 12 27 7 3" xfId="19335"/>
    <cellStyle name="Note 12 27 7 4" xfId="47200"/>
    <cellStyle name="Note 12 27 8" xfId="19336"/>
    <cellStyle name="Note 12 27 8 2" xfId="19337"/>
    <cellStyle name="Note 12 27 8 3" xfId="19338"/>
    <cellStyle name="Note 12 27 8 4" xfId="47201"/>
    <cellStyle name="Note 12 27 9" xfId="19339"/>
    <cellStyle name="Note 12 27 9 2" xfId="19340"/>
    <cellStyle name="Note 12 27 9 3" xfId="19341"/>
    <cellStyle name="Note 12 27 9 4" xfId="47202"/>
    <cellStyle name="Note 12 28" xfId="19342"/>
    <cellStyle name="Note 12 28 10" xfId="19343"/>
    <cellStyle name="Note 12 28 10 2" xfId="19344"/>
    <cellStyle name="Note 12 28 10 3" xfId="19345"/>
    <cellStyle name="Note 12 28 10 4" xfId="47203"/>
    <cellStyle name="Note 12 28 11" xfId="19346"/>
    <cellStyle name="Note 12 28 11 2" xfId="19347"/>
    <cellStyle name="Note 12 28 11 3" xfId="19348"/>
    <cellStyle name="Note 12 28 11 4" xfId="47204"/>
    <cellStyle name="Note 12 28 12" xfId="19349"/>
    <cellStyle name="Note 12 28 12 2" xfId="19350"/>
    <cellStyle name="Note 12 28 12 3" xfId="19351"/>
    <cellStyle name="Note 12 28 12 4" xfId="47205"/>
    <cellStyle name="Note 12 28 13" xfId="19352"/>
    <cellStyle name="Note 12 28 13 2" xfId="19353"/>
    <cellStyle name="Note 12 28 13 3" xfId="19354"/>
    <cellStyle name="Note 12 28 13 4" xfId="47206"/>
    <cellStyle name="Note 12 28 14" xfId="19355"/>
    <cellStyle name="Note 12 28 14 2" xfId="19356"/>
    <cellStyle name="Note 12 28 14 3" xfId="19357"/>
    <cellStyle name="Note 12 28 14 4" xfId="47207"/>
    <cellStyle name="Note 12 28 15" xfId="19358"/>
    <cellStyle name="Note 12 28 15 2" xfId="19359"/>
    <cellStyle name="Note 12 28 15 3" xfId="19360"/>
    <cellStyle name="Note 12 28 15 4" xfId="47208"/>
    <cellStyle name="Note 12 28 16" xfId="19361"/>
    <cellStyle name="Note 12 28 16 2" xfId="19362"/>
    <cellStyle name="Note 12 28 16 3" xfId="19363"/>
    <cellStyle name="Note 12 28 16 4" xfId="47209"/>
    <cellStyle name="Note 12 28 17" xfId="19364"/>
    <cellStyle name="Note 12 28 17 2" xfId="19365"/>
    <cellStyle name="Note 12 28 17 3" xfId="19366"/>
    <cellStyle name="Note 12 28 17 4" xfId="47210"/>
    <cellStyle name="Note 12 28 18" xfId="19367"/>
    <cellStyle name="Note 12 28 18 2" xfId="19368"/>
    <cellStyle name="Note 12 28 18 3" xfId="19369"/>
    <cellStyle name="Note 12 28 18 4" xfId="47211"/>
    <cellStyle name="Note 12 28 19" xfId="19370"/>
    <cellStyle name="Note 12 28 19 2" xfId="19371"/>
    <cellStyle name="Note 12 28 19 3" xfId="19372"/>
    <cellStyle name="Note 12 28 19 4" xfId="47212"/>
    <cellStyle name="Note 12 28 2" xfId="19373"/>
    <cellStyle name="Note 12 28 2 2" xfId="19374"/>
    <cellStyle name="Note 12 28 2 3" xfId="19375"/>
    <cellStyle name="Note 12 28 2 4" xfId="47213"/>
    <cellStyle name="Note 12 28 20" xfId="19376"/>
    <cellStyle name="Note 12 28 20 2" xfId="19377"/>
    <cellStyle name="Note 12 28 20 3" xfId="47214"/>
    <cellStyle name="Note 12 28 20 4" xfId="47215"/>
    <cellStyle name="Note 12 28 21" xfId="47216"/>
    <cellStyle name="Note 12 28 22" xfId="47217"/>
    <cellStyle name="Note 12 28 3" xfId="19378"/>
    <cellStyle name="Note 12 28 3 2" xfId="19379"/>
    <cellStyle name="Note 12 28 3 3" xfId="19380"/>
    <cellStyle name="Note 12 28 3 4" xfId="47218"/>
    <cellStyle name="Note 12 28 4" xfId="19381"/>
    <cellStyle name="Note 12 28 4 2" xfId="19382"/>
    <cellStyle name="Note 12 28 4 3" xfId="19383"/>
    <cellStyle name="Note 12 28 4 4" xfId="47219"/>
    <cellStyle name="Note 12 28 5" xfId="19384"/>
    <cellStyle name="Note 12 28 5 2" xfId="19385"/>
    <cellStyle name="Note 12 28 5 3" xfId="19386"/>
    <cellStyle name="Note 12 28 5 4" xfId="47220"/>
    <cellStyle name="Note 12 28 6" xfId="19387"/>
    <cellStyle name="Note 12 28 6 2" xfId="19388"/>
    <cellStyle name="Note 12 28 6 3" xfId="19389"/>
    <cellStyle name="Note 12 28 6 4" xfId="47221"/>
    <cellStyle name="Note 12 28 7" xfId="19390"/>
    <cellStyle name="Note 12 28 7 2" xfId="19391"/>
    <cellStyle name="Note 12 28 7 3" xfId="19392"/>
    <cellStyle name="Note 12 28 7 4" xfId="47222"/>
    <cellStyle name="Note 12 28 8" xfId="19393"/>
    <cellStyle name="Note 12 28 8 2" xfId="19394"/>
    <cellStyle name="Note 12 28 8 3" xfId="19395"/>
    <cellStyle name="Note 12 28 8 4" xfId="47223"/>
    <cellStyle name="Note 12 28 9" xfId="19396"/>
    <cellStyle name="Note 12 28 9 2" xfId="19397"/>
    <cellStyle name="Note 12 28 9 3" xfId="19398"/>
    <cellStyle name="Note 12 28 9 4" xfId="47224"/>
    <cellStyle name="Note 12 29" xfId="19399"/>
    <cellStyle name="Note 12 29 10" xfId="19400"/>
    <cellStyle name="Note 12 29 10 2" xfId="19401"/>
    <cellStyle name="Note 12 29 10 3" xfId="19402"/>
    <cellStyle name="Note 12 29 10 4" xfId="47225"/>
    <cellStyle name="Note 12 29 11" xfId="19403"/>
    <cellStyle name="Note 12 29 11 2" xfId="19404"/>
    <cellStyle name="Note 12 29 11 3" xfId="19405"/>
    <cellStyle name="Note 12 29 11 4" xfId="47226"/>
    <cellStyle name="Note 12 29 12" xfId="19406"/>
    <cellStyle name="Note 12 29 12 2" xfId="19407"/>
    <cellStyle name="Note 12 29 12 3" xfId="19408"/>
    <cellStyle name="Note 12 29 12 4" xfId="47227"/>
    <cellStyle name="Note 12 29 13" xfId="19409"/>
    <cellStyle name="Note 12 29 13 2" xfId="19410"/>
    <cellStyle name="Note 12 29 13 3" xfId="19411"/>
    <cellStyle name="Note 12 29 13 4" xfId="47228"/>
    <cellStyle name="Note 12 29 14" xfId="19412"/>
    <cellStyle name="Note 12 29 14 2" xfId="19413"/>
    <cellStyle name="Note 12 29 14 3" xfId="19414"/>
    <cellStyle name="Note 12 29 14 4" xfId="47229"/>
    <cellStyle name="Note 12 29 15" xfId="19415"/>
    <cellStyle name="Note 12 29 15 2" xfId="19416"/>
    <cellStyle name="Note 12 29 15 3" xfId="19417"/>
    <cellStyle name="Note 12 29 15 4" xfId="47230"/>
    <cellStyle name="Note 12 29 16" xfId="19418"/>
    <cellStyle name="Note 12 29 16 2" xfId="19419"/>
    <cellStyle name="Note 12 29 16 3" xfId="19420"/>
    <cellStyle name="Note 12 29 16 4" xfId="47231"/>
    <cellStyle name="Note 12 29 17" xfId="19421"/>
    <cellStyle name="Note 12 29 17 2" xfId="19422"/>
    <cellStyle name="Note 12 29 17 3" xfId="19423"/>
    <cellStyle name="Note 12 29 17 4" xfId="47232"/>
    <cellStyle name="Note 12 29 18" xfId="19424"/>
    <cellStyle name="Note 12 29 18 2" xfId="19425"/>
    <cellStyle name="Note 12 29 18 3" xfId="19426"/>
    <cellStyle name="Note 12 29 18 4" xfId="47233"/>
    <cellStyle name="Note 12 29 19" xfId="19427"/>
    <cellStyle name="Note 12 29 19 2" xfId="19428"/>
    <cellStyle name="Note 12 29 19 3" xfId="19429"/>
    <cellStyle name="Note 12 29 19 4" xfId="47234"/>
    <cellStyle name="Note 12 29 2" xfId="19430"/>
    <cellStyle name="Note 12 29 2 2" xfId="19431"/>
    <cellStyle name="Note 12 29 2 3" xfId="19432"/>
    <cellStyle name="Note 12 29 2 4" xfId="47235"/>
    <cellStyle name="Note 12 29 20" xfId="19433"/>
    <cellStyle name="Note 12 29 20 2" xfId="19434"/>
    <cellStyle name="Note 12 29 20 3" xfId="47236"/>
    <cellStyle name="Note 12 29 20 4" xfId="47237"/>
    <cellStyle name="Note 12 29 21" xfId="47238"/>
    <cellStyle name="Note 12 29 22" xfId="47239"/>
    <cellStyle name="Note 12 29 3" xfId="19435"/>
    <cellStyle name="Note 12 29 3 2" xfId="19436"/>
    <cellStyle name="Note 12 29 3 3" xfId="19437"/>
    <cellStyle name="Note 12 29 3 4" xfId="47240"/>
    <cellStyle name="Note 12 29 4" xfId="19438"/>
    <cellStyle name="Note 12 29 4 2" xfId="19439"/>
    <cellStyle name="Note 12 29 4 3" xfId="19440"/>
    <cellStyle name="Note 12 29 4 4" xfId="47241"/>
    <cellStyle name="Note 12 29 5" xfId="19441"/>
    <cellStyle name="Note 12 29 5 2" xfId="19442"/>
    <cellStyle name="Note 12 29 5 3" xfId="19443"/>
    <cellStyle name="Note 12 29 5 4" xfId="47242"/>
    <cellStyle name="Note 12 29 6" xfId="19444"/>
    <cellStyle name="Note 12 29 6 2" xfId="19445"/>
    <cellStyle name="Note 12 29 6 3" xfId="19446"/>
    <cellStyle name="Note 12 29 6 4" xfId="47243"/>
    <cellStyle name="Note 12 29 7" xfId="19447"/>
    <cellStyle name="Note 12 29 7 2" xfId="19448"/>
    <cellStyle name="Note 12 29 7 3" xfId="19449"/>
    <cellStyle name="Note 12 29 7 4" xfId="47244"/>
    <cellStyle name="Note 12 29 8" xfId="19450"/>
    <cellStyle name="Note 12 29 8 2" xfId="19451"/>
    <cellStyle name="Note 12 29 8 3" xfId="19452"/>
    <cellStyle name="Note 12 29 8 4" xfId="47245"/>
    <cellStyle name="Note 12 29 9" xfId="19453"/>
    <cellStyle name="Note 12 29 9 2" xfId="19454"/>
    <cellStyle name="Note 12 29 9 3" xfId="19455"/>
    <cellStyle name="Note 12 29 9 4" xfId="47246"/>
    <cellStyle name="Note 12 3" xfId="19456"/>
    <cellStyle name="Note 12 3 10" xfId="19457"/>
    <cellStyle name="Note 12 3 10 2" xfId="19458"/>
    <cellStyle name="Note 12 3 10 3" xfId="19459"/>
    <cellStyle name="Note 12 3 10 4" xfId="47247"/>
    <cellStyle name="Note 12 3 11" xfId="19460"/>
    <cellStyle name="Note 12 3 11 2" xfId="19461"/>
    <cellStyle name="Note 12 3 11 3" xfId="19462"/>
    <cellStyle name="Note 12 3 11 4" xfId="47248"/>
    <cellStyle name="Note 12 3 12" xfId="19463"/>
    <cellStyle name="Note 12 3 12 2" xfId="19464"/>
    <cellStyle name="Note 12 3 12 3" xfId="19465"/>
    <cellStyle name="Note 12 3 12 4" xfId="47249"/>
    <cellStyle name="Note 12 3 13" xfId="19466"/>
    <cellStyle name="Note 12 3 13 2" xfId="19467"/>
    <cellStyle name="Note 12 3 13 3" xfId="19468"/>
    <cellStyle name="Note 12 3 13 4" xfId="47250"/>
    <cellStyle name="Note 12 3 14" xfId="19469"/>
    <cellStyle name="Note 12 3 14 2" xfId="19470"/>
    <cellStyle name="Note 12 3 14 3" xfId="19471"/>
    <cellStyle name="Note 12 3 14 4" xfId="47251"/>
    <cellStyle name="Note 12 3 15" xfId="19472"/>
    <cellStyle name="Note 12 3 15 2" xfId="19473"/>
    <cellStyle name="Note 12 3 15 3" xfId="19474"/>
    <cellStyle name="Note 12 3 15 4" xfId="47252"/>
    <cellStyle name="Note 12 3 16" xfId="19475"/>
    <cellStyle name="Note 12 3 16 2" xfId="19476"/>
    <cellStyle name="Note 12 3 16 3" xfId="19477"/>
    <cellStyle name="Note 12 3 16 4" xfId="47253"/>
    <cellStyle name="Note 12 3 17" xfId="19478"/>
    <cellStyle name="Note 12 3 17 2" xfId="19479"/>
    <cellStyle name="Note 12 3 17 3" xfId="19480"/>
    <cellStyle name="Note 12 3 17 4" xfId="47254"/>
    <cellStyle name="Note 12 3 18" xfId="19481"/>
    <cellStyle name="Note 12 3 18 2" xfId="19482"/>
    <cellStyle name="Note 12 3 18 3" xfId="19483"/>
    <cellStyle name="Note 12 3 18 4" xfId="47255"/>
    <cellStyle name="Note 12 3 19" xfId="19484"/>
    <cellStyle name="Note 12 3 19 2" xfId="19485"/>
    <cellStyle name="Note 12 3 19 3" xfId="19486"/>
    <cellStyle name="Note 12 3 19 4" xfId="47256"/>
    <cellStyle name="Note 12 3 2" xfId="19487"/>
    <cellStyle name="Note 12 3 2 2" xfId="19488"/>
    <cellStyle name="Note 12 3 2 3" xfId="19489"/>
    <cellStyle name="Note 12 3 2 4" xfId="47257"/>
    <cellStyle name="Note 12 3 20" xfId="19490"/>
    <cellStyle name="Note 12 3 20 2" xfId="19491"/>
    <cellStyle name="Note 12 3 20 3" xfId="47258"/>
    <cellStyle name="Note 12 3 20 4" xfId="47259"/>
    <cellStyle name="Note 12 3 21" xfId="47260"/>
    <cellStyle name="Note 12 3 22" xfId="47261"/>
    <cellStyle name="Note 12 3 3" xfId="19492"/>
    <cellStyle name="Note 12 3 3 2" xfId="19493"/>
    <cellStyle name="Note 12 3 3 3" xfId="19494"/>
    <cellStyle name="Note 12 3 3 4" xfId="47262"/>
    <cellStyle name="Note 12 3 4" xfId="19495"/>
    <cellStyle name="Note 12 3 4 2" xfId="19496"/>
    <cellStyle name="Note 12 3 4 3" xfId="19497"/>
    <cellStyle name="Note 12 3 4 4" xfId="47263"/>
    <cellStyle name="Note 12 3 5" xfId="19498"/>
    <cellStyle name="Note 12 3 5 2" xfId="19499"/>
    <cellStyle name="Note 12 3 5 3" xfId="19500"/>
    <cellStyle name="Note 12 3 5 4" xfId="47264"/>
    <cellStyle name="Note 12 3 6" xfId="19501"/>
    <cellStyle name="Note 12 3 6 2" xfId="19502"/>
    <cellStyle name="Note 12 3 6 3" xfId="19503"/>
    <cellStyle name="Note 12 3 6 4" xfId="47265"/>
    <cellStyle name="Note 12 3 7" xfId="19504"/>
    <cellStyle name="Note 12 3 7 2" xfId="19505"/>
    <cellStyle name="Note 12 3 7 3" xfId="19506"/>
    <cellStyle name="Note 12 3 7 4" xfId="47266"/>
    <cellStyle name="Note 12 3 8" xfId="19507"/>
    <cellStyle name="Note 12 3 8 2" xfId="19508"/>
    <cellStyle name="Note 12 3 8 3" xfId="19509"/>
    <cellStyle name="Note 12 3 8 4" xfId="47267"/>
    <cellStyle name="Note 12 3 9" xfId="19510"/>
    <cellStyle name="Note 12 3 9 2" xfId="19511"/>
    <cellStyle name="Note 12 3 9 3" xfId="19512"/>
    <cellStyle name="Note 12 3 9 4" xfId="47268"/>
    <cellStyle name="Note 12 30" xfId="19513"/>
    <cellStyle name="Note 12 30 10" xfId="19514"/>
    <cellStyle name="Note 12 30 10 2" xfId="19515"/>
    <cellStyle name="Note 12 30 10 3" xfId="19516"/>
    <cellStyle name="Note 12 30 10 4" xfId="47269"/>
    <cellStyle name="Note 12 30 11" xfId="19517"/>
    <cellStyle name="Note 12 30 11 2" xfId="19518"/>
    <cellStyle name="Note 12 30 11 3" xfId="19519"/>
    <cellStyle name="Note 12 30 11 4" xfId="47270"/>
    <cellStyle name="Note 12 30 12" xfId="19520"/>
    <cellStyle name="Note 12 30 12 2" xfId="19521"/>
    <cellStyle name="Note 12 30 12 3" xfId="19522"/>
    <cellStyle name="Note 12 30 12 4" xfId="47271"/>
    <cellStyle name="Note 12 30 13" xfId="19523"/>
    <cellStyle name="Note 12 30 13 2" xfId="19524"/>
    <cellStyle name="Note 12 30 13 3" xfId="19525"/>
    <cellStyle name="Note 12 30 13 4" xfId="47272"/>
    <cellStyle name="Note 12 30 14" xfId="19526"/>
    <cellStyle name="Note 12 30 14 2" xfId="19527"/>
    <cellStyle name="Note 12 30 14 3" xfId="19528"/>
    <cellStyle name="Note 12 30 14 4" xfId="47273"/>
    <cellStyle name="Note 12 30 15" xfId="19529"/>
    <cellStyle name="Note 12 30 15 2" xfId="19530"/>
    <cellStyle name="Note 12 30 15 3" xfId="19531"/>
    <cellStyle name="Note 12 30 15 4" xfId="47274"/>
    <cellStyle name="Note 12 30 16" xfId="19532"/>
    <cellStyle name="Note 12 30 16 2" xfId="19533"/>
    <cellStyle name="Note 12 30 16 3" xfId="19534"/>
    <cellStyle name="Note 12 30 16 4" xfId="47275"/>
    <cellStyle name="Note 12 30 17" xfId="19535"/>
    <cellStyle name="Note 12 30 17 2" xfId="19536"/>
    <cellStyle name="Note 12 30 17 3" xfId="19537"/>
    <cellStyle name="Note 12 30 17 4" xfId="47276"/>
    <cellStyle name="Note 12 30 18" xfId="19538"/>
    <cellStyle name="Note 12 30 18 2" xfId="19539"/>
    <cellStyle name="Note 12 30 18 3" xfId="19540"/>
    <cellStyle name="Note 12 30 18 4" xfId="47277"/>
    <cellStyle name="Note 12 30 19" xfId="19541"/>
    <cellStyle name="Note 12 30 19 2" xfId="19542"/>
    <cellStyle name="Note 12 30 19 3" xfId="19543"/>
    <cellStyle name="Note 12 30 19 4" xfId="47278"/>
    <cellStyle name="Note 12 30 2" xfId="19544"/>
    <cellStyle name="Note 12 30 2 2" xfId="19545"/>
    <cellStyle name="Note 12 30 2 3" xfId="19546"/>
    <cellStyle name="Note 12 30 2 4" xfId="47279"/>
    <cellStyle name="Note 12 30 20" xfId="19547"/>
    <cellStyle name="Note 12 30 20 2" xfId="19548"/>
    <cellStyle name="Note 12 30 20 3" xfId="47280"/>
    <cellStyle name="Note 12 30 20 4" xfId="47281"/>
    <cellStyle name="Note 12 30 21" xfId="47282"/>
    <cellStyle name="Note 12 30 22" xfId="47283"/>
    <cellStyle name="Note 12 30 3" xfId="19549"/>
    <cellStyle name="Note 12 30 3 2" xfId="19550"/>
    <cellStyle name="Note 12 30 3 3" xfId="19551"/>
    <cellStyle name="Note 12 30 3 4" xfId="47284"/>
    <cellStyle name="Note 12 30 4" xfId="19552"/>
    <cellStyle name="Note 12 30 4 2" xfId="19553"/>
    <cellStyle name="Note 12 30 4 3" xfId="19554"/>
    <cellStyle name="Note 12 30 4 4" xfId="47285"/>
    <cellStyle name="Note 12 30 5" xfId="19555"/>
    <cellStyle name="Note 12 30 5 2" xfId="19556"/>
    <cellStyle name="Note 12 30 5 3" xfId="19557"/>
    <cellStyle name="Note 12 30 5 4" xfId="47286"/>
    <cellStyle name="Note 12 30 6" xfId="19558"/>
    <cellStyle name="Note 12 30 6 2" xfId="19559"/>
    <cellStyle name="Note 12 30 6 3" xfId="19560"/>
    <cellStyle name="Note 12 30 6 4" xfId="47287"/>
    <cellStyle name="Note 12 30 7" xfId="19561"/>
    <cellStyle name="Note 12 30 7 2" xfId="19562"/>
    <cellStyle name="Note 12 30 7 3" xfId="19563"/>
    <cellStyle name="Note 12 30 7 4" xfId="47288"/>
    <cellStyle name="Note 12 30 8" xfId="19564"/>
    <cellStyle name="Note 12 30 8 2" xfId="19565"/>
    <cellStyle name="Note 12 30 8 3" xfId="19566"/>
    <cellStyle name="Note 12 30 8 4" xfId="47289"/>
    <cellStyle name="Note 12 30 9" xfId="19567"/>
    <cellStyle name="Note 12 30 9 2" xfId="19568"/>
    <cellStyle name="Note 12 30 9 3" xfId="19569"/>
    <cellStyle name="Note 12 30 9 4" xfId="47290"/>
    <cellStyle name="Note 12 31" xfId="19570"/>
    <cellStyle name="Note 12 31 10" xfId="19571"/>
    <cellStyle name="Note 12 31 10 2" xfId="19572"/>
    <cellStyle name="Note 12 31 10 3" xfId="19573"/>
    <cellStyle name="Note 12 31 10 4" xfId="47291"/>
    <cellStyle name="Note 12 31 11" xfId="19574"/>
    <cellStyle name="Note 12 31 11 2" xfId="19575"/>
    <cellStyle name="Note 12 31 11 3" xfId="19576"/>
    <cellStyle name="Note 12 31 11 4" xfId="47292"/>
    <cellStyle name="Note 12 31 12" xfId="19577"/>
    <cellStyle name="Note 12 31 12 2" xfId="19578"/>
    <cellStyle name="Note 12 31 12 3" xfId="19579"/>
    <cellStyle name="Note 12 31 12 4" xfId="47293"/>
    <cellStyle name="Note 12 31 13" xfId="19580"/>
    <cellStyle name="Note 12 31 13 2" xfId="19581"/>
    <cellStyle name="Note 12 31 13 3" xfId="19582"/>
    <cellStyle name="Note 12 31 13 4" xfId="47294"/>
    <cellStyle name="Note 12 31 14" xfId="19583"/>
    <cellStyle name="Note 12 31 14 2" xfId="19584"/>
    <cellStyle name="Note 12 31 14 3" xfId="19585"/>
    <cellStyle name="Note 12 31 14 4" xfId="47295"/>
    <cellStyle name="Note 12 31 15" xfId="19586"/>
    <cellStyle name="Note 12 31 15 2" xfId="19587"/>
    <cellStyle name="Note 12 31 15 3" xfId="19588"/>
    <cellStyle name="Note 12 31 15 4" xfId="47296"/>
    <cellStyle name="Note 12 31 16" xfId="19589"/>
    <cellStyle name="Note 12 31 16 2" xfId="19590"/>
    <cellStyle name="Note 12 31 16 3" xfId="19591"/>
    <cellStyle name="Note 12 31 16 4" xfId="47297"/>
    <cellStyle name="Note 12 31 17" xfId="19592"/>
    <cellStyle name="Note 12 31 17 2" xfId="19593"/>
    <cellStyle name="Note 12 31 17 3" xfId="19594"/>
    <cellStyle name="Note 12 31 17 4" xfId="47298"/>
    <cellStyle name="Note 12 31 18" xfId="19595"/>
    <cellStyle name="Note 12 31 18 2" xfId="19596"/>
    <cellStyle name="Note 12 31 18 3" xfId="19597"/>
    <cellStyle name="Note 12 31 18 4" xfId="47299"/>
    <cellStyle name="Note 12 31 19" xfId="19598"/>
    <cellStyle name="Note 12 31 19 2" xfId="19599"/>
    <cellStyle name="Note 12 31 19 3" xfId="19600"/>
    <cellStyle name="Note 12 31 19 4" xfId="47300"/>
    <cellStyle name="Note 12 31 2" xfId="19601"/>
    <cellStyle name="Note 12 31 2 2" xfId="19602"/>
    <cellStyle name="Note 12 31 2 3" xfId="19603"/>
    <cellStyle name="Note 12 31 2 4" xfId="47301"/>
    <cellStyle name="Note 12 31 20" xfId="19604"/>
    <cellStyle name="Note 12 31 20 2" xfId="19605"/>
    <cellStyle name="Note 12 31 20 3" xfId="47302"/>
    <cellStyle name="Note 12 31 20 4" xfId="47303"/>
    <cellStyle name="Note 12 31 21" xfId="47304"/>
    <cellStyle name="Note 12 31 22" xfId="47305"/>
    <cellStyle name="Note 12 31 3" xfId="19606"/>
    <cellStyle name="Note 12 31 3 2" xfId="19607"/>
    <cellStyle name="Note 12 31 3 3" xfId="19608"/>
    <cellStyle name="Note 12 31 3 4" xfId="47306"/>
    <cellStyle name="Note 12 31 4" xfId="19609"/>
    <cellStyle name="Note 12 31 4 2" xfId="19610"/>
    <cellStyle name="Note 12 31 4 3" xfId="19611"/>
    <cellStyle name="Note 12 31 4 4" xfId="47307"/>
    <cellStyle name="Note 12 31 5" xfId="19612"/>
    <cellStyle name="Note 12 31 5 2" xfId="19613"/>
    <cellStyle name="Note 12 31 5 3" xfId="19614"/>
    <cellStyle name="Note 12 31 5 4" xfId="47308"/>
    <cellStyle name="Note 12 31 6" xfId="19615"/>
    <cellStyle name="Note 12 31 6 2" xfId="19616"/>
    <cellStyle name="Note 12 31 6 3" xfId="19617"/>
    <cellStyle name="Note 12 31 6 4" xfId="47309"/>
    <cellStyle name="Note 12 31 7" xfId="19618"/>
    <cellStyle name="Note 12 31 7 2" xfId="19619"/>
    <cellStyle name="Note 12 31 7 3" xfId="19620"/>
    <cellStyle name="Note 12 31 7 4" xfId="47310"/>
    <cellStyle name="Note 12 31 8" xfId="19621"/>
    <cellStyle name="Note 12 31 8 2" xfId="19622"/>
    <cellStyle name="Note 12 31 8 3" xfId="19623"/>
    <cellStyle name="Note 12 31 8 4" xfId="47311"/>
    <cellStyle name="Note 12 31 9" xfId="19624"/>
    <cellStyle name="Note 12 31 9 2" xfId="19625"/>
    <cellStyle name="Note 12 31 9 3" xfId="19626"/>
    <cellStyle name="Note 12 31 9 4" xfId="47312"/>
    <cellStyle name="Note 12 32" xfId="19627"/>
    <cellStyle name="Note 12 32 10" xfId="19628"/>
    <cellStyle name="Note 12 32 10 2" xfId="19629"/>
    <cellStyle name="Note 12 32 10 3" xfId="19630"/>
    <cellStyle name="Note 12 32 10 4" xfId="47313"/>
    <cellStyle name="Note 12 32 11" xfId="19631"/>
    <cellStyle name="Note 12 32 11 2" xfId="19632"/>
    <cellStyle name="Note 12 32 11 3" xfId="19633"/>
    <cellStyle name="Note 12 32 11 4" xfId="47314"/>
    <cellStyle name="Note 12 32 12" xfId="19634"/>
    <cellStyle name="Note 12 32 12 2" xfId="19635"/>
    <cellStyle name="Note 12 32 12 3" xfId="19636"/>
    <cellStyle name="Note 12 32 12 4" xfId="47315"/>
    <cellStyle name="Note 12 32 13" xfId="19637"/>
    <cellStyle name="Note 12 32 13 2" xfId="19638"/>
    <cellStyle name="Note 12 32 13 3" xfId="19639"/>
    <cellStyle name="Note 12 32 13 4" xfId="47316"/>
    <cellStyle name="Note 12 32 14" xfId="19640"/>
    <cellStyle name="Note 12 32 14 2" xfId="19641"/>
    <cellStyle name="Note 12 32 14 3" xfId="19642"/>
    <cellStyle name="Note 12 32 14 4" xfId="47317"/>
    <cellStyle name="Note 12 32 15" xfId="19643"/>
    <cellStyle name="Note 12 32 15 2" xfId="19644"/>
    <cellStyle name="Note 12 32 15 3" xfId="19645"/>
    <cellStyle name="Note 12 32 15 4" xfId="47318"/>
    <cellStyle name="Note 12 32 16" xfId="19646"/>
    <cellStyle name="Note 12 32 16 2" xfId="19647"/>
    <cellStyle name="Note 12 32 16 3" xfId="19648"/>
    <cellStyle name="Note 12 32 16 4" xfId="47319"/>
    <cellStyle name="Note 12 32 17" xfId="19649"/>
    <cellStyle name="Note 12 32 17 2" xfId="19650"/>
    <cellStyle name="Note 12 32 17 3" xfId="19651"/>
    <cellStyle name="Note 12 32 17 4" xfId="47320"/>
    <cellStyle name="Note 12 32 18" xfId="19652"/>
    <cellStyle name="Note 12 32 18 2" xfId="19653"/>
    <cellStyle name="Note 12 32 18 3" xfId="19654"/>
    <cellStyle name="Note 12 32 18 4" xfId="47321"/>
    <cellStyle name="Note 12 32 19" xfId="19655"/>
    <cellStyle name="Note 12 32 19 2" xfId="19656"/>
    <cellStyle name="Note 12 32 19 3" xfId="19657"/>
    <cellStyle name="Note 12 32 19 4" xfId="47322"/>
    <cellStyle name="Note 12 32 2" xfId="19658"/>
    <cellStyle name="Note 12 32 2 2" xfId="19659"/>
    <cellStyle name="Note 12 32 2 3" xfId="19660"/>
    <cellStyle name="Note 12 32 2 4" xfId="47323"/>
    <cellStyle name="Note 12 32 20" xfId="19661"/>
    <cellStyle name="Note 12 32 20 2" xfId="19662"/>
    <cellStyle name="Note 12 32 20 3" xfId="47324"/>
    <cellStyle name="Note 12 32 20 4" xfId="47325"/>
    <cellStyle name="Note 12 32 21" xfId="47326"/>
    <cellStyle name="Note 12 32 22" xfId="47327"/>
    <cellStyle name="Note 12 32 3" xfId="19663"/>
    <cellStyle name="Note 12 32 3 2" xfId="19664"/>
    <cellStyle name="Note 12 32 3 3" xfId="19665"/>
    <cellStyle name="Note 12 32 3 4" xfId="47328"/>
    <cellStyle name="Note 12 32 4" xfId="19666"/>
    <cellStyle name="Note 12 32 4 2" xfId="19667"/>
    <cellStyle name="Note 12 32 4 3" xfId="19668"/>
    <cellStyle name="Note 12 32 4 4" xfId="47329"/>
    <cellStyle name="Note 12 32 5" xfId="19669"/>
    <cellStyle name="Note 12 32 5 2" xfId="19670"/>
    <cellStyle name="Note 12 32 5 3" xfId="19671"/>
    <cellStyle name="Note 12 32 5 4" xfId="47330"/>
    <cellStyle name="Note 12 32 6" xfId="19672"/>
    <cellStyle name="Note 12 32 6 2" xfId="19673"/>
    <cellStyle name="Note 12 32 6 3" xfId="19674"/>
    <cellStyle name="Note 12 32 6 4" xfId="47331"/>
    <cellStyle name="Note 12 32 7" xfId="19675"/>
    <cellStyle name="Note 12 32 7 2" xfId="19676"/>
    <cellStyle name="Note 12 32 7 3" xfId="19677"/>
    <cellStyle name="Note 12 32 7 4" xfId="47332"/>
    <cellStyle name="Note 12 32 8" xfId="19678"/>
    <cellStyle name="Note 12 32 8 2" xfId="19679"/>
    <cellStyle name="Note 12 32 8 3" xfId="19680"/>
    <cellStyle name="Note 12 32 8 4" xfId="47333"/>
    <cellStyle name="Note 12 32 9" xfId="19681"/>
    <cellStyle name="Note 12 32 9 2" xfId="19682"/>
    <cellStyle name="Note 12 32 9 3" xfId="19683"/>
    <cellStyle name="Note 12 32 9 4" xfId="47334"/>
    <cellStyle name="Note 12 33" xfId="19684"/>
    <cellStyle name="Note 12 33 10" xfId="19685"/>
    <cellStyle name="Note 12 33 10 2" xfId="19686"/>
    <cellStyle name="Note 12 33 10 3" xfId="19687"/>
    <cellStyle name="Note 12 33 10 4" xfId="47335"/>
    <cellStyle name="Note 12 33 11" xfId="19688"/>
    <cellStyle name="Note 12 33 11 2" xfId="19689"/>
    <cellStyle name="Note 12 33 11 3" xfId="19690"/>
    <cellStyle name="Note 12 33 11 4" xfId="47336"/>
    <cellStyle name="Note 12 33 12" xfId="19691"/>
    <cellStyle name="Note 12 33 12 2" xfId="19692"/>
    <cellStyle name="Note 12 33 12 3" xfId="19693"/>
    <cellStyle name="Note 12 33 12 4" xfId="47337"/>
    <cellStyle name="Note 12 33 13" xfId="19694"/>
    <cellStyle name="Note 12 33 13 2" xfId="19695"/>
    <cellStyle name="Note 12 33 13 3" xfId="19696"/>
    <cellStyle name="Note 12 33 13 4" xfId="47338"/>
    <cellStyle name="Note 12 33 14" xfId="19697"/>
    <cellStyle name="Note 12 33 14 2" xfId="19698"/>
    <cellStyle name="Note 12 33 14 3" xfId="19699"/>
    <cellStyle name="Note 12 33 14 4" xfId="47339"/>
    <cellStyle name="Note 12 33 15" xfId="19700"/>
    <cellStyle name="Note 12 33 15 2" xfId="19701"/>
    <cellStyle name="Note 12 33 15 3" xfId="19702"/>
    <cellStyle name="Note 12 33 15 4" xfId="47340"/>
    <cellStyle name="Note 12 33 16" xfId="19703"/>
    <cellStyle name="Note 12 33 16 2" xfId="19704"/>
    <cellStyle name="Note 12 33 16 3" xfId="19705"/>
    <cellStyle name="Note 12 33 16 4" xfId="47341"/>
    <cellStyle name="Note 12 33 17" xfId="19706"/>
    <cellStyle name="Note 12 33 17 2" xfId="19707"/>
    <cellStyle name="Note 12 33 17 3" xfId="19708"/>
    <cellStyle name="Note 12 33 17 4" xfId="47342"/>
    <cellStyle name="Note 12 33 18" xfId="19709"/>
    <cellStyle name="Note 12 33 18 2" xfId="19710"/>
    <cellStyle name="Note 12 33 18 3" xfId="19711"/>
    <cellStyle name="Note 12 33 18 4" xfId="47343"/>
    <cellStyle name="Note 12 33 19" xfId="19712"/>
    <cellStyle name="Note 12 33 19 2" xfId="19713"/>
    <cellStyle name="Note 12 33 19 3" xfId="19714"/>
    <cellStyle name="Note 12 33 19 4" xfId="47344"/>
    <cellStyle name="Note 12 33 2" xfId="19715"/>
    <cellStyle name="Note 12 33 2 2" xfId="19716"/>
    <cellStyle name="Note 12 33 2 3" xfId="19717"/>
    <cellStyle name="Note 12 33 2 4" xfId="47345"/>
    <cellStyle name="Note 12 33 20" xfId="19718"/>
    <cellStyle name="Note 12 33 20 2" xfId="19719"/>
    <cellStyle name="Note 12 33 20 3" xfId="47346"/>
    <cellStyle name="Note 12 33 20 4" xfId="47347"/>
    <cellStyle name="Note 12 33 21" xfId="47348"/>
    <cellStyle name="Note 12 33 22" xfId="47349"/>
    <cellStyle name="Note 12 33 3" xfId="19720"/>
    <cellStyle name="Note 12 33 3 2" xfId="19721"/>
    <cellStyle name="Note 12 33 3 3" xfId="19722"/>
    <cellStyle name="Note 12 33 3 4" xfId="47350"/>
    <cellStyle name="Note 12 33 4" xfId="19723"/>
    <cellStyle name="Note 12 33 4 2" xfId="19724"/>
    <cellStyle name="Note 12 33 4 3" xfId="19725"/>
    <cellStyle name="Note 12 33 4 4" xfId="47351"/>
    <cellStyle name="Note 12 33 5" xfId="19726"/>
    <cellStyle name="Note 12 33 5 2" xfId="19727"/>
    <cellStyle name="Note 12 33 5 3" xfId="19728"/>
    <cellStyle name="Note 12 33 5 4" xfId="47352"/>
    <cellStyle name="Note 12 33 6" xfId="19729"/>
    <cellStyle name="Note 12 33 6 2" xfId="19730"/>
    <cellStyle name="Note 12 33 6 3" xfId="19731"/>
    <cellStyle name="Note 12 33 6 4" xfId="47353"/>
    <cellStyle name="Note 12 33 7" xfId="19732"/>
    <cellStyle name="Note 12 33 7 2" xfId="19733"/>
    <cellStyle name="Note 12 33 7 3" xfId="19734"/>
    <cellStyle name="Note 12 33 7 4" xfId="47354"/>
    <cellStyle name="Note 12 33 8" xfId="19735"/>
    <cellStyle name="Note 12 33 8 2" xfId="19736"/>
    <cellStyle name="Note 12 33 8 3" xfId="19737"/>
    <cellStyle name="Note 12 33 8 4" xfId="47355"/>
    <cellStyle name="Note 12 33 9" xfId="19738"/>
    <cellStyle name="Note 12 33 9 2" xfId="19739"/>
    <cellStyle name="Note 12 33 9 3" xfId="19740"/>
    <cellStyle name="Note 12 33 9 4" xfId="47356"/>
    <cellStyle name="Note 12 34" xfId="19741"/>
    <cellStyle name="Note 12 34 10" xfId="19742"/>
    <cellStyle name="Note 12 34 10 2" xfId="19743"/>
    <cellStyle name="Note 12 34 10 3" xfId="19744"/>
    <cellStyle name="Note 12 34 10 4" xfId="47357"/>
    <cellStyle name="Note 12 34 11" xfId="19745"/>
    <cellStyle name="Note 12 34 11 2" xfId="19746"/>
    <cellStyle name="Note 12 34 11 3" xfId="19747"/>
    <cellStyle name="Note 12 34 11 4" xfId="47358"/>
    <cellStyle name="Note 12 34 12" xfId="19748"/>
    <cellStyle name="Note 12 34 12 2" xfId="19749"/>
    <cellStyle name="Note 12 34 12 3" xfId="19750"/>
    <cellStyle name="Note 12 34 12 4" xfId="47359"/>
    <cellStyle name="Note 12 34 13" xfId="19751"/>
    <cellStyle name="Note 12 34 13 2" xfId="19752"/>
    <cellStyle name="Note 12 34 13 3" xfId="19753"/>
    <cellStyle name="Note 12 34 13 4" xfId="47360"/>
    <cellStyle name="Note 12 34 14" xfId="19754"/>
    <cellStyle name="Note 12 34 14 2" xfId="19755"/>
    <cellStyle name="Note 12 34 14 3" xfId="19756"/>
    <cellStyle name="Note 12 34 14 4" xfId="47361"/>
    <cellStyle name="Note 12 34 15" xfId="19757"/>
    <cellStyle name="Note 12 34 15 2" xfId="19758"/>
    <cellStyle name="Note 12 34 15 3" xfId="19759"/>
    <cellStyle name="Note 12 34 15 4" xfId="47362"/>
    <cellStyle name="Note 12 34 16" xfId="19760"/>
    <cellStyle name="Note 12 34 16 2" xfId="19761"/>
    <cellStyle name="Note 12 34 16 3" xfId="19762"/>
    <cellStyle name="Note 12 34 16 4" xfId="47363"/>
    <cellStyle name="Note 12 34 17" xfId="19763"/>
    <cellStyle name="Note 12 34 17 2" xfId="19764"/>
    <cellStyle name="Note 12 34 17 3" xfId="19765"/>
    <cellStyle name="Note 12 34 17 4" xfId="47364"/>
    <cellStyle name="Note 12 34 18" xfId="19766"/>
    <cellStyle name="Note 12 34 18 2" xfId="19767"/>
    <cellStyle name="Note 12 34 18 3" xfId="19768"/>
    <cellStyle name="Note 12 34 18 4" xfId="47365"/>
    <cellStyle name="Note 12 34 19" xfId="19769"/>
    <cellStyle name="Note 12 34 19 2" xfId="19770"/>
    <cellStyle name="Note 12 34 19 3" xfId="19771"/>
    <cellStyle name="Note 12 34 19 4" xfId="47366"/>
    <cellStyle name="Note 12 34 2" xfId="19772"/>
    <cellStyle name="Note 12 34 2 2" xfId="19773"/>
    <cellStyle name="Note 12 34 2 3" xfId="19774"/>
    <cellStyle name="Note 12 34 2 4" xfId="47367"/>
    <cellStyle name="Note 12 34 20" xfId="19775"/>
    <cellStyle name="Note 12 34 20 2" xfId="19776"/>
    <cellStyle name="Note 12 34 20 3" xfId="47368"/>
    <cellStyle name="Note 12 34 20 4" xfId="47369"/>
    <cellStyle name="Note 12 34 21" xfId="47370"/>
    <cellStyle name="Note 12 34 22" xfId="47371"/>
    <cellStyle name="Note 12 34 3" xfId="19777"/>
    <cellStyle name="Note 12 34 3 2" xfId="19778"/>
    <cellStyle name="Note 12 34 3 3" xfId="19779"/>
    <cellStyle name="Note 12 34 3 4" xfId="47372"/>
    <cellStyle name="Note 12 34 4" xfId="19780"/>
    <cellStyle name="Note 12 34 4 2" xfId="19781"/>
    <cellStyle name="Note 12 34 4 3" xfId="19782"/>
    <cellStyle name="Note 12 34 4 4" xfId="47373"/>
    <cellStyle name="Note 12 34 5" xfId="19783"/>
    <cellStyle name="Note 12 34 5 2" xfId="19784"/>
    <cellStyle name="Note 12 34 5 3" xfId="19785"/>
    <cellStyle name="Note 12 34 5 4" xfId="47374"/>
    <cellStyle name="Note 12 34 6" xfId="19786"/>
    <cellStyle name="Note 12 34 6 2" xfId="19787"/>
    <cellStyle name="Note 12 34 6 3" xfId="19788"/>
    <cellStyle name="Note 12 34 6 4" xfId="47375"/>
    <cellStyle name="Note 12 34 7" xfId="19789"/>
    <cellStyle name="Note 12 34 7 2" xfId="19790"/>
    <cellStyle name="Note 12 34 7 3" xfId="19791"/>
    <cellStyle name="Note 12 34 7 4" xfId="47376"/>
    <cellStyle name="Note 12 34 8" xfId="19792"/>
    <cellStyle name="Note 12 34 8 2" xfId="19793"/>
    <cellStyle name="Note 12 34 8 3" xfId="19794"/>
    <cellStyle name="Note 12 34 8 4" xfId="47377"/>
    <cellStyle name="Note 12 34 9" xfId="19795"/>
    <cellStyle name="Note 12 34 9 2" xfId="19796"/>
    <cellStyle name="Note 12 34 9 3" xfId="19797"/>
    <cellStyle name="Note 12 34 9 4" xfId="47378"/>
    <cellStyle name="Note 12 35" xfId="19798"/>
    <cellStyle name="Note 12 35 10" xfId="19799"/>
    <cellStyle name="Note 12 35 10 2" xfId="19800"/>
    <cellStyle name="Note 12 35 10 3" xfId="19801"/>
    <cellStyle name="Note 12 35 10 4" xfId="47379"/>
    <cellStyle name="Note 12 35 11" xfId="19802"/>
    <cellStyle name="Note 12 35 11 2" xfId="19803"/>
    <cellStyle name="Note 12 35 11 3" xfId="19804"/>
    <cellStyle name="Note 12 35 11 4" xfId="47380"/>
    <cellStyle name="Note 12 35 12" xfId="19805"/>
    <cellStyle name="Note 12 35 12 2" xfId="19806"/>
    <cellStyle name="Note 12 35 12 3" xfId="19807"/>
    <cellStyle name="Note 12 35 12 4" xfId="47381"/>
    <cellStyle name="Note 12 35 13" xfId="19808"/>
    <cellStyle name="Note 12 35 13 2" xfId="19809"/>
    <cellStyle name="Note 12 35 13 3" xfId="19810"/>
    <cellStyle name="Note 12 35 13 4" xfId="47382"/>
    <cellStyle name="Note 12 35 14" xfId="19811"/>
    <cellStyle name="Note 12 35 14 2" xfId="19812"/>
    <cellStyle name="Note 12 35 14 3" xfId="19813"/>
    <cellStyle name="Note 12 35 14 4" xfId="47383"/>
    <cellStyle name="Note 12 35 15" xfId="19814"/>
    <cellStyle name="Note 12 35 15 2" xfId="19815"/>
    <cellStyle name="Note 12 35 15 3" xfId="19816"/>
    <cellStyle name="Note 12 35 15 4" xfId="47384"/>
    <cellStyle name="Note 12 35 16" xfId="19817"/>
    <cellStyle name="Note 12 35 16 2" xfId="19818"/>
    <cellStyle name="Note 12 35 16 3" xfId="19819"/>
    <cellStyle name="Note 12 35 16 4" xfId="47385"/>
    <cellStyle name="Note 12 35 17" xfId="19820"/>
    <cellStyle name="Note 12 35 17 2" xfId="19821"/>
    <cellStyle name="Note 12 35 17 3" xfId="19822"/>
    <cellStyle name="Note 12 35 17 4" xfId="47386"/>
    <cellStyle name="Note 12 35 18" xfId="19823"/>
    <cellStyle name="Note 12 35 18 2" xfId="19824"/>
    <cellStyle name="Note 12 35 18 3" xfId="19825"/>
    <cellStyle name="Note 12 35 18 4" xfId="47387"/>
    <cellStyle name="Note 12 35 19" xfId="19826"/>
    <cellStyle name="Note 12 35 19 2" xfId="19827"/>
    <cellStyle name="Note 12 35 19 3" xfId="19828"/>
    <cellStyle name="Note 12 35 19 4" xfId="47388"/>
    <cellStyle name="Note 12 35 2" xfId="19829"/>
    <cellStyle name="Note 12 35 2 2" xfId="19830"/>
    <cellStyle name="Note 12 35 2 3" xfId="19831"/>
    <cellStyle name="Note 12 35 2 4" xfId="47389"/>
    <cellStyle name="Note 12 35 20" xfId="19832"/>
    <cellStyle name="Note 12 35 20 2" xfId="19833"/>
    <cellStyle name="Note 12 35 20 3" xfId="47390"/>
    <cellStyle name="Note 12 35 20 4" xfId="47391"/>
    <cellStyle name="Note 12 35 21" xfId="47392"/>
    <cellStyle name="Note 12 35 22" xfId="47393"/>
    <cellStyle name="Note 12 35 3" xfId="19834"/>
    <cellStyle name="Note 12 35 3 2" xfId="19835"/>
    <cellStyle name="Note 12 35 3 3" xfId="19836"/>
    <cellStyle name="Note 12 35 3 4" xfId="47394"/>
    <cellStyle name="Note 12 35 4" xfId="19837"/>
    <cellStyle name="Note 12 35 4 2" xfId="19838"/>
    <cellStyle name="Note 12 35 4 3" xfId="19839"/>
    <cellStyle name="Note 12 35 4 4" xfId="47395"/>
    <cellStyle name="Note 12 35 5" xfId="19840"/>
    <cellStyle name="Note 12 35 5 2" xfId="19841"/>
    <cellStyle name="Note 12 35 5 3" xfId="19842"/>
    <cellStyle name="Note 12 35 5 4" xfId="47396"/>
    <cellStyle name="Note 12 35 6" xfId="19843"/>
    <cellStyle name="Note 12 35 6 2" xfId="19844"/>
    <cellStyle name="Note 12 35 6 3" xfId="19845"/>
    <cellStyle name="Note 12 35 6 4" xfId="47397"/>
    <cellStyle name="Note 12 35 7" xfId="19846"/>
    <cellStyle name="Note 12 35 7 2" xfId="19847"/>
    <cellStyle name="Note 12 35 7 3" xfId="19848"/>
    <cellStyle name="Note 12 35 7 4" xfId="47398"/>
    <cellStyle name="Note 12 35 8" xfId="19849"/>
    <cellStyle name="Note 12 35 8 2" xfId="19850"/>
    <cellStyle name="Note 12 35 8 3" xfId="19851"/>
    <cellStyle name="Note 12 35 8 4" xfId="47399"/>
    <cellStyle name="Note 12 35 9" xfId="19852"/>
    <cellStyle name="Note 12 35 9 2" xfId="19853"/>
    <cellStyle name="Note 12 35 9 3" xfId="19854"/>
    <cellStyle name="Note 12 35 9 4" xfId="47400"/>
    <cellStyle name="Note 12 36" xfId="19855"/>
    <cellStyle name="Note 12 36 10" xfId="19856"/>
    <cellStyle name="Note 12 36 10 2" xfId="19857"/>
    <cellStyle name="Note 12 36 10 3" xfId="19858"/>
    <cellStyle name="Note 12 36 10 4" xfId="47401"/>
    <cellStyle name="Note 12 36 11" xfId="19859"/>
    <cellStyle name="Note 12 36 11 2" xfId="19860"/>
    <cellStyle name="Note 12 36 11 3" xfId="19861"/>
    <cellStyle name="Note 12 36 11 4" xfId="47402"/>
    <cellStyle name="Note 12 36 12" xfId="19862"/>
    <cellStyle name="Note 12 36 12 2" xfId="19863"/>
    <cellStyle name="Note 12 36 12 3" xfId="19864"/>
    <cellStyle name="Note 12 36 12 4" xfId="47403"/>
    <cellStyle name="Note 12 36 13" xfId="19865"/>
    <cellStyle name="Note 12 36 13 2" xfId="19866"/>
    <cellStyle name="Note 12 36 13 3" xfId="19867"/>
    <cellStyle name="Note 12 36 13 4" xfId="47404"/>
    <cellStyle name="Note 12 36 14" xfId="19868"/>
    <cellStyle name="Note 12 36 14 2" xfId="19869"/>
    <cellStyle name="Note 12 36 14 3" xfId="19870"/>
    <cellStyle name="Note 12 36 14 4" xfId="47405"/>
    <cellStyle name="Note 12 36 15" xfId="19871"/>
    <cellStyle name="Note 12 36 15 2" xfId="19872"/>
    <cellStyle name="Note 12 36 15 3" xfId="19873"/>
    <cellStyle name="Note 12 36 15 4" xfId="47406"/>
    <cellStyle name="Note 12 36 16" xfId="19874"/>
    <cellStyle name="Note 12 36 16 2" xfId="19875"/>
    <cellStyle name="Note 12 36 16 3" xfId="19876"/>
    <cellStyle name="Note 12 36 16 4" xfId="47407"/>
    <cellStyle name="Note 12 36 17" xfId="19877"/>
    <cellStyle name="Note 12 36 17 2" xfId="19878"/>
    <cellStyle name="Note 12 36 17 3" xfId="19879"/>
    <cellStyle name="Note 12 36 17 4" xfId="47408"/>
    <cellStyle name="Note 12 36 18" xfId="19880"/>
    <cellStyle name="Note 12 36 18 2" xfId="19881"/>
    <cellStyle name="Note 12 36 18 3" xfId="19882"/>
    <cellStyle name="Note 12 36 18 4" xfId="47409"/>
    <cellStyle name="Note 12 36 19" xfId="19883"/>
    <cellStyle name="Note 12 36 19 2" xfId="19884"/>
    <cellStyle name="Note 12 36 19 3" xfId="19885"/>
    <cellStyle name="Note 12 36 19 4" xfId="47410"/>
    <cellStyle name="Note 12 36 2" xfId="19886"/>
    <cellStyle name="Note 12 36 2 2" xfId="19887"/>
    <cellStyle name="Note 12 36 2 3" xfId="19888"/>
    <cellStyle name="Note 12 36 2 4" xfId="47411"/>
    <cellStyle name="Note 12 36 20" xfId="19889"/>
    <cellStyle name="Note 12 36 20 2" xfId="19890"/>
    <cellStyle name="Note 12 36 20 3" xfId="47412"/>
    <cellStyle name="Note 12 36 20 4" xfId="47413"/>
    <cellStyle name="Note 12 36 21" xfId="47414"/>
    <cellStyle name="Note 12 36 22" xfId="47415"/>
    <cellStyle name="Note 12 36 3" xfId="19891"/>
    <cellStyle name="Note 12 36 3 2" xfId="19892"/>
    <cellStyle name="Note 12 36 3 3" xfId="19893"/>
    <cellStyle name="Note 12 36 3 4" xfId="47416"/>
    <cellStyle name="Note 12 36 4" xfId="19894"/>
    <cellStyle name="Note 12 36 4 2" xfId="19895"/>
    <cellStyle name="Note 12 36 4 3" xfId="19896"/>
    <cellStyle name="Note 12 36 4 4" xfId="47417"/>
    <cellStyle name="Note 12 36 5" xfId="19897"/>
    <cellStyle name="Note 12 36 5 2" xfId="19898"/>
    <cellStyle name="Note 12 36 5 3" xfId="19899"/>
    <cellStyle name="Note 12 36 5 4" xfId="47418"/>
    <cellStyle name="Note 12 36 6" xfId="19900"/>
    <cellStyle name="Note 12 36 6 2" xfId="19901"/>
    <cellStyle name="Note 12 36 6 3" xfId="19902"/>
    <cellStyle name="Note 12 36 6 4" xfId="47419"/>
    <cellStyle name="Note 12 36 7" xfId="19903"/>
    <cellStyle name="Note 12 36 7 2" xfId="19904"/>
    <cellStyle name="Note 12 36 7 3" xfId="19905"/>
    <cellStyle name="Note 12 36 7 4" xfId="47420"/>
    <cellStyle name="Note 12 36 8" xfId="19906"/>
    <cellStyle name="Note 12 36 8 2" xfId="19907"/>
    <cellStyle name="Note 12 36 8 3" xfId="19908"/>
    <cellStyle name="Note 12 36 8 4" xfId="47421"/>
    <cellStyle name="Note 12 36 9" xfId="19909"/>
    <cellStyle name="Note 12 36 9 2" xfId="19910"/>
    <cellStyle name="Note 12 36 9 3" xfId="19911"/>
    <cellStyle name="Note 12 36 9 4" xfId="47422"/>
    <cellStyle name="Note 12 37" xfId="19912"/>
    <cellStyle name="Note 12 37 10" xfId="19913"/>
    <cellStyle name="Note 12 37 10 2" xfId="19914"/>
    <cellStyle name="Note 12 37 10 3" xfId="19915"/>
    <cellStyle name="Note 12 37 10 4" xfId="47423"/>
    <cellStyle name="Note 12 37 11" xfId="19916"/>
    <cellStyle name="Note 12 37 11 2" xfId="19917"/>
    <cellStyle name="Note 12 37 11 3" xfId="19918"/>
    <cellStyle name="Note 12 37 11 4" xfId="47424"/>
    <cellStyle name="Note 12 37 12" xfId="19919"/>
    <cellStyle name="Note 12 37 12 2" xfId="19920"/>
    <cellStyle name="Note 12 37 12 3" xfId="19921"/>
    <cellStyle name="Note 12 37 12 4" xfId="47425"/>
    <cellStyle name="Note 12 37 13" xfId="19922"/>
    <cellStyle name="Note 12 37 13 2" xfId="19923"/>
    <cellStyle name="Note 12 37 13 3" xfId="19924"/>
    <cellStyle name="Note 12 37 13 4" xfId="47426"/>
    <cellStyle name="Note 12 37 14" xfId="19925"/>
    <cellStyle name="Note 12 37 14 2" xfId="19926"/>
    <cellStyle name="Note 12 37 14 3" xfId="19927"/>
    <cellStyle name="Note 12 37 14 4" xfId="47427"/>
    <cellStyle name="Note 12 37 15" xfId="19928"/>
    <cellStyle name="Note 12 37 15 2" xfId="19929"/>
    <cellStyle name="Note 12 37 15 3" xfId="19930"/>
    <cellStyle name="Note 12 37 15 4" xfId="47428"/>
    <cellStyle name="Note 12 37 16" xfId="19931"/>
    <cellStyle name="Note 12 37 16 2" xfId="19932"/>
    <cellStyle name="Note 12 37 16 3" xfId="19933"/>
    <cellStyle name="Note 12 37 16 4" xfId="47429"/>
    <cellStyle name="Note 12 37 17" xfId="19934"/>
    <cellStyle name="Note 12 37 17 2" xfId="19935"/>
    <cellStyle name="Note 12 37 17 3" xfId="19936"/>
    <cellStyle name="Note 12 37 17 4" xfId="47430"/>
    <cellStyle name="Note 12 37 18" xfId="19937"/>
    <cellStyle name="Note 12 37 18 2" xfId="19938"/>
    <cellStyle name="Note 12 37 18 3" xfId="19939"/>
    <cellStyle name="Note 12 37 18 4" xfId="47431"/>
    <cellStyle name="Note 12 37 19" xfId="19940"/>
    <cellStyle name="Note 12 37 19 2" xfId="19941"/>
    <cellStyle name="Note 12 37 19 3" xfId="19942"/>
    <cellStyle name="Note 12 37 19 4" xfId="47432"/>
    <cellStyle name="Note 12 37 2" xfId="19943"/>
    <cellStyle name="Note 12 37 2 2" xfId="19944"/>
    <cellStyle name="Note 12 37 2 3" xfId="19945"/>
    <cellStyle name="Note 12 37 2 4" xfId="47433"/>
    <cellStyle name="Note 12 37 20" xfId="19946"/>
    <cellStyle name="Note 12 37 20 2" xfId="19947"/>
    <cellStyle name="Note 12 37 20 3" xfId="47434"/>
    <cellStyle name="Note 12 37 20 4" xfId="47435"/>
    <cellStyle name="Note 12 37 21" xfId="47436"/>
    <cellStyle name="Note 12 37 22" xfId="47437"/>
    <cellStyle name="Note 12 37 3" xfId="19948"/>
    <cellStyle name="Note 12 37 3 2" xfId="19949"/>
    <cellStyle name="Note 12 37 3 3" xfId="19950"/>
    <cellStyle name="Note 12 37 3 4" xfId="47438"/>
    <cellStyle name="Note 12 37 4" xfId="19951"/>
    <cellStyle name="Note 12 37 4 2" xfId="19952"/>
    <cellStyle name="Note 12 37 4 3" xfId="19953"/>
    <cellStyle name="Note 12 37 4 4" xfId="47439"/>
    <cellStyle name="Note 12 37 5" xfId="19954"/>
    <cellStyle name="Note 12 37 5 2" xfId="19955"/>
    <cellStyle name="Note 12 37 5 3" xfId="19956"/>
    <cellStyle name="Note 12 37 5 4" xfId="47440"/>
    <cellStyle name="Note 12 37 6" xfId="19957"/>
    <cellStyle name="Note 12 37 6 2" xfId="19958"/>
    <cellStyle name="Note 12 37 6 3" xfId="19959"/>
    <cellStyle name="Note 12 37 6 4" xfId="47441"/>
    <cellStyle name="Note 12 37 7" xfId="19960"/>
    <cellStyle name="Note 12 37 7 2" xfId="19961"/>
    <cellStyle name="Note 12 37 7 3" xfId="19962"/>
    <cellStyle name="Note 12 37 7 4" xfId="47442"/>
    <cellStyle name="Note 12 37 8" xfId="19963"/>
    <cellStyle name="Note 12 37 8 2" xfId="19964"/>
    <cellStyle name="Note 12 37 8 3" xfId="19965"/>
    <cellStyle name="Note 12 37 8 4" xfId="47443"/>
    <cellStyle name="Note 12 37 9" xfId="19966"/>
    <cellStyle name="Note 12 37 9 2" xfId="19967"/>
    <cellStyle name="Note 12 37 9 3" xfId="19968"/>
    <cellStyle name="Note 12 37 9 4" xfId="47444"/>
    <cellStyle name="Note 12 38" xfId="19969"/>
    <cellStyle name="Note 12 38 10" xfId="19970"/>
    <cellStyle name="Note 12 38 10 2" xfId="19971"/>
    <cellStyle name="Note 12 38 10 3" xfId="19972"/>
    <cellStyle name="Note 12 38 10 4" xfId="47445"/>
    <cellStyle name="Note 12 38 11" xfId="19973"/>
    <cellStyle name="Note 12 38 11 2" xfId="19974"/>
    <cellStyle name="Note 12 38 11 3" xfId="19975"/>
    <cellStyle name="Note 12 38 11 4" xfId="47446"/>
    <cellStyle name="Note 12 38 12" xfId="19976"/>
    <cellStyle name="Note 12 38 12 2" xfId="19977"/>
    <cellStyle name="Note 12 38 12 3" xfId="19978"/>
    <cellStyle name="Note 12 38 12 4" xfId="47447"/>
    <cellStyle name="Note 12 38 13" xfId="19979"/>
    <cellStyle name="Note 12 38 13 2" xfId="19980"/>
    <cellStyle name="Note 12 38 13 3" xfId="19981"/>
    <cellStyle name="Note 12 38 13 4" xfId="47448"/>
    <cellStyle name="Note 12 38 14" xfId="19982"/>
    <cellStyle name="Note 12 38 14 2" xfId="19983"/>
    <cellStyle name="Note 12 38 14 3" xfId="19984"/>
    <cellStyle name="Note 12 38 14 4" xfId="47449"/>
    <cellStyle name="Note 12 38 15" xfId="19985"/>
    <cellStyle name="Note 12 38 15 2" xfId="19986"/>
    <cellStyle name="Note 12 38 15 3" xfId="19987"/>
    <cellStyle name="Note 12 38 15 4" xfId="47450"/>
    <cellStyle name="Note 12 38 16" xfId="19988"/>
    <cellStyle name="Note 12 38 16 2" xfId="19989"/>
    <cellStyle name="Note 12 38 16 3" xfId="19990"/>
    <cellStyle name="Note 12 38 16 4" xfId="47451"/>
    <cellStyle name="Note 12 38 17" xfId="19991"/>
    <cellStyle name="Note 12 38 17 2" xfId="19992"/>
    <cellStyle name="Note 12 38 17 3" xfId="19993"/>
    <cellStyle name="Note 12 38 17 4" xfId="47452"/>
    <cellStyle name="Note 12 38 18" xfId="19994"/>
    <cellStyle name="Note 12 38 18 2" xfId="19995"/>
    <cellStyle name="Note 12 38 18 3" xfId="19996"/>
    <cellStyle name="Note 12 38 18 4" xfId="47453"/>
    <cellStyle name="Note 12 38 19" xfId="19997"/>
    <cellStyle name="Note 12 38 19 2" xfId="19998"/>
    <cellStyle name="Note 12 38 19 3" xfId="19999"/>
    <cellStyle name="Note 12 38 19 4" xfId="47454"/>
    <cellStyle name="Note 12 38 2" xfId="20000"/>
    <cellStyle name="Note 12 38 2 2" xfId="20001"/>
    <cellStyle name="Note 12 38 2 3" xfId="20002"/>
    <cellStyle name="Note 12 38 2 4" xfId="47455"/>
    <cellStyle name="Note 12 38 20" xfId="20003"/>
    <cellStyle name="Note 12 38 20 2" xfId="20004"/>
    <cellStyle name="Note 12 38 20 3" xfId="47456"/>
    <cellStyle name="Note 12 38 20 4" xfId="47457"/>
    <cellStyle name="Note 12 38 21" xfId="47458"/>
    <cellStyle name="Note 12 38 22" xfId="47459"/>
    <cellStyle name="Note 12 38 3" xfId="20005"/>
    <cellStyle name="Note 12 38 3 2" xfId="20006"/>
    <cellStyle name="Note 12 38 3 3" xfId="20007"/>
    <cellStyle name="Note 12 38 3 4" xfId="47460"/>
    <cellStyle name="Note 12 38 4" xfId="20008"/>
    <cellStyle name="Note 12 38 4 2" xfId="20009"/>
    <cellStyle name="Note 12 38 4 3" xfId="20010"/>
    <cellStyle name="Note 12 38 4 4" xfId="47461"/>
    <cellStyle name="Note 12 38 5" xfId="20011"/>
    <cellStyle name="Note 12 38 5 2" xfId="20012"/>
    <cellStyle name="Note 12 38 5 3" xfId="20013"/>
    <cellStyle name="Note 12 38 5 4" xfId="47462"/>
    <cellStyle name="Note 12 38 6" xfId="20014"/>
    <cellStyle name="Note 12 38 6 2" xfId="20015"/>
    <cellStyle name="Note 12 38 6 3" xfId="20016"/>
    <cellStyle name="Note 12 38 6 4" xfId="47463"/>
    <cellStyle name="Note 12 38 7" xfId="20017"/>
    <cellStyle name="Note 12 38 7 2" xfId="20018"/>
    <cellStyle name="Note 12 38 7 3" xfId="20019"/>
    <cellStyle name="Note 12 38 7 4" xfId="47464"/>
    <cellStyle name="Note 12 38 8" xfId="20020"/>
    <cellStyle name="Note 12 38 8 2" xfId="20021"/>
    <cellStyle name="Note 12 38 8 3" xfId="20022"/>
    <cellStyle name="Note 12 38 8 4" xfId="47465"/>
    <cellStyle name="Note 12 38 9" xfId="20023"/>
    <cellStyle name="Note 12 38 9 2" xfId="20024"/>
    <cellStyle name="Note 12 38 9 3" xfId="20025"/>
    <cellStyle name="Note 12 38 9 4" xfId="47466"/>
    <cellStyle name="Note 12 39" xfId="20026"/>
    <cellStyle name="Note 12 39 10" xfId="20027"/>
    <cellStyle name="Note 12 39 10 2" xfId="20028"/>
    <cellStyle name="Note 12 39 10 3" xfId="20029"/>
    <cellStyle name="Note 12 39 10 4" xfId="47467"/>
    <cellStyle name="Note 12 39 11" xfId="20030"/>
    <cellStyle name="Note 12 39 11 2" xfId="20031"/>
    <cellStyle name="Note 12 39 11 3" xfId="20032"/>
    <cellStyle name="Note 12 39 11 4" xfId="47468"/>
    <cellStyle name="Note 12 39 12" xfId="20033"/>
    <cellStyle name="Note 12 39 12 2" xfId="20034"/>
    <cellStyle name="Note 12 39 12 3" xfId="20035"/>
    <cellStyle name="Note 12 39 12 4" xfId="47469"/>
    <cellStyle name="Note 12 39 13" xfId="20036"/>
    <cellStyle name="Note 12 39 13 2" xfId="20037"/>
    <cellStyle name="Note 12 39 13 3" xfId="20038"/>
    <cellStyle name="Note 12 39 13 4" xfId="47470"/>
    <cellStyle name="Note 12 39 14" xfId="20039"/>
    <cellStyle name="Note 12 39 14 2" xfId="20040"/>
    <cellStyle name="Note 12 39 14 3" xfId="20041"/>
    <cellStyle name="Note 12 39 14 4" xfId="47471"/>
    <cellStyle name="Note 12 39 15" xfId="20042"/>
    <cellStyle name="Note 12 39 15 2" xfId="20043"/>
    <cellStyle name="Note 12 39 15 3" xfId="20044"/>
    <cellStyle name="Note 12 39 15 4" xfId="47472"/>
    <cellStyle name="Note 12 39 16" xfId="20045"/>
    <cellStyle name="Note 12 39 16 2" xfId="20046"/>
    <cellStyle name="Note 12 39 16 3" xfId="20047"/>
    <cellStyle name="Note 12 39 16 4" xfId="47473"/>
    <cellStyle name="Note 12 39 17" xfId="20048"/>
    <cellStyle name="Note 12 39 17 2" xfId="20049"/>
    <cellStyle name="Note 12 39 17 3" xfId="20050"/>
    <cellStyle name="Note 12 39 17 4" xfId="47474"/>
    <cellStyle name="Note 12 39 18" xfId="20051"/>
    <cellStyle name="Note 12 39 18 2" xfId="20052"/>
    <cellStyle name="Note 12 39 18 3" xfId="20053"/>
    <cellStyle name="Note 12 39 18 4" xfId="47475"/>
    <cellStyle name="Note 12 39 19" xfId="20054"/>
    <cellStyle name="Note 12 39 19 2" xfId="20055"/>
    <cellStyle name="Note 12 39 19 3" xfId="20056"/>
    <cellStyle name="Note 12 39 19 4" xfId="47476"/>
    <cellStyle name="Note 12 39 2" xfId="20057"/>
    <cellStyle name="Note 12 39 2 2" xfId="20058"/>
    <cellStyle name="Note 12 39 2 3" xfId="20059"/>
    <cellStyle name="Note 12 39 2 4" xfId="47477"/>
    <cellStyle name="Note 12 39 20" xfId="20060"/>
    <cellStyle name="Note 12 39 20 2" xfId="20061"/>
    <cellStyle name="Note 12 39 20 3" xfId="47478"/>
    <cellStyle name="Note 12 39 20 4" xfId="47479"/>
    <cellStyle name="Note 12 39 21" xfId="47480"/>
    <cellStyle name="Note 12 39 22" xfId="47481"/>
    <cellStyle name="Note 12 39 3" xfId="20062"/>
    <cellStyle name="Note 12 39 3 2" xfId="20063"/>
    <cellStyle name="Note 12 39 3 3" xfId="20064"/>
    <cellStyle name="Note 12 39 3 4" xfId="47482"/>
    <cellStyle name="Note 12 39 4" xfId="20065"/>
    <cellStyle name="Note 12 39 4 2" xfId="20066"/>
    <cellStyle name="Note 12 39 4 3" xfId="20067"/>
    <cellStyle name="Note 12 39 4 4" xfId="47483"/>
    <cellStyle name="Note 12 39 5" xfId="20068"/>
    <cellStyle name="Note 12 39 5 2" xfId="20069"/>
    <cellStyle name="Note 12 39 5 3" xfId="20070"/>
    <cellStyle name="Note 12 39 5 4" xfId="47484"/>
    <cellStyle name="Note 12 39 6" xfId="20071"/>
    <cellStyle name="Note 12 39 6 2" xfId="20072"/>
    <cellStyle name="Note 12 39 6 3" xfId="20073"/>
    <cellStyle name="Note 12 39 6 4" xfId="47485"/>
    <cellStyle name="Note 12 39 7" xfId="20074"/>
    <cellStyle name="Note 12 39 7 2" xfId="20075"/>
    <cellStyle name="Note 12 39 7 3" xfId="20076"/>
    <cellStyle name="Note 12 39 7 4" xfId="47486"/>
    <cellStyle name="Note 12 39 8" xfId="20077"/>
    <cellStyle name="Note 12 39 8 2" xfId="20078"/>
    <cellStyle name="Note 12 39 8 3" xfId="20079"/>
    <cellStyle name="Note 12 39 8 4" xfId="47487"/>
    <cellStyle name="Note 12 39 9" xfId="20080"/>
    <cellStyle name="Note 12 39 9 2" xfId="20081"/>
    <cellStyle name="Note 12 39 9 3" xfId="20082"/>
    <cellStyle name="Note 12 39 9 4" xfId="47488"/>
    <cellStyle name="Note 12 4" xfId="20083"/>
    <cellStyle name="Note 12 4 10" xfId="20084"/>
    <cellStyle name="Note 12 4 10 2" xfId="20085"/>
    <cellStyle name="Note 12 4 10 3" xfId="20086"/>
    <cellStyle name="Note 12 4 10 4" xfId="47489"/>
    <cellStyle name="Note 12 4 11" xfId="20087"/>
    <cellStyle name="Note 12 4 11 2" xfId="20088"/>
    <cellStyle name="Note 12 4 11 3" xfId="20089"/>
    <cellStyle name="Note 12 4 11 4" xfId="47490"/>
    <cellStyle name="Note 12 4 12" xfId="20090"/>
    <cellStyle name="Note 12 4 12 2" xfId="20091"/>
    <cellStyle name="Note 12 4 12 3" xfId="20092"/>
    <cellStyle name="Note 12 4 12 4" xfId="47491"/>
    <cellStyle name="Note 12 4 13" xfId="20093"/>
    <cellStyle name="Note 12 4 13 2" xfId="20094"/>
    <cellStyle name="Note 12 4 13 3" xfId="20095"/>
    <cellStyle name="Note 12 4 13 4" xfId="47492"/>
    <cellStyle name="Note 12 4 14" xfId="20096"/>
    <cellStyle name="Note 12 4 14 2" xfId="20097"/>
    <cellStyle name="Note 12 4 14 3" xfId="20098"/>
    <cellStyle name="Note 12 4 14 4" xfId="47493"/>
    <cellStyle name="Note 12 4 15" xfId="20099"/>
    <cellStyle name="Note 12 4 15 2" xfId="20100"/>
    <cellStyle name="Note 12 4 15 3" xfId="20101"/>
    <cellStyle name="Note 12 4 15 4" xfId="47494"/>
    <cellStyle name="Note 12 4 16" xfId="20102"/>
    <cellStyle name="Note 12 4 16 2" xfId="20103"/>
    <cellStyle name="Note 12 4 16 3" xfId="20104"/>
    <cellStyle name="Note 12 4 16 4" xfId="47495"/>
    <cellStyle name="Note 12 4 17" xfId="20105"/>
    <cellStyle name="Note 12 4 17 2" xfId="20106"/>
    <cellStyle name="Note 12 4 17 3" xfId="20107"/>
    <cellStyle name="Note 12 4 17 4" xfId="47496"/>
    <cellStyle name="Note 12 4 18" xfId="20108"/>
    <cellStyle name="Note 12 4 18 2" xfId="20109"/>
    <cellStyle name="Note 12 4 18 3" xfId="20110"/>
    <cellStyle name="Note 12 4 18 4" xfId="47497"/>
    <cellStyle name="Note 12 4 19" xfId="20111"/>
    <cellStyle name="Note 12 4 19 2" xfId="20112"/>
    <cellStyle name="Note 12 4 19 3" xfId="20113"/>
    <cellStyle name="Note 12 4 19 4" xfId="47498"/>
    <cellStyle name="Note 12 4 2" xfId="20114"/>
    <cellStyle name="Note 12 4 2 2" xfId="20115"/>
    <cellStyle name="Note 12 4 2 3" xfId="20116"/>
    <cellStyle name="Note 12 4 2 4" xfId="47499"/>
    <cellStyle name="Note 12 4 20" xfId="20117"/>
    <cellStyle name="Note 12 4 20 2" xfId="20118"/>
    <cellStyle name="Note 12 4 20 3" xfId="47500"/>
    <cellStyle name="Note 12 4 20 4" xfId="47501"/>
    <cellStyle name="Note 12 4 21" xfId="47502"/>
    <cellStyle name="Note 12 4 22" xfId="47503"/>
    <cellStyle name="Note 12 4 3" xfId="20119"/>
    <cellStyle name="Note 12 4 3 2" xfId="20120"/>
    <cellStyle name="Note 12 4 3 3" xfId="20121"/>
    <cellStyle name="Note 12 4 3 4" xfId="47504"/>
    <cellStyle name="Note 12 4 4" xfId="20122"/>
    <cellStyle name="Note 12 4 4 2" xfId="20123"/>
    <cellStyle name="Note 12 4 4 3" xfId="20124"/>
    <cellStyle name="Note 12 4 4 4" xfId="47505"/>
    <cellStyle name="Note 12 4 5" xfId="20125"/>
    <cellStyle name="Note 12 4 5 2" xfId="20126"/>
    <cellStyle name="Note 12 4 5 3" xfId="20127"/>
    <cellStyle name="Note 12 4 5 4" xfId="47506"/>
    <cellStyle name="Note 12 4 6" xfId="20128"/>
    <cellStyle name="Note 12 4 6 2" xfId="20129"/>
    <cellStyle name="Note 12 4 6 3" xfId="20130"/>
    <cellStyle name="Note 12 4 6 4" xfId="47507"/>
    <cellStyle name="Note 12 4 7" xfId="20131"/>
    <cellStyle name="Note 12 4 7 2" xfId="20132"/>
    <cellStyle name="Note 12 4 7 3" xfId="20133"/>
    <cellStyle name="Note 12 4 7 4" xfId="47508"/>
    <cellStyle name="Note 12 4 8" xfId="20134"/>
    <cellStyle name="Note 12 4 8 2" xfId="20135"/>
    <cellStyle name="Note 12 4 8 3" xfId="20136"/>
    <cellStyle name="Note 12 4 8 4" xfId="47509"/>
    <cellStyle name="Note 12 4 9" xfId="20137"/>
    <cellStyle name="Note 12 4 9 2" xfId="20138"/>
    <cellStyle name="Note 12 4 9 3" xfId="20139"/>
    <cellStyle name="Note 12 4 9 4" xfId="47510"/>
    <cellStyle name="Note 12 40" xfId="20140"/>
    <cellStyle name="Note 12 40 2" xfId="47511"/>
    <cellStyle name="Note 12 41" xfId="20141"/>
    <cellStyle name="Note 12 41 2" xfId="47512"/>
    <cellStyle name="Note 12 42" xfId="20142"/>
    <cellStyle name="Note 12 42 2" xfId="47513"/>
    <cellStyle name="Note 12 43" xfId="20143"/>
    <cellStyle name="Note 12 43 2" xfId="47514"/>
    <cellStyle name="Note 12 44" xfId="20144"/>
    <cellStyle name="Note 12 44 2" xfId="20145"/>
    <cellStyle name="Note 12 44 3" xfId="20146"/>
    <cellStyle name="Note 12 44 4" xfId="47515"/>
    <cellStyle name="Note 12 45" xfId="20147"/>
    <cellStyle name="Note 12 45 2" xfId="20148"/>
    <cellStyle name="Note 12 45 3" xfId="20149"/>
    <cellStyle name="Note 12 45 4" xfId="47516"/>
    <cellStyle name="Note 12 46" xfId="20150"/>
    <cellStyle name="Note 12 46 2" xfId="20151"/>
    <cellStyle name="Note 12 46 3" xfId="20152"/>
    <cellStyle name="Note 12 46 4" xfId="47517"/>
    <cellStyle name="Note 12 47" xfId="20153"/>
    <cellStyle name="Note 12 47 2" xfId="20154"/>
    <cellStyle name="Note 12 47 3" xfId="20155"/>
    <cellStyle name="Note 12 47 4" xfId="47518"/>
    <cellStyle name="Note 12 48" xfId="20156"/>
    <cellStyle name="Note 12 48 2" xfId="20157"/>
    <cellStyle name="Note 12 48 3" xfId="20158"/>
    <cellStyle name="Note 12 48 4" xfId="47519"/>
    <cellStyle name="Note 12 49" xfId="20159"/>
    <cellStyle name="Note 12 49 2" xfId="20160"/>
    <cellStyle name="Note 12 49 3" xfId="20161"/>
    <cellStyle name="Note 12 49 4" xfId="47520"/>
    <cellStyle name="Note 12 5" xfId="20162"/>
    <cellStyle name="Note 12 5 10" xfId="20163"/>
    <cellStyle name="Note 12 5 10 2" xfId="20164"/>
    <cellStyle name="Note 12 5 10 3" xfId="20165"/>
    <cellStyle name="Note 12 5 10 4" xfId="47521"/>
    <cellStyle name="Note 12 5 11" xfId="20166"/>
    <cellStyle name="Note 12 5 11 2" xfId="20167"/>
    <cellStyle name="Note 12 5 11 3" xfId="20168"/>
    <cellStyle name="Note 12 5 11 4" xfId="47522"/>
    <cellStyle name="Note 12 5 12" xfId="20169"/>
    <cellStyle name="Note 12 5 12 2" xfId="20170"/>
    <cellStyle name="Note 12 5 12 3" xfId="20171"/>
    <cellStyle name="Note 12 5 12 4" xfId="47523"/>
    <cellStyle name="Note 12 5 13" xfId="20172"/>
    <cellStyle name="Note 12 5 13 2" xfId="20173"/>
    <cellStyle name="Note 12 5 13 3" xfId="20174"/>
    <cellStyle name="Note 12 5 13 4" xfId="47524"/>
    <cellStyle name="Note 12 5 14" xfId="20175"/>
    <cellStyle name="Note 12 5 14 2" xfId="20176"/>
    <cellStyle name="Note 12 5 14 3" xfId="20177"/>
    <cellStyle name="Note 12 5 14 4" xfId="47525"/>
    <cellStyle name="Note 12 5 15" xfId="20178"/>
    <cellStyle name="Note 12 5 15 2" xfId="20179"/>
    <cellStyle name="Note 12 5 15 3" xfId="20180"/>
    <cellStyle name="Note 12 5 15 4" xfId="47526"/>
    <cellStyle name="Note 12 5 16" xfId="20181"/>
    <cellStyle name="Note 12 5 16 2" xfId="20182"/>
    <cellStyle name="Note 12 5 16 3" xfId="20183"/>
    <cellStyle name="Note 12 5 16 4" xfId="47527"/>
    <cellStyle name="Note 12 5 17" xfId="20184"/>
    <cellStyle name="Note 12 5 17 2" xfId="20185"/>
    <cellStyle name="Note 12 5 17 3" xfId="20186"/>
    <cellStyle name="Note 12 5 17 4" xfId="47528"/>
    <cellStyle name="Note 12 5 18" xfId="20187"/>
    <cellStyle name="Note 12 5 18 2" xfId="20188"/>
    <cellStyle name="Note 12 5 18 3" xfId="20189"/>
    <cellStyle name="Note 12 5 18 4" xfId="47529"/>
    <cellStyle name="Note 12 5 19" xfId="20190"/>
    <cellStyle name="Note 12 5 19 2" xfId="20191"/>
    <cellStyle name="Note 12 5 19 3" xfId="20192"/>
    <cellStyle name="Note 12 5 19 4" xfId="47530"/>
    <cellStyle name="Note 12 5 2" xfId="20193"/>
    <cellStyle name="Note 12 5 2 2" xfId="20194"/>
    <cellStyle name="Note 12 5 2 3" xfId="20195"/>
    <cellStyle name="Note 12 5 2 4" xfId="47531"/>
    <cellStyle name="Note 12 5 20" xfId="20196"/>
    <cellStyle name="Note 12 5 20 2" xfId="20197"/>
    <cellStyle name="Note 12 5 20 3" xfId="47532"/>
    <cellStyle name="Note 12 5 20 4" xfId="47533"/>
    <cellStyle name="Note 12 5 21" xfId="47534"/>
    <cellStyle name="Note 12 5 22" xfId="47535"/>
    <cellStyle name="Note 12 5 3" xfId="20198"/>
    <cellStyle name="Note 12 5 3 2" xfId="20199"/>
    <cellStyle name="Note 12 5 3 3" xfId="20200"/>
    <cellStyle name="Note 12 5 3 4" xfId="47536"/>
    <cellStyle name="Note 12 5 4" xfId="20201"/>
    <cellStyle name="Note 12 5 4 2" xfId="20202"/>
    <cellStyle name="Note 12 5 4 3" xfId="20203"/>
    <cellStyle name="Note 12 5 4 4" xfId="47537"/>
    <cellStyle name="Note 12 5 5" xfId="20204"/>
    <cellStyle name="Note 12 5 5 2" xfId="20205"/>
    <cellStyle name="Note 12 5 5 3" xfId="20206"/>
    <cellStyle name="Note 12 5 5 4" xfId="47538"/>
    <cellStyle name="Note 12 5 6" xfId="20207"/>
    <cellStyle name="Note 12 5 6 2" xfId="20208"/>
    <cellStyle name="Note 12 5 6 3" xfId="20209"/>
    <cellStyle name="Note 12 5 6 4" xfId="47539"/>
    <cellStyle name="Note 12 5 7" xfId="20210"/>
    <cellStyle name="Note 12 5 7 2" xfId="20211"/>
    <cellStyle name="Note 12 5 7 3" xfId="20212"/>
    <cellStyle name="Note 12 5 7 4" xfId="47540"/>
    <cellStyle name="Note 12 5 8" xfId="20213"/>
    <cellStyle name="Note 12 5 8 2" xfId="20214"/>
    <cellStyle name="Note 12 5 8 3" xfId="20215"/>
    <cellStyle name="Note 12 5 8 4" xfId="47541"/>
    <cellStyle name="Note 12 5 9" xfId="20216"/>
    <cellStyle name="Note 12 5 9 2" xfId="20217"/>
    <cellStyle name="Note 12 5 9 3" xfId="20218"/>
    <cellStyle name="Note 12 5 9 4" xfId="47542"/>
    <cellStyle name="Note 12 50" xfId="20219"/>
    <cellStyle name="Note 12 50 2" xfId="20220"/>
    <cellStyle name="Note 12 50 3" xfId="20221"/>
    <cellStyle name="Note 12 50 4" xfId="47543"/>
    <cellStyle name="Note 12 51" xfId="20222"/>
    <cellStyle name="Note 12 51 2" xfId="20223"/>
    <cellStyle name="Note 12 51 3" xfId="20224"/>
    <cellStyle name="Note 12 51 4" xfId="47544"/>
    <cellStyle name="Note 12 52" xfId="20225"/>
    <cellStyle name="Note 12 52 2" xfId="20226"/>
    <cellStyle name="Note 12 52 3" xfId="20227"/>
    <cellStyle name="Note 12 52 4" xfId="47545"/>
    <cellStyle name="Note 12 53" xfId="20228"/>
    <cellStyle name="Note 12 53 2" xfId="20229"/>
    <cellStyle name="Note 12 53 3" xfId="20230"/>
    <cellStyle name="Note 12 53 4" xfId="47546"/>
    <cellStyle name="Note 12 54" xfId="20231"/>
    <cellStyle name="Note 12 54 2" xfId="20232"/>
    <cellStyle name="Note 12 54 3" xfId="20233"/>
    <cellStyle name="Note 12 54 4" xfId="47547"/>
    <cellStyle name="Note 12 55" xfId="20234"/>
    <cellStyle name="Note 12 55 2" xfId="20235"/>
    <cellStyle name="Note 12 55 3" xfId="20236"/>
    <cellStyle name="Note 12 55 4" xfId="47548"/>
    <cellStyle name="Note 12 56" xfId="20237"/>
    <cellStyle name="Note 12 56 2" xfId="20238"/>
    <cellStyle name="Note 12 56 3" xfId="20239"/>
    <cellStyle name="Note 12 56 4" xfId="47549"/>
    <cellStyle name="Note 12 57" xfId="20240"/>
    <cellStyle name="Note 12 57 2" xfId="20241"/>
    <cellStyle name="Note 12 57 3" xfId="20242"/>
    <cellStyle name="Note 12 57 4" xfId="47550"/>
    <cellStyle name="Note 12 58" xfId="20243"/>
    <cellStyle name="Note 12 58 2" xfId="20244"/>
    <cellStyle name="Note 12 58 3" xfId="20245"/>
    <cellStyle name="Note 12 58 4" xfId="47551"/>
    <cellStyle name="Note 12 59" xfId="20246"/>
    <cellStyle name="Note 12 59 2" xfId="20247"/>
    <cellStyle name="Note 12 59 3" xfId="20248"/>
    <cellStyle name="Note 12 59 4" xfId="47552"/>
    <cellStyle name="Note 12 6" xfId="20249"/>
    <cellStyle name="Note 12 6 10" xfId="20250"/>
    <cellStyle name="Note 12 6 10 2" xfId="20251"/>
    <cellStyle name="Note 12 6 10 3" xfId="20252"/>
    <cellStyle name="Note 12 6 10 4" xfId="47553"/>
    <cellStyle name="Note 12 6 11" xfId="20253"/>
    <cellStyle name="Note 12 6 11 2" xfId="20254"/>
    <cellStyle name="Note 12 6 11 3" xfId="20255"/>
    <cellStyle name="Note 12 6 11 4" xfId="47554"/>
    <cellStyle name="Note 12 6 12" xfId="20256"/>
    <cellStyle name="Note 12 6 12 2" xfId="20257"/>
    <cellStyle name="Note 12 6 12 3" xfId="20258"/>
    <cellStyle name="Note 12 6 12 4" xfId="47555"/>
    <cellStyle name="Note 12 6 13" xfId="20259"/>
    <cellStyle name="Note 12 6 13 2" xfId="20260"/>
    <cellStyle name="Note 12 6 13 3" xfId="20261"/>
    <cellStyle name="Note 12 6 13 4" xfId="47556"/>
    <cellStyle name="Note 12 6 14" xfId="20262"/>
    <cellStyle name="Note 12 6 14 2" xfId="20263"/>
    <cellStyle name="Note 12 6 14 3" xfId="20264"/>
    <cellStyle name="Note 12 6 14 4" xfId="47557"/>
    <cellStyle name="Note 12 6 15" xfId="20265"/>
    <cellStyle name="Note 12 6 15 2" xfId="20266"/>
    <cellStyle name="Note 12 6 15 3" xfId="20267"/>
    <cellStyle name="Note 12 6 15 4" xfId="47558"/>
    <cellStyle name="Note 12 6 16" xfId="20268"/>
    <cellStyle name="Note 12 6 16 2" xfId="20269"/>
    <cellStyle name="Note 12 6 16 3" xfId="20270"/>
    <cellStyle name="Note 12 6 16 4" xfId="47559"/>
    <cellStyle name="Note 12 6 17" xfId="20271"/>
    <cellStyle name="Note 12 6 17 2" xfId="20272"/>
    <cellStyle name="Note 12 6 17 3" xfId="20273"/>
    <cellStyle name="Note 12 6 17 4" xfId="47560"/>
    <cellStyle name="Note 12 6 18" xfId="20274"/>
    <cellStyle name="Note 12 6 18 2" xfId="20275"/>
    <cellStyle name="Note 12 6 18 3" xfId="20276"/>
    <cellStyle name="Note 12 6 18 4" xfId="47561"/>
    <cellStyle name="Note 12 6 19" xfId="20277"/>
    <cellStyle name="Note 12 6 19 2" xfId="20278"/>
    <cellStyle name="Note 12 6 19 3" xfId="20279"/>
    <cellStyle name="Note 12 6 19 4" xfId="47562"/>
    <cellStyle name="Note 12 6 2" xfId="20280"/>
    <cellStyle name="Note 12 6 2 2" xfId="20281"/>
    <cellStyle name="Note 12 6 2 3" xfId="20282"/>
    <cellStyle name="Note 12 6 2 4" xfId="47563"/>
    <cellStyle name="Note 12 6 20" xfId="20283"/>
    <cellStyle name="Note 12 6 20 2" xfId="20284"/>
    <cellStyle name="Note 12 6 20 3" xfId="47564"/>
    <cellStyle name="Note 12 6 20 4" xfId="47565"/>
    <cellStyle name="Note 12 6 21" xfId="47566"/>
    <cellStyle name="Note 12 6 22" xfId="47567"/>
    <cellStyle name="Note 12 6 3" xfId="20285"/>
    <cellStyle name="Note 12 6 3 2" xfId="20286"/>
    <cellStyle name="Note 12 6 3 3" xfId="20287"/>
    <cellStyle name="Note 12 6 3 4" xfId="47568"/>
    <cellStyle name="Note 12 6 4" xfId="20288"/>
    <cellStyle name="Note 12 6 4 2" xfId="20289"/>
    <cellStyle name="Note 12 6 4 3" xfId="20290"/>
    <cellStyle name="Note 12 6 4 4" xfId="47569"/>
    <cellStyle name="Note 12 6 5" xfId="20291"/>
    <cellStyle name="Note 12 6 5 2" xfId="20292"/>
    <cellStyle name="Note 12 6 5 3" xfId="20293"/>
    <cellStyle name="Note 12 6 5 4" xfId="47570"/>
    <cellStyle name="Note 12 6 6" xfId="20294"/>
    <cellStyle name="Note 12 6 6 2" xfId="20295"/>
    <cellStyle name="Note 12 6 6 3" xfId="20296"/>
    <cellStyle name="Note 12 6 6 4" xfId="47571"/>
    <cellStyle name="Note 12 6 7" xfId="20297"/>
    <cellStyle name="Note 12 6 7 2" xfId="20298"/>
    <cellStyle name="Note 12 6 7 3" xfId="20299"/>
    <cellStyle name="Note 12 6 7 4" xfId="47572"/>
    <cellStyle name="Note 12 6 8" xfId="20300"/>
    <cellStyle name="Note 12 6 8 2" xfId="20301"/>
    <cellStyle name="Note 12 6 8 3" xfId="20302"/>
    <cellStyle name="Note 12 6 8 4" xfId="47573"/>
    <cellStyle name="Note 12 6 9" xfId="20303"/>
    <cellStyle name="Note 12 6 9 2" xfId="20304"/>
    <cellStyle name="Note 12 6 9 3" xfId="20305"/>
    <cellStyle name="Note 12 6 9 4" xfId="47574"/>
    <cellStyle name="Note 12 60" xfId="20306"/>
    <cellStyle name="Note 12 60 2" xfId="20307"/>
    <cellStyle name="Note 12 60 3" xfId="20308"/>
    <cellStyle name="Note 12 60 4" xfId="47575"/>
    <cellStyle name="Note 12 61" xfId="20309"/>
    <cellStyle name="Note 12 61 2" xfId="20310"/>
    <cellStyle name="Note 12 61 3" xfId="20311"/>
    <cellStyle name="Note 12 61 4" xfId="47576"/>
    <cellStyle name="Note 12 62" xfId="20312"/>
    <cellStyle name="Note 12 62 2" xfId="20313"/>
    <cellStyle name="Note 12 62 3" xfId="47577"/>
    <cellStyle name="Note 12 62 4" xfId="47578"/>
    <cellStyle name="Note 12 63" xfId="47579"/>
    <cellStyle name="Note 12 64" xfId="47580"/>
    <cellStyle name="Note 12 7" xfId="20314"/>
    <cellStyle name="Note 12 7 10" xfId="20315"/>
    <cellStyle name="Note 12 7 10 2" xfId="20316"/>
    <cellStyle name="Note 12 7 10 3" xfId="20317"/>
    <cellStyle name="Note 12 7 10 4" xfId="47581"/>
    <cellStyle name="Note 12 7 11" xfId="20318"/>
    <cellStyle name="Note 12 7 11 2" xfId="20319"/>
    <cellStyle name="Note 12 7 11 3" xfId="20320"/>
    <cellStyle name="Note 12 7 11 4" xfId="47582"/>
    <cellStyle name="Note 12 7 12" xfId="20321"/>
    <cellStyle name="Note 12 7 12 2" xfId="20322"/>
    <cellStyle name="Note 12 7 12 3" xfId="20323"/>
    <cellStyle name="Note 12 7 12 4" xfId="47583"/>
    <cellStyle name="Note 12 7 13" xfId="20324"/>
    <cellStyle name="Note 12 7 13 2" xfId="20325"/>
    <cellStyle name="Note 12 7 13 3" xfId="20326"/>
    <cellStyle name="Note 12 7 13 4" xfId="47584"/>
    <cellStyle name="Note 12 7 14" xfId="20327"/>
    <cellStyle name="Note 12 7 14 2" xfId="20328"/>
    <cellStyle name="Note 12 7 14 3" xfId="20329"/>
    <cellStyle name="Note 12 7 14 4" xfId="47585"/>
    <cellStyle name="Note 12 7 15" xfId="20330"/>
    <cellStyle name="Note 12 7 15 2" xfId="20331"/>
    <cellStyle name="Note 12 7 15 3" xfId="20332"/>
    <cellStyle name="Note 12 7 15 4" xfId="47586"/>
    <cellStyle name="Note 12 7 16" xfId="20333"/>
    <cellStyle name="Note 12 7 16 2" xfId="20334"/>
    <cellStyle name="Note 12 7 16 3" xfId="20335"/>
    <cellStyle name="Note 12 7 16 4" xfId="47587"/>
    <cellStyle name="Note 12 7 17" xfId="20336"/>
    <cellStyle name="Note 12 7 17 2" xfId="20337"/>
    <cellStyle name="Note 12 7 17 3" xfId="20338"/>
    <cellStyle name="Note 12 7 17 4" xfId="47588"/>
    <cellStyle name="Note 12 7 18" xfId="20339"/>
    <cellStyle name="Note 12 7 18 2" xfId="20340"/>
    <cellStyle name="Note 12 7 18 3" xfId="20341"/>
    <cellStyle name="Note 12 7 18 4" xfId="47589"/>
    <cellStyle name="Note 12 7 19" xfId="20342"/>
    <cellStyle name="Note 12 7 19 2" xfId="20343"/>
    <cellStyle name="Note 12 7 19 3" xfId="20344"/>
    <cellStyle name="Note 12 7 19 4" xfId="47590"/>
    <cellStyle name="Note 12 7 2" xfId="20345"/>
    <cellStyle name="Note 12 7 2 2" xfId="20346"/>
    <cellStyle name="Note 12 7 2 3" xfId="20347"/>
    <cellStyle name="Note 12 7 2 4" xfId="47591"/>
    <cellStyle name="Note 12 7 20" xfId="20348"/>
    <cellStyle name="Note 12 7 20 2" xfId="20349"/>
    <cellStyle name="Note 12 7 20 3" xfId="47592"/>
    <cellStyle name="Note 12 7 20 4" xfId="47593"/>
    <cellStyle name="Note 12 7 21" xfId="47594"/>
    <cellStyle name="Note 12 7 22" xfId="47595"/>
    <cellStyle name="Note 12 7 3" xfId="20350"/>
    <cellStyle name="Note 12 7 3 2" xfId="20351"/>
    <cellStyle name="Note 12 7 3 3" xfId="20352"/>
    <cellStyle name="Note 12 7 3 4" xfId="47596"/>
    <cellStyle name="Note 12 7 4" xfId="20353"/>
    <cellStyle name="Note 12 7 4 2" xfId="20354"/>
    <cellStyle name="Note 12 7 4 3" xfId="20355"/>
    <cellStyle name="Note 12 7 4 4" xfId="47597"/>
    <cellStyle name="Note 12 7 5" xfId="20356"/>
    <cellStyle name="Note 12 7 5 2" xfId="20357"/>
    <cellStyle name="Note 12 7 5 3" xfId="20358"/>
    <cellStyle name="Note 12 7 5 4" xfId="47598"/>
    <cellStyle name="Note 12 7 6" xfId="20359"/>
    <cellStyle name="Note 12 7 6 2" xfId="20360"/>
    <cellStyle name="Note 12 7 6 3" xfId="20361"/>
    <cellStyle name="Note 12 7 6 4" xfId="47599"/>
    <cellStyle name="Note 12 7 7" xfId="20362"/>
    <cellStyle name="Note 12 7 7 2" xfId="20363"/>
    <cellStyle name="Note 12 7 7 3" xfId="20364"/>
    <cellStyle name="Note 12 7 7 4" xfId="47600"/>
    <cellStyle name="Note 12 7 8" xfId="20365"/>
    <cellStyle name="Note 12 7 8 2" xfId="20366"/>
    <cellStyle name="Note 12 7 8 3" xfId="20367"/>
    <cellStyle name="Note 12 7 8 4" xfId="47601"/>
    <cellStyle name="Note 12 7 9" xfId="20368"/>
    <cellStyle name="Note 12 7 9 2" xfId="20369"/>
    <cellStyle name="Note 12 7 9 3" xfId="20370"/>
    <cellStyle name="Note 12 7 9 4" xfId="47602"/>
    <cellStyle name="Note 12 8" xfId="20371"/>
    <cellStyle name="Note 12 8 10" xfId="20372"/>
    <cellStyle name="Note 12 8 10 2" xfId="20373"/>
    <cellStyle name="Note 12 8 10 3" xfId="20374"/>
    <cellStyle name="Note 12 8 10 4" xfId="47603"/>
    <cellStyle name="Note 12 8 11" xfId="20375"/>
    <cellStyle name="Note 12 8 11 2" xfId="20376"/>
    <cellStyle name="Note 12 8 11 3" xfId="20377"/>
    <cellStyle name="Note 12 8 11 4" xfId="47604"/>
    <cellStyle name="Note 12 8 12" xfId="20378"/>
    <cellStyle name="Note 12 8 12 2" xfId="20379"/>
    <cellStyle name="Note 12 8 12 3" xfId="20380"/>
    <cellStyle name="Note 12 8 12 4" xfId="47605"/>
    <cellStyle name="Note 12 8 13" xfId="20381"/>
    <cellStyle name="Note 12 8 13 2" xfId="20382"/>
    <cellStyle name="Note 12 8 13 3" xfId="20383"/>
    <cellStyle name="Note 12 8 13 4" xfId="47606"/>
    <cellStyle name="Note 12 8 14" xfId="20384"/>
    <cellStyle name="Note 12 8 14 2" xfId="20385"/>
    <cellStyle name="Note 12 8 14 3" xfId="20386"/>
    <cellStyle name="Note 12 8 14 4" xfId="47607"/>
    <cellStyle name="Note 12 8 15" xfId="20387"/>
    <cellStyle name="Note 12 8 15 2" xfId="20388"/>
    <cellStyle name="Note 12 8 15 3" xfId="20389"/>
    <cellStyle name="Note 12 8 15 4" xfId="47608"/>
    <cellStyle name="Note 12 8 16" xfId="20390"/>
    <cellStyle name="Note 12 8 16 2" xfId="20391"/>
    <cellStyle name="Note 12 8 16 3" xfId="20392"/>
    <cellStyle name="Note 12 8 16 4" xfId="47609"/>
    <cellStyle name="Note 12 8 17" xfId="20393"/>
    <cellStyle name="Note 12 8 17 2" xfId="20394"/>
    <cellStyle name="Note 12 8 17 3" xfId="20395"/>
    <cellStyle name="Note 12 8 17 4" xfId="47610"/>
    <cellStyle name="Note 12 8 18" xfId="20396"/>
    <cellStyle name="Note 12 8 18 2" xfId="20397"/>
    <cellStyle name="Note 12 8 18 3" xfId="20398"/>
    <cellStyle name="Note 12 8 18 4" xfId="47611"/>
    <cellStyle name="Note 12 8 19" xfId="20399"/>
    <cellStyle name="Note 12 8 19 2" xfId="20400"/>
    <cellStyle name="Note 12 8 19 3" xfId="20401"/>
    <cellStyle name="Note 12 8 19 4" xfId="47612"/>
    <cellStyle name="Note 12 8 2" xfId="20402"/>
    <cellStyle name="Note 12 8 2 2" xfId="20403"/>
    <cellStyle name="Note 12 8 2 3" xfId="20404"/>
    <cellStyle name="Note 12 8 2 4" xfId="47613"/>
    <cellStyle name="Note 12 8 20" xfId="20405"/>
    <cellStyle name="Note 12 8 20 2" xfId="20406"/>
    <cellStyle name="Note 12 8 20 3" xfId="47614"/>
    <cellStyle name="Note 12 8 20 4" xfId="47615"/>
    <cellStyle name="Note 12 8 21" xfId="47616"/>
    <cellStyle name="Note 12 8 22" xfId="47617"/>
    <cellStyle name="Note 12 8 3" xfId="20407"/>
    <cellStyle name="Note 12 8 3 2" xfId="20408"/>
    <cellStyle name="Note 12 8 3 3" xfId="20409"/>
    <cellStyle name="Note 12 8 3 4" xfId="47618"/>
    <cellStyle name="Note 12 8 4" xfId="20410"/>
    <cellStyle name="Note 12 8 4 2" xfId="20411"/>
    <cellStyle name="Note 12 8 4 3" xfId="20412"/>
    <cellStyle name="Note 12 8 4 4" xfId="47619"/>
    <cellStyle name="Note 12 8 5" xfId="20413"/>
    <cellStyle name="Note 12 8 5 2" xfId="20414"/>
    <cellStyle name="Note 12 8 5 3" xfId="20415"/>
    <cellStyle name="Note 12 8 5 4" xfId="47620"/>
    <cellStyle name="Note 12 8 6" xfId="20416"/>
    <cellStyle name="Note 12 8 6 2" xfId="20417"/>
    <cellStyle name="Note 12 8 6 3" xfId="20418"/>
    <cellStyle name="Note 12 8 6 4" xfId="47621"/>
    <cellStyle name="Note 12 8 7" xfId="20419"/>
    <cellStyle name="Note 12 8 7 2" xfId="20420"/>
    <cellStyle name="Note 12 8 7 3" xfId="20421"/>
    <cellStyle name="Note 12 8 7 4" xfId="47622"/>
    <cellStyle name="Note 12 8 8" xfId="20422"/>
    <cellStyle name="Note 12 8 8 2" xfId="20423"/>
    <cellStyle name="Note 12 8 8 3" xfId="20424"/>
    <cellStyle name="Note 12 8 8 4" xfId="47623"/>
    <cellStyle name="Note 12 8 9" xfId="20425"/>
    <cellStyle name="Note 12 8 9 2" xfId="20426"/>
    <cellStyle name="Note 12 8 9 3" xfId="20427"/>
    <cellStyle name="Note 12 8 9 4" xfId="47624"/>
    <cellStyle name="Note 12 9" xfId="20428"/>
    <cellStyle name="Note 12 9 10" xfId="20429"/>
    <cellStyle name="Note 12 9 10 2" xfId="20430"/>
    <cellStyle name="Note 12 9 10 3" xfId="20431"/>
    <cellStyle name="Note 12 9 10 4" xfId="47625"/>
    <cellStyle name="Note 12 9 11" xfId="20432"/>
    <cellStyle name="Note 12 9 11 2" xfId="20433"/>
    <cellStyle name="Note 12 9 11 3" xfId="20434"/>
    <cellStyle name="Note 12 9 11 4" xfId="47626"/>
    <cellStyle name="Note 12 9 12" xfId="20435"/>
    <cellStyle name="Note 12 9 12 2" xfId="20436"/>
    <cellStyle name="Note 12 9 12 3" xfId="20437"/>
    <cellStyle name="Note 12 9 12 4" xfId="47627"/>
    <cellStyle name="Note 12 9 13" xfId="20438"/>
    <cellStyle name="Note 12 9 13 2" xfId="20439"/>
    <cellStyle name="Note 12 9 13 3" xfId="20440"/>
    <cellStyle name="Note 12 9 13 4" xfId="47628"/>
    <cellStyle name="Note 12 9 14" xfId="20441"/>
    <cellStyle name="Note 12 9 14 2" xfId="20442"/>
    <cellStyle name="Note 12 9 14 3" xfId="20443"/>
    <cellStyle name="Note 12 9 14 4" xfId="47629"/>
    <cellStyle name="Note 12 9 15" xfId="20444"/>
    <cellStyle name="Note 12 9 15 2" xfId="20445"/>
    <cellStyle name="Note 12 9 15 3" xfId="20446"/>
    <cellStyle name="Note 12 9 15 4" xfId="47630"/>
    <cellStyle name="Note 12 9 16" xfId="20447"/>
    <cellStyle name="Note 12 9 16 2" xfId="20448"/>
    <cellStyle name="Note 12 9 16 3" xfId="20449"/>
    <cellStyle name="Note 12 9 16 4" xfId="47631"/>
    <cellStyle name="Note 12 9 17" xfId="20450"/>
    <cellStyle name="Note 12 9 17 2" xfId="20451"/>
    <cellStyle name="Note 12 9 17 3" xfId="20452"/>
    <cellStyle name="Note 12 9 17 4" xfId="47632"/>
    <cellStyle name="Note 12 9 18" xfId="20453"/>
    <cellStyle name="Note 12 9 18 2" xfId="20454"/>
    <cellStyle name="Note 12 9 18 3" xfId="20455"/>
    <cellStyle name="Note 12 9 18 4" xfId="47633"/>
    <cellStyle name="Note 12 9 19" xfId="20456"/>
    <cellStyle name="Note 12 9 19 2" xfId="20457"/>
    <cellStyle name="Note 12 9 19 3" xfId="20458"/>
    <cellStyle name="Note 12 9 19 4" xfId="47634"/>
    <cellStyle name="Note 12 9 2" xfId="20459"/>
    <cellStyle name="Note 12 9 2 2" xfId="20460"/>
    <cellStyle name="Note 12 9 2 3" xfId="20461"/>
    <cellStyle name="Note 12 9 2 4" xfId="47635"/>
    <cellStyle name="Note 12 9 20" xfId="20462"/>
    <cellStyle name="Note 12 9 20 2" xfId="20463"/>
    <cellStyle name="Note 12 9 20 3" xfId="47636"/>
    <cellStyle name="Note 12 9 20 4" xfId="47637"/>
    <cellStyle name="Note 12 9 21" xfId="47638"/>
    <cellStyle name="Note 12 9 22" xfId="47639"/>
    <cellStyle name="Note 12 9 3" xfId="20464"/>
    <cellStyle name="Note 12 9 3 2" xfId="20465"/>
    <cellStyle name="Note 12 9 3 3" xfId="20466"/>
    <cellStyle name="Note 12 9 3 4" xfId="47640"/>
    <cellStyle name="Note 12 9 4" xfId="20467"/>
    <cellStyle name="Note 12 9 4 2" xfId="20468"/>
    <cellStyle name="Note 12 9 4 3" xfId="20469"/>
    <cellStyle name="Note 12 9 4 4" xfId="47641"/>
    <cellStyle name="Note 12 9 5" xfId="20470"/>
    <cellStyle name="Note 12 9 5 2" xfId="20471"/>
    <cellStyle name="Note 12 9 5 3" xfId="20472"/>
    <cellStyle name="Note 12 9 5 4" xfId="47642"/>
    <cellStyle name="Note 12 9 6" xfId="20473"/>
    <cellStyle name="Note 12 9 6 2" xfId="20474"/>
    <cellStyle name="Note 12 9 6 3" xfId="20475"/>
    <cellStyle name="Note 12 9 6 4" xfId="47643"/>
    <cellStyle name="Note 12 9 7" xfId="20476"/>
    <cellStyle name="Note 12 9 7 2" xfId="20477"/>
    <cellStyle name="Note 12 9 7 3" xfId="20478"/>
    <cellStyle name="Note 12 9 7 4" xfId="47644"/>
    <cellStyle name="Note 12 9 8" xfId="20479"/>
    <cellStyle name="Note 12 9 8 2" xfId="20480"/>
    <cellStyle name="Note 12 9 8 3" xfId="20481"/>
    <cellStyle name="Note 12 9 8 4" xfId="47645"/>
    <cellStyle name="Note 12 9 9" xfId="20482"/>
    <cellStyle name="Note 12 9 9 2" xfId="20483"/>
    <cellStyle name="Note 12 9 9 3" xfId="20484"/>
    <cellStyle name="Note 12 9 9 4" xfId="47646"/>
    <cellStyle name="Note 13" xfId="20485"/>
    <cellStyle name="Note 13 10" xfId="20486"/>
    <cellStyle name="Note 13 10 2" xfId="20487"/>
    <cellStyle name="Note 13 10 3" xfId="20488"/>
    <cellStyle name="Note 13 10 4" xfId="47647"/>
    <cellStyle name="Note 13 11" xfId="20489"/>
    <cellStyle name="Note 13 11 2" xfId="20490"/>
    <cellStyle name="Note 13 11 3" xfId="20491"/>
    <cellStyle name="Note 13 11 4" xfId="47648"/>
    <cellStyle name="Note 13 12" xfId="20492"/>
    <cellStyle name="Note 13 12 2" xfId="20493"/>
    <cellStyle name="Note 13 12 3" xfId="20494"/>
    <cellStyle name="Note 13 12 4" xfId="47649"/>
    <cellStyle name="Note 13 13" xfId="20495"/>
    <cellStyle name="Note 13 13 2" xfId="20496"/>
    <cellStyle name="Note 13 13 3" xfId="20497"/>
    <cellStyle name="Note 13 13 4" xfId="47650"/>
    <cellStyle name="Note 13 14" xfId="20498"/>
    <cellStyle name="Note 13 14 2" xfId="20499"/>
    <cellStyle name="Note 13 14 3" xfId="20500"/>
    <cellStyle name="Note 13 14 4" xfId="47651"/>
    <cellStyle name="Note 13 15" xfId="20501"/>
    <cellStyle name="Note 13 15 2" xfId="20502"/>
    <cellStyle name="Note 13 15 3" xfId="20503"/>
    <cellStyle name="Note 13 15 4" xfId="47652"/>
    <cellStyle name="Note 13 16" xfId="20504"/>
    <cellStyle name="Note 13 16 2" xfId="20505"/>
    <cellStyle name="Note 13 16 3" xfId="20506"/>
    <cellStyle name="Note 13 16 4" xfId="47653"/>
    <cellStyle name="Note 13 17" xfId="20507"/>
    <cellStyle name="Note 13 17 2" xfId="20508"/>
    <cellStyle name="Note 13 17 3" xfId="20509"/>
    <cellStyle name="Note 13 17 4" xfId="47654"/>
    <cellStyle name="Note 13 18" xfId="20510"/>
    <cellStyle name="Note 13 18 2" xfId="20511"/>
    <cellStyle name="Note 13 18 3" xfId="20512"/>
    <cellStyle name="Note 13 18 4" xfId="47655"/>
    <cellStyle name="Note 13 19" xfId="20513"/>
    <cellStyle name="Note 13 19 2" xfId="20514"/>
    <cellStyle name="Note 13 19 3" xfId="20515"/>
    <cellStyle name="Note 13 19 4" xfId="47656"/>
    <cellStyle name="Note 13 2" xfId="20516"/>
    <cellStyle name="Note 13 2 2" xfId="47657"/>
    <cellStyle name="Note 13 20" xfId="20517"/>
    <cellStyle name="Note 13 20 2" xfId="20518"/>
    <cellStyle name="Note 13 20 3" xfId="20519"/>
    <cellStyle name="Note 13 20 4" xfId="47658"/>
    <cellStyle name="Note 13 21" xfId="20520"/>
    <cellStyle name="Note 13 21 2" xfId="20521"/>
    <cellStyle name="Note 13 21 3" xfId="20522"/>
    <cellStyle name="Note 13 21 4" xfId="47659"/>
    <cellStyle name="Note 13 22" xfId="20523"/>
    <cellStyle name="Note 13 22 2" xfId="20524"/>
    <cellStyle name="Note 13 22 3" xfId="20525"/>
    <cellStyle name="Note 13 22 4" xfId="47660"/>
    <cellStyle name="Note 13 23" xfId="20526"/>
    <cellStyle name="Note 13 23 2" xfId="20527"/>
    <cellStyle name="Note 13 23 3" xfId="20528"/>
    <cellStyle name="Note 13 23 4" xfId="47661"/>
    <cellStyle name="Note 13 24" xfId="20529"/>
    <cellStyle name="Note 13 24 2" xfId="20530"/>
    <cellStyle name="Note 13 24 3" xfId="47662"/>
    <cellStyle name="Note 13 24 4" xfId="47663"/>
    <cellStyle name="Note 13 25" xfId="47664"/>
    <cellStyle name="Note 13 26" xfId="47665"/>
    <cellStyle name="Note 13 3" xfId="20531"/>
    <cellStyle name="Note 13 3 2" xfId="47666"/>
    <cellStyle name="Note 13 4" xfId="20532"/>
    <cellStyle name="Note 13 4 2" xfId="47667"/>
    <cellStyle name="Note 13 5" xfId="20533"/>
    <cellStyle name="Note 13 5 2" xfId="47668"/>
    <cellStyle name="Note 13 6" xfId="20534"/>
    <cellStyle name="Note 13 6 2" xfId="20535"/>
    <cellStyle name="Note 13 6 3" xfId="20536"/>
    <cellStyle name="Note 13 6 4" xfId="47669"/>
    <cellStyle name="Note 13 7" xfId="20537"/>
    <cellStyle name="Note 13 7 2" xfId="20538"/>
    <cellStyle name="Note 13 7 3" xfId="20539"/>
    <cellStyle name="Note 13 7 4" xfId="47670"/>
    <cellStyle name="Note 13 8" xfId="20540"/>
    <cellStyle name="Note 13 8 2" xfId="20541"/>
    <cellStyle name="Note 13 8 3" xfId="20542"/>
    <cellStyle name="Note 13 8 4" xfId="47671"/>
    <cellStyle name="Note 13 9" xfId="20543"/>
    <cellStyle name="Note 13 9 2" xfId="20544"/>
    <cellStyle name="Note 13 9 3" xfId="20545"/>
    <cellStyle name="Note 13 9 4" xfId="47672"/>
    <cellStyle name="Note 14" xfId="20546"/>
    <cellStyle name="Note 14 10" xfId="20547"/>
    <cellStyle name="Note 14 10 2" xfId="20548"/>
    <cellStyle name="Note 14 10 3" xfId="20549"/>
    <cellStyle name="Note 14 10 4" xfId="47673"/>
    <cellStyle name="Note 14 11" xfId="20550"/>
    <cellStyle name="Note 14 11 2" xfId="20551"/>
    <cellStyle name="Note 14 11 3" xfId="20552"/>
    <cellStyle name="Note 14 11 4" xfId="47674"/>
    <cellStyle name="Note 14 12" xfId="20553"/>
    <cellStyle name="Note 14 12 2" xfId="20554"/>
    <cellStyle name="Note 14 12 3" xfId="20555"/>
    <cellStyle name="Note 14 12 4" xfId="47675"/>
    <cellStyle name="Note 14 13" xfId="20556"/>
    <cellStyle name="Note 14 13 2" xfId="20557"/>
    <cellStyle name="Note 14 13 3" xfId="20558"/>
    <cellStyle name="Note 14 13 4" xfId="47676"/>
    <cellStyle name="Note 14 14" xfId="20559"/>
    <cellStyle name="Note 14 14 2" xfId="20560"/>
    <cellStyle name="Note 14 14 3" xfId="20561"/>
    <cellStyle name="Note 14 14 4" xfId="47677"/>
    <cellStyle name="Note 14 15" xfId="20562"/>
    <cellStyle name="Note 14 15 2" xfId="20563"/>
    <cellStyle name="Note 14 15 3" xfId="20564"/>
    <cellStyle name="Note 14 15 4" xfId="47678"/>
    <cellStyle name="Note 14 16" xfId="20565"/>
    <cellStyle name="Note 14 16 2" xfId="20566"/>
    <cellStyle name="Note 14 16 3" xfId="20567"/>
    <cellStyle name="Note 14 16 4" xfId="47679"/>
    <cellStyle name="Note 14 17" xfId="20568"/>
    <cellStyle name="Note 14 17 2" xfId="20569"/>
    <cellStyle name="Note 14 17 3" xfId="20570"/>
    <cellStyle name="Note 14 17 4" xfId="47680"/>
    <cellStyle name="Note 14 18" xfId="20571"/>
    <cellStyle name="Note 14 18 2" xfId="20572"/>
    <cellStyle name="Note 14 18 3" xfId="20573"/>
    <cellStyle name="Note 14 18 4" xfId="47681"/>
    <cellStyle name="Note 14 19" xfId="20574"/>
    <cellStyle name="Note 14 19 2" xfId="20575"/>
    <cellStyle name="Note 14 19 3" xfId="20576"/>
    <cellStyle name="Note 14 19 4" xfId="47682"/>
    <cellStyle name="Note 14 2" xfId="20577"/>
    <cellStyle name="Note 14 2 2" xfId="47683"/>
    <cellStyle name="Note 14 20" xfId="20578"/>
    <cellStyle name="Note 14 20 2" xfId="20579"/>
    <cellStyle name="Note 14 20 3" xfId="20580"/>
    <cellStyle name="Note 14 20 4" xfId="47684"/>
    <cellStyle name="Note 14 21" xfId="20581"/>
    <cellStyle name="Note 14 21 2" xfId="20582"/>
    <cellStyle name="Note 14 21 3" xfId="20583"/>
    <cellStyle name="Note 14 21 4" xfId="47685"/>
    <cellStyle name="Note 14 22" xfId="20584"/>
    <cellStyle name="Note 14 22 2" xfId="20585"/>
    <cellStyle name="Note 14 22 3" xfId="20586"/>
    <cellStyle name="Note 14 22 4" xfId="47686"/>
    <cellStyle name="Note 14 23" xfId="20587"/>
    <cellStyle name="Note 14 23 2" xfId="20588"/>
    <cellStyle name="Note 14 23 3" xfId="20589"/>
    <cellStyle name="Note 14 23 4" xfId="47687"/>
    <cellStyle name="Note 14 24" xfId="20590"/>
    <cellStyle name="Note 14 24 2" xfId="20591"/>
    <cellStyle name="Note 14 24 3" xfId="47688"/>
    <cellStyle name="Note 14 24 4" xfId="47689"/>
    <cellStyle name="Note 14 25" xfId="47690"/>
    <cellStyle name="Note 14 26" xfId="47691"/>
    <cellStyle name="Note 14 3" xfId="20592"/>
    <cellStyle name="Note 14 3 2" xfId="47692"/>
    <cellStyle name="Note 14 4" xfId="20593"/>
    <cellStyle name="Note 14 4 2" xfId="47693"/>
    <cellStyle name="Note 14 5" xfId="20594"/>
    <cellStyle name="Note 14 5 2" xfId="47694"/>
    <cellStyle name="Note 14 6" xfId="20595"/>
    <cellStyle name="Note 14 6 2" xfId="20596"/>
    <cellStyle name="Note 14 6 3" xfId="20597"/>
    <cellStyle name="Note 14 6 4" xfId="47695"/>
    <cellStyle name="Note 14 7" xfId="20598"/>
    <cellStyle name="Note 14 7 2" xfId="20599"/>
    <cellStyle name="Note 14 7 3" xfId="20600"/>
    <cellStyle name="Note 14 7 4" xfId="47696"/>
    <cellStyle name="Note 14 8" xfId="20601"/>
    <cellStyle name="Note 14 8 2" xfId="20602"/>
    <cellStyle name="Note 14 8 3" xfId="20603"/>
    <cellStyle name="Note 14 8 4" xfId="47697"/>
    <cellStyle name="Note 14 9" xfId="20604"/>
    <cellStyle name="Note 14 9 2" xfId="20605"/>
    <cellStyle name="Note 14 9 3" xfId="20606"/>
    <cellStyle name="Note 14 9 4" xfId="47698"/>
    <cellStyle name="Note 15" xfId="20607"/>
    <cellStyle name="Note 15 10" xfId="20608"/>
    <cellStyle name="Note 15 10 2" xfId="20609"/>
    <cellStyle name="Note 15 10 3" xfId="20610"/>
    <cellStyle name="Note 15 10 4" xfId="47699"/>
    <cellStyle name="Note 15 11" xfId="20611"/>
    <cellStyle name="Note 15 11 2" xfId="20612"/>
    <cellStyle name="Note 15 11 3" xfId="20613"/>
    <cellStyle name="Note 15 11 4" xfId="47700"/>
    <cellStyle name="Note 15 12" xfId="20614"/>
    <cellStyle name="Note 15 12 2" xfId="20615"/>
    <cellStyle name="Note 15 12 3" xfId="20616"/>
    <cellStyle name="Note 15 12 4" xfId="47701"/>
    <cellStyle name="Note 15 13" xfId="20617"/>
    <cellStyle name="Note 15 13 2" xfId="20618"/>
    <cellStyle name="Note 15 13 3" xfId="20619"/>
    <cellStyle name="Note 15 13 4" xfId="47702"/>
    <cellStyle name="Note 15 14" xfId="20620"/>
    <cellStyle name="Note 15 14 2" xfId="20621"/>
    <cellStyle name="Note 15 14 3" xfId="20622"/>
    <cellStyle name="Note 15 14 4" xfId="47703"/>
    <cellStyle name="Note 15 15" xfId="20623"/>
    <cellStyle name="Note 15 15 2" xfId="20624"/>
    <cellStyle name="Note 15 15 3" xfId="20625"/>
    <cellStyle name="Note 15 15 4" xfId="47704"/>
    <cellStyle name="Note 15 16" xfId="20626"/>
    <cellStyle name="Note 15 16 2" xfId="20627"/>
    <cellStyle name="Note 15 16 3" xfId="20628"/>
    <cellStyle name="Note 15 16 4" xfId="47705"/>
    <cellStyle name="Note 15 17" xfId="20629"/>
    <cellStyle name="Note 15 17 2" xfId="20630"/>
    <cellStyle name="Note 15 17 3" xfId="20631"/>
    <cellStyle name="Note 15 17 4" xfId="47706"/>
    <cellStyle name="Note 15 18" xfId="20632"/>
    <cellStyle name="Note 15 18 2" xfId="20633"/>
    <cellStyle name="Note 15 18 3" xfId="20634"/>
    <cellStyle name="Note 15 18 4" xfId="47707"/>
    <cellStyle name="Note 15 19" xfId="20635"/>
    <cellStyle name="Note 15 19 2" xfId="20636"/>
    <cellStyle name="Note 15 19 3" xfId="20637"/>
    <cellStyle name="Note 15 19 4" xfId="47708"/>
    <cellStyle name="Note 15 2" xfId="20638"/>
    <cellStyle name="Note 15 2 2" xfId="20639"/>
    <cellStyle name="Note 15 2 3" xfId="20640"/>
    <cellStyle name="Note 15 2 4" xfId="47709"/>
    <cellStyle name="Note 15 20" xfId="20641"/>
    <cellStyle name="Note 15 20 2" xfId="20642"/>
    <cellStyle name="Note 15 20 3" xfId="47710"/>
    <cellStyle name="Note 15 20 4" xfId="47711"/>
    <cellStyle name="Note 15 21" xfId="47712"/>
    <cellStyle name="Note 15 22" xfId="47713"/>
    <cellStyle name="Note 15 3" xfId="20643"/>
    <cellStyle name="Note 15 3 2" xfId="20644"/>
    <cellStyle name="Note 15 3 3" xfId="20645"/>
    <cellStyle name="Note 15 3 4" xfId="47714"/>
    <cellStyle name="Note 15 4" xfId="20646"/>
    <cellStyle name="Note 15 4 2" xfId="20647"/>
    <cellStyle name="Note 15 4 3" xfId="20648"/>
    <cellStyle name="Note 15 4 4" xfId="47715"/>
    <cellStyle name="Note 15 5" xfId="20649"/>
    <cellStyle name="Note 15 5 2" xfId="20650"/>
    <cellStyle name="Note 15 5 3" xfId="20651"/>
    <cellStyle name="Note 15 5 4" xfId="47716"/>
    <cellStyle name="Note 15 6" xfId="20652"/>
    <cellStyle name="Note 15 6 2" xfId="20653"/>
    <cellStyle name="Note 15 6 3" xfId="20654"/>
    <cellStyle name="Note 15 6 4" xfId="47717"/>
    <cellStyle name="Note 15 7" xfId="20655"/>
    <cellStyle name="Note 15 7 2" xfId="20656"/>
    <cellStyle name="Note 15 7 3" xfId="20657"/>
    <cellStyle name="Note 15 7 4" xfId="47718"/>
    <cellStyle name="Note 15 8" xfId="20658"/>
    <cellStyle name="Note 15 8 2" xfId="20659"/>
    <cellStyle name="Note 15 8 3" xfId="20660"/>
    <cellStyle name="Note 15 8 4" xfId="47719"/>
    <cellStyle name="Note 15 9" xfId="20661"/>
    <cellStyle name="Note 15 9 2" xfId="20662"/>
    <cellStyle name="Note 15 9 3" xfId="20663"/>
    <cellStyle name="Note 15 9 4" xfId="47720"/>
    <cellStyle name="Note 16" xfId="20664"/>
    <cellStyle name="Note 16 2" xfId="47721"/>
    <cellStyle name="Note 17" xfId="20665"/>
    <cellStyle name="Note 17 2" xfId="47722"/>
    <cellStyle name="Note 18" xfId="20666"/>
    <cellStyle name="Note 18 2" xfId="47723"/>
    <cellStyle name="Note 19" xfId="20667"/>
    <cellStyle name="Note 19 2" xfId="47724"/>
    <cellStyle name="Note 2" xfId="20668"/>
    <cellStyle name="Note 2 10" xfId="20669"/>
    <cellStyle name="Note 2 10 10" xfId="20670"/>
    <cellStyle name="Note 2 10 10 2" xfId="20671"/>
    <cellStyle name="Note 2 10 10 3" xfId="20672"/>
    <cellStyle name="Note 2 10 10 4" xfId="47725"/>
    <cellStyle name="Note 2 10 11" xfId="20673"/>
    <cellStyle name="Note 2 10 11 2" xfId="20674"/>
    <cellStyle name="Note 2 10 11 3" xfId="20675"/>
    <cellStyle name="Note 2 10 11 4" xfId="47726"/>
    <cellStyle name="Note 2 10 12" xfId="20676"/>
    <cellStyle name="Note 2 10 12 2" xfId="20677"/>
    <cellStyle name="Note 2 10 12 3" xfId="20678"/>
    <cellStyle name="Note 2 10 12 4" xfId="47727"/>
    <cellStyle name="Note 2 10 13" xfId="20679"/>
    <cellStyle name="Note 2 10 13 2" xfId="20680"/>
    <cellStyle name="Note 2 10 13 3" xfId="20681"/>
    <cellStyle name="Note 2 10 13 4" xfId="47728"/>
    <cellStyle name="Note 2 10 14" xfId="20682"/>
    <cellStyle name="Note 2 10 14 2" xfId="20683"/>
    <cellStyle name="Note 2 10 14 3" xfId="20684"/>
    <cellStyle name="Note 2 10 14 4" xfId="47729"/>
    <cellStyle name="Note 2 10 15" xfId="20685"/>
    <cellStyle name="Note 2 10 15 2" xfId="20686"/>
    <cellStyle name="Note 2 10 15 3" xfId="20687"/>
    <cellStyle name="Note 2 10 15 4" xfId="47730"/>
    <cellStyle name="Note 2 10 16" xfId="20688"/>
    <cellStyle name="Note 2 10 16 2" xfId="20689"/>
    <cellStyle name="Note 2 10 16 3" xfId="20690"/>
    <cellStyle name="Note 2 10 16 4" xfId="47731"/>
    <cellStyle name="Note 2 10 17" xfId="20691"/>
    <cellStyle name="Note 2 10 17 2" xfId="20692"/>
    <cellStyle name="Note 2 10 17 3" xfId="20693"/>
    <cellStyle name="Note 2 10 17 4" xfId="47732"/>
    <cellStyle name="Note 2 10 18" xfId="20694"/>
    <cellStyle name="Note 2 10 18 2" xfId="20695"/>
    <cellStyle name="Note 2 10 18 3" xfId="20696"/>
    <cellStyle name="Note 2 10 18 4" xfId="47733"/>
    <cellStyle name="Note 2 10 19" xfId="20697"/>
    <cellStyle name="Note 2 10 19 2" xfId="20698"/>
    <cellStyle name="Note 2 10 19 3" xfId="20699"/>
    <cellStyle name="Note 2 10 19 4" xfId="47734"/>
    <cellStyle name="Note 2 10 2" xfId="20700"/>
    <cellStyle name="Note 2 10 2 10" xfId="20701"/>
    <cellStyle name="Note 2 10 2 10 2" xfId="20702"/>
    <cellStyle name="Note 2 10 2 10 3" xfId="20703"/>
    <cellStyle name="Note 2 10 2 10 4" xfId="47735"/>
    <cellStyle name="Note 2 10 2 11" xfId="20704"/>
    <cellStyle name="Note 2 10 2 11 2" xfId="20705"/>
    <cellStyle name="Note 2 10 2 11 3" xfId="20706"/>
    <cellStyle name="Note 2 10 2 11 4" xfId="47736"/>
    <cellStyle name="Note 2 10 2 12" xfId="20707"/>
    <cellStyle name="Note 2 10 2 12 2" xfId="20708"/>
    <cellStyle name="Note 2 10 2 12 3" xfId="20709"/>
    <cellStyle name="Note 2 10 2 12 4" xfId="47737"/>
    <cellStyle name="Note 2 10 2 13" xfId="20710"/>
    <cellStyle name="Note 2 10 2 13 2" xfId="20711"/>
    <cellStyle name="Note 2 10 2 13 3" xfId="20712"/>
    <cellStyle name="Note 2 10 2 13 4" xfId="47738"/>
    <cellStyle name="Note 2 10 2 14" xfId="20713"/>
    <cellStyle name="Note 2 10 2 14 2" xfId="20714"/>
    <cellStyle name="Note 2 10 2 14 3" xfId="20715"/>
    <cellStyle name="Note 2 10 2 14 4" xfId="47739"/>
    <cellStyle name="Note 2 10 2 15" xfId="20716"/>
    <cellStyle name="Note 2 10 2 15 2" xfId="20717"/>
    <cellStyle name="Note 2 10 2 15 3" xfId="20718"/>
    <cellStyle name="Note 2 10 2 15 4" xfId="47740"/>
    <cellStyle name="Note 2 10 2 16" xfId="20719"/>
    <cellStyle name="Note 2 10 2 16 2" xfId="20720"/>
    <cellStyle name="Note 2 10 2 16 3" xfId="20721"/>
    <cellStyle name="Note 2 10 2 16 4" xfId="47741"/>
    <cellStyle name="Note 2 10 2 17" xfId="20722"/>
    <cellStyle name="Note 2 10 2 17 2" xfId="20723"/>
    <cellStyle name="Note 2 10 2 17 3" xfId="20724"/>
    <cellStyle name="Note 2 10 2 17 4" xfId="47742"/>
    <cellStyle name="Note 2 10 2 18" xfId="20725"/>
    <cellStyle name="Note 2 10 2 18 2" xfId="20726"/>
    <cellStyle name="Note 2 10 2 18 3" xfId="20727"/>
    <cellStyle name="Note 2 10 2 18 4" xfId="47743"/>
    <cellStyle name="Note 2 10 2 19" xfId="20728"/>
    <cellStyle name="Note 2 10 2 19 2" xfId="20729"/>
    <cellStyle name="Note 2 10 2 19 3" xfId="20730"/>
    <cellStyle name="Note 2 10 2 19 4" xfId="47744"/>
    <cellStyle name="Note 2 10 2 2" xfId="20731"/>
    <cellStyle name="Note 2 10 2 2 2" xfId="20732"/>
    <cellStyle name="Note 2 10 2 2 3" xfId="20733"/>
    <cellStyle name="Note 2 10 2 2 4" xfId="47745"/>
    <cellStyle name="Note 2 10 2 20" xfId="20734"/>
    <cellStyle name="Note 2 10 2 20 2" xfId="20735"/>
    <cellStyle name="Note 2 10 2 20 3" xfId="47746"/>
    <cellStyle name="Note 2 10 2 20 4" xfId="47747"/>
    <cellStyle name="Note 2 10 2 21" xfId="47748"/>
    <cellStyle name="Note 2 10 2 22" xfId="47749"/>
    <cellStyle name="Note 2 10 2 3" xfId="20736"/>
    <cellStyle name="Note 2 10 2 3 2" xfId="20737"/>
    <cellStyle name="Note 2 10 2 3 3" xfId="20738"/>
    <cellStyle name="Note 2 10 2 3 4" xfId="47750"/>
    <cellStyle name="Note 2 10 2 4" xfId="20739"/>
    <cellStyle name="Note 2 10 2 4 2" xfId="20740"/>
    <cellStyle name="Note 2 10 2 4 3" xfId="20741"/>
    <cellStyle name="Note 2 10 2 4 4" xfId="47751"/>
    <cellStyle name="Note 2 10 2 5" xfId="20742"/>
    <cellStyle name="Note 2 10 2 5 2" xfId="20743"/>
    <cellStyle name="Note 2 10 2 5 3" xfId="20744"/>
    <cellStyle name="Note 2 10 2 5 4" xfId="47752"/>
    <cellStyle name="Note 2 10 2 6" xfId="20745"/>
    <cellStyle name="Note 2 10 2 6 2" xfId="20746"/>
    <cellStyle name="Note 2 10 2 6 3" xfId="20747"/>
    <cellStyle name="Note 2 10 2 6 4" xfId="47753"/>
    <cellStyle name="Note 2 10 2 7" xfId="20748"/>
    <cellStyle name="Note 2 10 2 7 2" xfId="20749"/>
    <cellStyle name="Note 2 10 2 7 3" xfId="20750"/>
    <cellStyle name="Note 2 10 2 7 4" xfId="47754"/>
    <cellStyle name="Note 2 10 2 8" xfId="20751"/>
    <cellStyle name="Note 2 10 2 8 2" xfId="20752"/>
    <cellStyle name="Note 2 10 2 8 3" xfId="20753"/>
    <cellStyle name="Note 2 10 2 8 4" xfId="47755"/>
    <cellStyle name="Note 2 10 2 9" xfId="20754"/>
    <cellStyle name="Note 2 10 2 9 2" xfId="20755"/>
    <cellStyle name="Note 2 10 2 9 3" xfId="20756"/>
    <cellStyle name="Note 2 10 2 9 4" xfId="47756"/>
    <cellStyle name="Note 2 10 20" xfId="20757"/>
    <cellStyle name="Note 2 10 20 2" xfId="20758"/>
    <cellStyle name="Note 2 10 20 3" xfId="20759"/>
    <cellStyle name="Note 2 10 20 4" xfId="47757"/>
    <cellStyle name="Note 2 10 21" xfId="20760"/>
    <cellStyle name="Note 2 10 21 2" xfId="20761"/>
    <cellStyle name="Note 2 10 21 3" xfId="47758"/>
    <cellStyle name="Note 2 10 21 4" xfId="47759"/>
    <cellStyle name="Note 2 10 22" xfId="47760"/>
    <cellStyle name="Note 2 10 23" xfId="47761"/>
    <cellStyle name="Note 2 10 3" xfId="20762"/>
    <cellStyle name="Note 2 10 3 2" xfId="20763"/>
    <cellStyle name="Note 2 10 3 3" xfId="20764"/>
    <cellStyle name="Note 2 10 3 4" xfId="47762"/>
    <cellStyle name="Note 2 10 4" xfId="20765"/>
    <cellStyle name="Note 2 10 4 2" xfId="20766"/>
    <cellStyle name="Note 2 10 4 3" xfId="20767"/>
    <cellStyle name="Note 2 10 4 4" xfId="47763"/>
    <cellStyle name="Note 2 10 5" xfId="20768"/>
    <cellStyle name="Note 2 10 5 2" xfId="20769"/>
    <cellStyle name="Note 2 10 5 3" xfId="20770"/>
    <cellStyle name="Note 2 10 5 4" xfId="47764"/>
    <cellStyle name="Note 2 10 6" xfId="20771"/>
    <cellStyle name="Note 2 10 6 2" xfId="20772"/>
    <cellStyle name="Note 2 10 6 3" xfId="20773"/>
    <cellStyle name="Note 2 10 6 4" xfId="47765"/>
    <cellStyle name="Note 2 10 7" xfId="20774"/>
    <cellStyle name="Note 2 10 7 2" xfId="20775"/>
    <cellStyle name="Note 2 10 7 3" xfId="20776"/>
    <cellStyle name="Note 2 10 7 4" xfId="47766"/>
    <cellStyle name="Note 2 10 8" xfId="20777"/>
    <cellStyle name="Note 2 10 8 2" xfId="20778"/>
    <cellStyle name="Note 2 10 8 3" xfId="20779"/>
    <cellStyle name="Note 2 10 8 4" xfId="47767"/>
    <cellStyle name="Note 2 10 9" xfId="20780"/>
    <cellStyle name="Note 2 10 9 2" xfId="20781"/>
    <cellStyle name="Note 2 10 9 3" xfId="20782"/>
    <cellStyle name="Note 2 10 9 4" xfId="47768"/>
    <cellStyle name="Note 2 11" xfId="20783"/>
    <cellStyle name="Note 2 11 10" xfId="20784"/>
    <cellStyle name="Note 2 11 10 2" xfId="20785"/>
    <cellStyle name="Note 2 11 10 3" xfId="20786"/>
    <cellStyle name="Note 2 11 10 4" xfId="47769"/>
    <cellStyle name="Note 2 11 11" xfId="20787"/>
    <cellStyle name="Note 2 11 11 2" xfId="20788"/>
    <cellStyle name="Note 2 11 11 3" xfId="20789"/>
    <cellStyle name="Note 2 11 11 4" xfId="47770"/>
    <cellStyle name="Note 2 11 12" xfId="20790"/>
    <cellStyle name="Note 2 11 12 2" xfId="20791"/>
    <cellStyle name="Note 2 11 12 3" xfId="20792"/>
    <cellStyle name="Note 2 11 12 4" xfId="47771"/>
    <cellStyle name="Note 2 11 13" xfId="20793"/>
    <cellStyle name="Note 2 11 13 2" xfId="20794"/>
    <cellStyle name="Note 2 11 13 3" xfId="20795"/>
    <cellStyle name="Note 2 11 13 4" xfId="47772"/>
    <cellStyle name="Note 2 11 14" xfId="20796"/>
    <cellStyle name="Note 2 11 14 2" xfId="20797"/>
    <cellStyle name="Note 2 11 14 3" xfId="20798"/>
    <cellStyle name="Note 2 11 14 4" xfId="47773"/>
    <cellStyle name="Note 2 11 15" xfId="20799"/>
    <cellStyle name="Note 2 11 15 2" xfId="20800"/>
    <cellStyle name="Note 2 11 15 3" xfId="20801"/>
    <cellStyle name="Note 2 11 15 4" xfId="47774"/>
    <cellStyle name="Note 2 11 16" xfId="20802"/>
    <cellStyle name="Note 2 11 16 2" xfId="20803"/>
    <cellStyle name="Note 2 11 16 3" xfId="20804"/>
    <cellStyle name="Note 2 11 16 4" xfId="47775"/>
    <cellStyle name="Note 2 11 17" xfId="20805"/>
    <cellStyle name="Note 2 11 17 2" xfId="20806"/>
    <cellStyle name="Note 2 11 17 3" xfId="20807"/>
    <cellStyle name="Note 2 11 17 4" xfId="47776"/>
    <cellStyle name="Note 2 11 18" xfId="20808"/>
    <cellStyle name="Note 2 11 18 2" xfId="20809"/>
    <cellStyle name="Note 2 11 18 3" xfId="20810"/>
    <cellStyle name="Note 2 11 18 4" xfId="47777"/>
    <cellStyle name="Note 2 11 19" xfId="20811"/>
    <cellStyle name="Note 2 11 19 2" xfId="20812"/>
    <cellStyle name="Note 2 11 19 3" xfId="20813"/>
    <cellStyle name="Note 2 11 19 4" xfId="47778"/>
    <cellStyle name="Note 2 11 2" xfId="20814"/>
    <cellStyle name="Note 2 11 2 10" xfId="20815"/>
    <cellStyle name="Note 2 11 2 10 2" xfId="20816"/>
    <cellStyle name="Note 2 11 2 10 3" xfId="20817"/>
    <cellStyle name="Note 2 11 2 10 4" xfId="47779"/>
    <cellStyle name="Note 2 11 2 11" xfId="20818"/>
    <cellStyle name="Note 2 11 2 11 2" xfId="20819"/>
    <cellStyle name="Note 2 11 2 11 3" xfId="20820"/>
    <cellStyle name="Note 2 11 2 11 4" xfId="47780"/>
    <cellStyle name="Note 2 11 2 12" xfId="20821"/>
    <cellStyle name="Note 2 11 2 12 2" xfId="20822"/>
    <cellStyle name="Note 2 11 2 12 3" xfId="20823"/>
    <cellStyle name="Note 2 11 2 12 4" xfId="47781"/>
    <cellStyle name="Note 2 11 2 13" xfId="20824"/>
    <cellStyle name="Note 2 11 2 13 2" xfId="20825"/>
    <cellStyle name="Note 2 11 2 13 3" xfId="20826"/>
    <cellStyle name="Note 2 11 2 13 4" xfId="47782"/>
    <cellStyle name="Note 2 11 2 14" xfId="20827"/>
    <cellStyle name="Note 2 11 2 14 2" xfId="20828"/>
    <cellStyle name="Note 2 11 2 14 3" xfId="20829"/>
    <cellStyle name="Note 2 11 2 14 4" xfId="47783"/>
    <cellStyle name="Note 2 11 2 15" xfId="20830"/>
    <cellStyle name="Note 2 11 2 15 2" xfId="20831"/>
    <cellStyle name="Note 2 11 2 15 3" xfId="20832"/>
    <cellStyle name="Note 2 11 2 15 4" xfId="47784"/>
    <cellStyle name="Note 2 11 2 16" xfId="20833"/>
    <cellStyle name="Note 2 11 2 16 2" xfId="20834"/>
    <cellStyle name="Note 2 11 2 16 3" xfId="20835"/>
    <cellStyle name="Note 2 11 2 16 4" xfId="47785"/>
    <cellStyle name="Note 2 11 2 17" xfId="20836"/>
    <cellStyle name="Note 2 11 2 17 2" xfId="20837"/>
    <cellStyle name="Note 2 11 2 17 3" xfId="20838"/>
    <cellStyle name="Note 2 11 2 17 4" xfId="47786"/>
    <cellStyle name="Note 2 11 2 18" xfId="20839"/>
    <cellStyle name="Note 2 11 2 18 2" xfId="20840"/>
    <cellStyle name="Note 2 11 2 18 3" xfId="20841"/>
    <cellStyle name="Note 2 11 2 18 4" xfId="47787"/>
    <cellStyle name="Note 2 11 2 19" xfId="20842"/>
    <cellStyle name="Note 2 11 2 19 2" xfId="20843"/>
    <cellStyle name="Note 2 11 2 19 3" xfId="20844"/>
    <cellStyle name="Note 2 11 2 19 4" xfId="47788"/>
    <cellStyle name="Note 2 11 2 2" xfId="20845"/>
    <cellStyle name="Note 2 11 2 2 2" xfId="20846"/>
    <cellStyle name="Note 2 11 2 2 3" xfId="20847"/>
    <cellStyle name="Note 2 11 2 2 4" xfId="47789"/>
    <cellStyle name="Note 2 11 2 20" xfId="20848"/>
    <cellStyle name="Note 2 11 2 20 2" xfId="20849"/>
    <cellStyle name="Note 2 11 2 20 3" xfId="47790"/>
    <cellStyle name="Note 2 11 2 20 4" xfId="47791"/>
    <cellStyle name="Note 2 11 2 21" xfId="47792"/>
    <cellStyle name="Note 2 11 2 22" xfId="47793"/>
    <cellStyle name="Note 2 11 2 3" xfId="20850"/>
    <cellStyle name="Note 2 11 2 3 2" xfId="20851"/>
    <cellStyle name="Note 2 11 2 3 3" xfId="20852"/>
    <cellStyle name="Note 2 11 2 3 4" xfId="47794"/>
    <cellStyle name="Note 2 11 2 4" xfId="20853"/>
    <cellStyle name="Note 2 11 2 4 2" xfId="20854"/>
    <cellStyle name="Note 2 11 2 4 3" xfId="20855"/>
    <cellStyle name="Note 2 11 2 4 4" xfId="47795"/>
    <cellStyle name="Note 2 11 2 5" xfId="20856"/>
    <cellStyle name="Note 2 11 2 5 2" xfId="20857"/>
    <cellStyle name="Note 2 11 2 5 3" xfId="20858"/>
    <cellStyle name="Note 2 11 2 5 4" xfId="47796"/>
    <cellStyle name="Note 2 11 2 6" xfId="20859"/>
    <cellStyle name="Note 2 11 2 6 2" xfId="20860"/>
    <cellStyle name="Note 2 11 2 6 3" xfId="20861"/>
    <cellStyle name="Note 2 11 2 6 4" xfId="47797"/>
    <cellStyle name="Note 2 11 2 7" xfId="20862"/>
    <cellStyle name="Note 2 11 2 7 2" xfId="20863"/>
    <cellStyle name="Note 2 11 2 7 3" xfId="20864"/>
    <cellStyle name="Note 2 11 2 7 4" xfId="47798"/>
    <cellStyle name="Note 2 11 2 8" xfId="20865"/>
    <cellStyle name="Note 2 11 2 8 2" xfId="20866"/>
    <cellStyle name="Note 2 11 2 8 3" xfId="20867"/>
    <cellStyle name="Note 2 11 2 8 4" xfId="47799"/>
    <cellStyle name="Note 2 11 2 9" xfId="20868"/>
    <cellStyle name="Note 2 11 2 9 2" xfId="20869"/>
    <cellStyle name="Note 2 11 2 9 3" xfId="20870"/>
    <cellStyle name="Note 2 11 2 9 4" xfId="47800"/>
    <cellStyle name="Note 2 11 20" xfId="20871"/>
    <cellStyle name="Note 2 11 20 2" xfId="20872"/>
    <cellStyle name="Note 2 11 20 3" xfId="20873"/>
    <cellStyle name="Note 2 11 20 4" xfId="47801"/>
    <cellStyle name="Note 2 11 21" xfId="20874"/>
    <cellStyle name="Note 2 11 21 2" xfId="20875"/>
    <cellStyle name="Note 2 11 21 3" xfId="47802"/>
    <cellStyle name="Note 2 11 21 4" xfId="47803"/>
    <cellStyle name="Note 2 11 22" xfId="47804"/>
    <cellStyle name="Note 2 11 23" xfId="47805"/>
    <cellStyle name="Note 2 11 3" xfId="20876"/>
    <cellStyle name="Note 2 11 3 2" xfId="20877"/>
    <cellStyle name="Note 2 11 3 3" xfId="20878"/>
    <cellStyle name="Note 2 11 3 4" xfId="47806"/>
    <cellStyle name="Note 2 11 4" xfId="20879"/>
    <cellStyle name="Note 2 11 4 2" xfId="20880"/>
    <cellStyle name="Note 2 11 4 3" xfId="20881"/>
    <cellStyle name="Note 2 11 4 4" xfId="47807"/>
    <cellStyle name="Note 2 11 5" xfId="20882"/>
    <cellStyle name="Note 2 11 5 2" xfId="20883"/>
    <cellStyle name="Note 2 11 5 3" xfId="20884"/>
    <cellStyle name="Note 2 11 5 4" xfId="47808"/>
    <cellStyle name="Note 2 11 6" xfId="20885"/>
    <cellStyle name="Note 2 11 6 2" xfId="20886"/>
    <cellStyle name="Note 2 11 6 3" xfId="20887"/>
    <cellStyle name="Note 2 11 6 4" xfId="47809"/>
    <cellStyle name="Note 2 11 7" xfId="20888"/>
    <cellStyle name="Note 2 11 7 2" xfId="20889"/>
    <cellStyle name="Note 2 11 7 3" xfId="20890"/>
    <cellStyle name="Note 2 11 7 4" xfId="47810"/>
    <cellStyle name="Note 2 11 8" xfId="20891"/>
    <cellStyle name="Note 2 11 8 2" xfId="20892"/>
    <cellStyle name="Note 2 11 8 3" xfId="20893"/>
    <cellStyle name="Note 2 11 8 4" xfId="47811"/>
    <cellStyle name="Note 2 11 9" xfId="20894"/>
    <cellStyle name="Note 2 11 9 2" xfId="20895"/>
    <cellStyle name="Note 2 11 9 3" xfId="20896"/>
    <cellStyle name="Note 2 11 9 4" xfId="47812"/>
    <cellStyle name="Note 2 12" xfId="20897"/>
    <cellStyle name="Note 2 12 10" xfId="20898"/>
    <cellStyle name="Note 2 12 10 2" xfId="20899"/>
    <cellStyle name="Note 2 12 10 3" xfId="20900"/>
    <cellStyle name="Note 2 12 10 4" xfId="47813"/>
    <cellStyle name="Note 2 12 11" xfId="20901"/>
    <cellStyle name="Note 2 12 11 2" xfId="20902"/>
    <cellStyle name="Note 2 12 11 3" xfId="20903"/>
    <cellStyle name="Note 2 12 11 4" xfId="47814"/>
    <cellStyle name="Note 2 12 12" xfId="20904"/>
    <cellStyle name="Note 2 12 12 2" xfId="20905"/>
    <cellStyle name="Note 2 12 12 3" xfId="20906"/>
    <cellStyle name="Note 2 12 12 4" xfId="47815"/>
    <cellStyle name="Note 2 12 13" xfId="20907"/>
    <cellStyle name="Note 2 12 13 2" xfId="20908"/>
    <cellStyle name="Note 2 12 13 3" xfId="20909"/>
    <cellStyle name="Note 2 12 13 4" xfId="47816"/>
    <cellStyle name="Note 2 12 14" xfId="20910"/>
    <cellStyle name="Note 2 12 14 2" xfId="20911"/>
    <cellStyle name="Note 2 12 14 3" xfId="20912"/>
    <cellStyle name="Note 2 12 14 4" xfId="47817"/>
    <cellStyle name="Note 2 12 15" xfId="20913"/>
    <cellStyle name="Note 2 12 15 2" xfId="20914"/>
    <cellStyle name="Note 2 12 15 3" xfId="20915"/>
    <cellStyle name="Note 2 12 15 4" xfId="47818"/>
    <cellStyle name="Note 2 12 16" xfId="20916"/>
    <cellStyle name="Note 2 12 16 2" xfId="20917"/>
    <cellStyle name="Note 2 12 16 3" xfId="20918"/>
    <cellStyle name="Note 2 12 16 4" xfId="47819"/>
    <cellStyle name="Note 2 12 17" xfId="20919"/>
    <cellStyle name="Note 2 12 17 2" xfId="20920"/>
    <cellStyle name="Note 2 12 17 3" xfId="20921"/>
    <cellStyle name="Note 2 12 17 4" xfId="47820"/>
    <cellStyle name="Note 2 12 18" xfId="20922"/>
    <cellStyle name="Note 2 12 18 2" xfId="20923"/>
    <cellStyle name="Note 2 12 18 3" xfId="20924"/>
    <cellStyle name="Note 2 12 18 4" xfId="47821"/>
    <cellStyle name="Note 2 12 19" xfId="20925"/>
    <cellStyle name="Note 2 12 19 2" xfId="20926"/>
    <cellStyle name="Note 2 12 19 3" xfId="20927"/>
    <cellStyle name="Note 2 12 19 4" xfId="47822"/>
    <cellStyle name="Note 2 12 2" xfId="20928"/>
    <cellStyle name="Note 2 12 2 2" xfId="20929"/>
    <cellStyle name="Note 2 12 2 3" xfId="20930"/>
    <cellStyle name="Note 2 12 2 4" xfId="47823"/>
    <cellStyle name="Note 2 12 20" xfId="20931"/>
    <cellStyle name="Note 2 12 20 2" xfId="20932"/>
    <cellStyle name="Note 2 12 20 3" xfId="47824"/>
    <cellStyle name="Note 2 12 20 4" xfId="47825"/>
    <cellStyle name="Note 2 12 21" xfId="47826"/>
    <cellStyle name="Note 2 12 22" xfId="47827"/>
    <cellStyle name="Note 2 12 3" xfId="20933"/>
    <cellStyle name="Note 2 12 3 2" xfId="20934"/>
    <cellStyle name="Note 2 12 3 3" xfId="20935"/>
    <cellStyle name="Note 2 12 3 4" xfId="47828"/>
    <cellStyle name="Note 2 12 4" xfId="20936"/>
    <cellStyle name="Note 2 12 4 2" xfId="20937"/>
    <cellStyle name="Note 2 12 4 3" xfId="20938"/>
    <cellStyle name="Note 2 12 4 4" xfId="47829"/>
    <cellStyle name="Note 2 12 5" xfId="20939"/>
    <cellStyle name="Note 2 12 5 2" xfId="20940"/>
    <cellStyle name="Note 2 12 5 3" xfId="20941"/>
    <cellStyle name="Note 2 12 5 4" xfId="47830"/>
    <cellStyle name="Note 2 12 6" xfId="20942"/>
    <cellStyle name="Note 2 12 6 2" xfId="20943"/>
    <cellStyle name="Note 2 12 6 3" xfId="20944"/>
    <cellStyle name="Note 2 12 6 4" xfId="47831"/>
    <cellStyle name="Note 2 12 7" xfId="20945"/>
    <cellStyle name="Note 2 12 7 2" xfId="20946"/>
    <cellStyle name="Note 2 12 7 3" xfId="20947"/>
    <cellStyle name="Note 2 12 7 4" xfId="47832"/>
    <cellStyle name="Note 2 12 8" xfId="20948"/>
    <cellStyle name="Note 2 12 8 2" xfId="20949"/>
    <cellStyle name="Note 2 12 8 3" xfId="20950"/>
    <cellStyle name="Note 2 12 8 4" xfId="47833"/>
    <cellStyle name="Note 2 12 9" xfId="20951"/>
    <cellStyle name="Note 2 12 9 2" xfId="20952"/>
    <cellStyle name="Note 2 12 9 3" xfId="20953"/>
    <cellStyle name="Note 2 12 9 4" xfId="47834"/>
    <cellStyle name="Note 2 13" xfId="20954"/>
    <cellStyle name="Note 2 13 10" xfId="20955"/>
    <cellStyle name="Note 2 13 10 2" xfId="20956"/>
    <cellStyle name="Note 2 13 10 3" xfId="20957"/>
    <cellStyle name="Note 2 13 10 4" xfId="47835"/>
    <cellStyle name="Note 2 13 11" xfId="20958"/>
    <cellStyle name="Note 2 13 11 2" xfId="20959"/>
    <cellStyle name="Note 2 13 11 3" xfId="20960"/>
    <cellStyle name="Note 2 13 11 4" xfId="47836"/>
    <cellStyle name="Note 2 13 12" xfId="20961"/>
    <cellStyle name="Note 2 13 12 2" xfId="20962"/>
    <cellStyle name="Note 2 13 12 3" xfId="20963"/>
    <cellStyle name="Note 2 13 12 4" xfId="47837"/>
    <cellStyle name="Note 2 13 13" xfId="20964"/>
    <cellStyle name="Note 2 13 13 2" xfId="20965"/>
    <cellStyle name="Note 2 13 13 3" xfId="20966"/>
    <cellStyle name="Note 2 13 13 4" xfId="47838"/>
    <cellStyle name="Note 2 13 14" xfId="20967"/>
    <cellStyle name="Note 2 13 14 2" xfId="20968"/>
    <cellStyle name="Note 2 13 14 3" xfId="20969"/>
    <cellStyle name="Note 2 13 14 4" xfId="47839"/>
    <cellStyle name="Note 2 13 15" xfId="20970"/>
    <cellStyle name="Note 2 13 15 2" xfId="20971"/>
    <cellStyle name="Note 2 13 15 3" xfId="20972"/>
    <cellStyle name="Note 2 13 15 4" xfId="47840"/>
    <cellStyle name="Note 2 13 16" xfId="20973"/>
    <cellStyle name="Note 2 13 16 2" xfId="20974"/>
    <cellStyle name="Note 2 13 16 3" xfId="20975"/>
    <cellStyle name="Note 2 13 16 4" xfId="47841"/>
    <cellStyle name="Note 2 13 17" xfId="20976"/>
    <cellStyle name="Note 2 13 17 2" xfId="20977"/>
    <cellStyle name="Note 2 13 17 3" xfId="20978"/>
    <cellStyle name="Note 2 13 17 4" xfId="47842"/>
    <cellStyle name="Note 2 13 18" xfId="20979"/>
    <cellStyle name="Note 2 13 18 2" xfId="20980"/>
    <cellStyle name="Note 2 13 18 3" xfId="20981"/>
    <cellStyle name="Note 2 13 18 4" xfId="47843"/>
    <cellStyle name="Note 2 13 19" xfId="20982"/>
    <cellStyle name="Note 2 13 19 2" xfId="20983"/>
    <cellStyle name="Note 2 13 19 3" xfId="20984"/>
    <cellStyle name="Note 2 13 19 4" xfId="47844"/>
    <cellStyle name="Note 2 13 2" xfId="20985"/>
    <cellStyle name="Note 2 13 2 2" xfId="20986"/>
    <cellStyle name="Note 2 13 2 3" xfId="20987"/>
    <cellStyle name="Note 2 13 2 4" xfId="47845"/>
    <cellStyle name="Note 2 13 20" xfId="20988"/>
    <cellStyle name="Note 2 13 20 2" xfId="20989"/>
    <cellStyle name="Note 2 13 20 3" xfId="47846"/>
    <cellStyle name="Note 2 13 20 4" xfId="47847"/>
    <cellStyle name="Note 2 13 21" xfId="47848"/>
    <cellStyle name="Note 2 13 22" xfId="47849"/>
    <cellStyle name="Note 2 13 3" xfId="20990"/>
    <cellStyle name="Note 2 13 3 2" xfId="20991"/>
    <cellStyle name="Note 2 13 3 3" xfId="20992"/>
    <cellStyle name="Note 2 13 3 4" xfId="47850"/>
    <cellStyle name="Note 2 13 4" xfId="20993"/>
    <cellStyle name="Note 2 13 4 2" xfId="20994"/>
    <cellStyle name="Note 2 13 4 3" xfId="20995"/>
    <cellStyle name="Note 2 13 4 4" xfId="47851"/>
    <cellStyle name="Note 2 13 5" xfId="20996"/>
    <cellStyle name="Note 2 13 5 2" xfId="20997"/>
    <cellStyle name="Note 2 13 5 3" xfId="20998"/>
    <cellStyle name="Note 2 13 5 4" xfId="47852"/>
    <cellStyle name="Note 2 13 6" xfId="20999"/>
    <cellStyle name="Note 2 13 6 2" xfId="21000"/>
    <cellStyle name="Note 2 13 6 3" xfId="21001"/>
    <cellStyle name="Note 2 13 6 4" xfId="47853"/>
    <cellStyle name="Note 2 13 7" xfId="21002"/>
    <cellStyle name="Note 2 13 7 2" xfId="21003"/>
    <cellStyle name="Note 2 13 7 3" xfId="21004"/>
    <cellStyle name="Note 2 13 7 4" xfId="47854"/>
    <cellStyle name="Note 2 13 8" xfId="21005"/>
    <cellStyle name="Note 2 13 8 2" xfId="21006"/>
    <cellStyle name="Note 2 13 8 3" xfId="21007"/>
    <cellStyle name="Note 2 13 8 4" xfId="47855"/>
    <cellStyle name="Note 2 13 9" xfId="21008"/>
    <cellStyle name="Note 2 13 9 2" xfId="21009"/>
    <cellStyle name="Note 2 13 9 3" xfId="21010"/>
    <cellStyle name="Note 2 13 9 4" xfId="47856"/>
    <cellStyle name="Note 2 14" xfId="21011"/>
    <cellStyle name="Note 2 14 10" xfId="21012"/>
    <cellStyle name="Note 2 14 10 2" xfId="21013"/>
    <cellStyle name="Note 2 14 10 3" xfId="21014"/>
    <cellStyle name="Note 2 14 10 4" xfId="47857"/>
    <cellStyle name="Note 2 14 11" xfId="21015"/>
    <cellStyle name="Note 2 14 11 2" xfId="21016"/>
    <cellStyle name="Note 2 14 11 3" xfId="21017"/>
    <cellStyle name="Note 2 14 11 4" xfId="47858"/>
    <cellStyle name="Note 2 14 12" xfId="21018"/>
    <cellStyle name="Note 2 14 12 2" xfId="21019"/>
    <cellStyle name="Note 2 14 12 3" xfId="21020"/>
    <cellStyle name="Note 2 14 12 4" xfId="47859"/>
    <cellStyle name="Note 2 14 13" xfId="21021"/>
    <cellStyle name="Note 2 14 13 2" xfId="21022"/>
    <cellStyle name="Note 2 14 13 3" xfId="21023"/>
    <cellStyle name="Note 2 14 13 4" xfId="47860"/>
    <cellStyle name="Note 2 14 14" xfId="21024"/>
    <cellStyle name="Note 2 14 14 2" xfId="21025"/>
    <cellStyle name="Note 2 14 14 3" xfId="21026"/>
    <cellStyle name="Note 2 14 14 4" xfId="47861"/>
    <cellStyle name="Note 2 14 15" xfId="21027"/>
    <cellStyle name="Note 2 14 15 2" xfId="21028"/>
    <cellStyle name="Note 2 14 15 3" xfId="21029"/>
    <cellStyle name="Note 2 14 15 4" xfId="47862"/>
    <cellStyle name="Note 2 14 16" xfId="21030"/>
    <cellStyle name="Note 2 14 16 2" xfId="21031"/>
    <cellStyle name="Note 2 14 16 3" xfId="21032"/>
    <cellStyle name="Note 2 14 16 4" xfId="47863"/>
    <cellStyle name="Note 2 14 17" xfId="21033"/>
    <cellStyle name="Note 2 14 17 2" xfId="21034"/>
    <cellStyle name="Note 2 14 17 3" xfId="21035"/>
    <cellStyle name="Note 2 14 17 4" xfId="47864"/>
    <cellStyle name="Note 2 14 18" xfId="21036"/>
    <cellStyle name="Note 2 14 18 2" xfId="21037"/>
    <cellStyle name="Note 2 14 18 3" xfId="21038"/>
    <cellStyle name="Note 2 14 18 4" xfId="47865"/>
    <cellStyle name="Note 2 14 19" xfId="21039"/>
    <cellStyle name="Note 2 14 19 2" xfId="21040"/>
    <cellStyle name="Note 2 14 19 3" xfId="21041"/>
    <cellStyle name="Note 2 14 19 4" xfId="47866"/>
    <cellStyle name="Note 2 14 2" xfId="21042"/>
    <cellStyle name="Note 2 14 2 2" xfId="21043"/>
    <cellStyle name="Note 2 14 2 3" xfId="21044"/>
    <cellStyle name="Note 2 14 2 4" xfId="47867"/>
    <cellStyle name="Note 2 14 20" xfId="21045"/>
    <cellStyle name="Note 2 14 20 2" xfId="21046"/>
    <cellStyle name="Note 2 14 20 3" xfId="47868"/>
    <cellStyle name="Note 2 14 20 4" xfId="47869"/>
    <cellStyle name="Note 2 14 21" xfId="47870"/>
    <cellStyle name="Note 2 14 22" xfId="47871"/>
    <cellStyle name="Note 2 14 3" xfId="21047"/>
    <cellStyle name="Note 2 14 3 2" xfId="21048"/>
    <cellStyle name="Note 2 14 3 3" xfId="21049"/>
    <cellStyle name="Note 2 14 3 4" xfId="47872"/>
    <cellStyle name="Note 2 14 4" xfId="21050"/>
    <cellStyle name="Note 2 14 4 2" xfId="21051"/>
    <cellStyle name="Note 2 14 4 3" xfId="21052"/>
    <cellStyle name="Note 2 14 4 4" xfId="47873"/>
    <cellStyle name="Note 2 14 5" xfId="21053"/>
    <cellStyle name="Note 2 14 5 2" xfId="21054"/>
    <cellStyle name="Note 2 14 5 3" xfId="21055"/>
    <cellStyle name="Note 2 14 5 4" xfId="47874"/>
    <cellStyle name="Note 2 14 6" xfId="21056"/>
    <cellStyle name="Note 2 14 6 2" xfId="21057"/>
    <cellStyle name="Note 2 14 6 3" xfId="21058"/>
    <cellStyle name="Note 2 14 6 4" xfId="47875"/>
    <cellStyle name="Note 2 14 7" xfId="21059"/>
    <cellStyle name="Note 2 14 7 2" xfId="21060"/>
    <cellStyle name="Note 2 14 7 3" xfId="21061"/>
    <cellStyle name="Note 2 14 7 4" xfId="47876"/>
    <cellStyle name="Note 2 14 8" xfId="21062"/>
    <cellStyle name="Note 2 14 8 2" xfId="21063"/>
    <cellStyle name="Note 2 14 8 3" xfId="21064"/>
    <cellStyle name="Note 2 14 8 4" xfId="47877"/>
    <cellStyle name="Note 2 14 9" xfId="21065"/>
    <cellStyle name="Note 2 14 9 2" xfId="21066"/>
    <cellStyle name="Note 2 14 9 3" xfId="21067"/>
    <cellStyle name="Note 2 14 9 4" xfId="47878"/>
    <cellStyle name="Note 2 15" xfId="21068"/>
    <cellStyle name="Note 2 15 10" xfId="21069"/>
    <cellStyle name="Note 2 15 10 2" xfId="21070"/>
    <cellStyle name="Note 2 15 10 3" xfId="21071"/>
    <cellStyle name="Note 2 15 10 4" xfId="47879"/>
    <cellStyle name="Note 2 15 11" xfId="21072"/>
    <cellStyle name="Note 2 15 11 2" xfId="21073"/>
    <cellStyle name="Note 2 15 11 3" xfId="21074"/>
    <cellStyle name="Note 2 15 11 4" xfId="47880"/>
    <cellStyle name="Note 2 15 12" xfId="21075"/>
    <cellStyle name="Note 2 15 12 2" xfId="21076"/>
    <cellStyle name="Note 2 15 12 3" xfId="21077"/>
    <cellStyle name="Note 2 15 12 4" xfId="47881"/>
    <cellStyle name="Note 2 15 13" xfId="21078"/>
    <cellStyle name="Note 2 15 13 2" xfId="21079"/>
    <cellStyle name="Note 2 15 13 3" xfId="21080"/>
    <cellStyle name="Note 2 15 13 4" xfId="47882"/>
    <cellStyle name="Note 2 15 14" xfId="21081"/>
    <cellStyle name="Note 2 15 14 2" xfId="21082"/>
    <cellStyle name="Note 2 15 14 3" xfId="21083"/>
    <cellStyle name="Note 2 15 14 4" xfId="47883"/>
    <cellStyle name="Note 2 15 15" xfId="21084"/>
    <cellStyle name="Note 2 15 15 2" xfId="21085"/>
    <cellStyle name="Note 2 15 15 3" xfId="21086"/>
    <cellStyle name="Note 2 15 15 4" xfId="47884"/>
    <cellStyle name="Note 2 15 16" xfId="21087"/>
    <cellStyle name="Note 2 15 16 2" xfId="21088"/>
    <cellStyle name="Note 2 15 16 3" xfId="21089"/>
    <cellStyle name="Note 2 15 16 4" xfId="47885"/>
    <cellStyle name="Note 2 15 17" xfId="21090"/>
    <cellStyle name="Note 2 15 17 2" xfId="21091"/>
    <cellStyle name="Note 2 15 17 3" xfId="21092"/>
    <cellStyle name="Note 2 15 17 4" xfId="47886"/>
    <cellStyle name="Note 2 15 18" xfId="21093"/>
    <cellStyle name="Note 2 15 18 2" xfId="21094"/>
    <cellStyle name="Note 2 15 18 3" xfId="21095"/>
    <cellStyle name="Note 2 15 18 4" xfId="47887"/>
    <cellStyle name="Note 2 15 19" xfId="21096"/>
    <cellStyle name="Note 2 15 19 2" xfId="21097"/>
    <cellStyle name="Note 2 15 19 3" xfId="21098"/>
    <cellStyle name="Note 2 15 19 4" xfId="47888"/>
    <cellStyle name="Note 2 15 2" xfId="21099"/>
    <cellStyle name="Note 2 15 2 2" xfId="21100"/>
    <cellStyle name="Note 2 15 2 3" xfId="21101"/>
    <cellStyle name="Note 2 15 2 4" xfId="47889"/>
    <cellStyle name="Note 2 15 20" xfId="21102"/>
    <cellStyle name="Note 2 15 20 2" xfId="21103"/>
    <cellStyle name="Note 2 15 20 3" xfId="47890"/>
    <cellStyle name="Note 2 15 20 4" xfId="47891"/>
    <cellStyle name="Note 2 15 21" xfId="47892"/>
    <cellStyle name="Note 2 15 22" xfId="47893"/>
    <cellStyle name="Note 2 15 3" xfId="21104"/>
    <cellStyle name="Note 2 15 3 2" xfId="21105"/>
    <cellStyle name="Note 2 15 3 3" xfId="21106"/>
    <cellStyle name="Note 2 15 3 4" xfId="47894"/>
    <cellStyle name="Note 2 15 4" xfId="21107"/>
    <cellStyle name="Note 2 15 4 2" xfId="21108"/>
    <cellStyle name="Note 2 15 4 3" xfId="21109"/>
    <cellStyle name="Note 2 15 4 4" xfId="47895"/>
    <cellStyle name="Note 2 15 5" xfId="21110"/>
    <cellStyle name="Note 2 15 5 2" xfId="21111"/>
    <cellStyle name="Note 2 15 5 3" xfId="21112"/>
    <cellStyle name="Note 2 15 5 4" xfId="47896"/>
    <cellStyle name="Note 2 15 6" xfId="21113"/>
    <cellStyle name="Note 2 15 6 2" xfId="21114"/>
    <cellStyle name="Note 2 15 6 3" xfId="21115"/>
    <cellStyle name="Note 2 15 6 4" xfId="47897"/>
    <cellStyle name="Note 2 15 7" xfId="21116"/>
    <cellStyle name="Note 2 15 7 2" xfId="21117"/>
    <cellStyle name="Note 2 15 7 3" xfId="21118"/>
    <cellStyle name="Note 2 15 7 4" xfId="47898"/>
    <cellStyle name="Note 2 15 8" xfId="21119"/>
    <cellStyle name="Note 2 15 8 2" xfId="21120"/>
    <cellStyle name="Note 2 15 8 3" xfId="21121"/>
    <cellStyle name="Note 2 15 8 4" xfId="47899"/>
    <cellStyle name="Note 2 15 9" xfId="21122"/>
    <cellStyle name="Note 2 15 9 2" xfId="21123"/>
    <cellStyle name="Note 2 15 9 3" xfId="21124"/>
    <cellStyle name="Note 2 15 9 4" xfId="47900"/>
    <cellStyle name="Note 2 16" xfId="21125"/>
    <cellStyle name="Note 2 16 10" xfId="21126"/>
    <cellStyle name="Note 2 16 10 2" xfId="21127"/>
    <cellStyle name="Note 2 16 10 3" xfId="21128"/>
    <cellStyle name="Note 2 16 10 4" xfId="47901"/>
    <cellStyle name="Note 2 16 11" xfId="21129"/>
    <cellStyle name="Note 2 16 11 2" xfId="21130"/>
    <cellStyle name="Note 2 16 11 3" xfId="21131"/>
    <cellStyle name="Note 2 16 11 4" xfId="47902"/>
    <cellStyle name="Note 2 16 12" xfId="21132"/>
    <cellStyle name="Note 2 16 12 2" xfId="21133"/>
    <cellStyle name="Note 2 16 12 3" xfId="21134"/>
    <cellStyle name="Note 2 16 12 4" xfId="47903"/>
    <cellStyle name="Note 2 16 13" xfId="21135"/>
    <cellStyle name="Note 2 16 13 2" xfId="21136"/>
    <cellStyle name="Note 2 16 13 3" xfId="21137"/>
    <cellStyle name="Note 2 16 13 4" xfId="47904"/>
    <cellStyle name="Note 2 16 14" xfId="21138"/>
    <cellStyle name="Note 2 16 14 2" xfId="21139"/>
    <cellStyle name="Note 2 16 14 3" xfId="21140"/>
    <cellStyle name="Note 2 16 14 4" xfId="47905"/>
    <cellStyle name="Note 2 16 15" xfId="21141"/>
    <cellStyle name="Note 2 16 15 2" xfId="21142"/>
    <cellStyle name="Note 2 16 15 3" xfId="21143"/>
    <cellStyle name="Note 2 16 15 4" xfId="47906"/>
    <cellStyle name="Note 2 16 16" xfId="21144"/>
    <cellStyle name="Note 2 16 16 2" xfId="21145"/>
    <cellStyle name="Note 2 16 16 3" xfId="21146"/>
    <cellStyle name="Note 2 16 16 4" xfId="47907"/>
    <cellStyle name="Note 2 16 17" xfId="21147"/>
    <cellStyle name="Note 2 16 17 2" xfId="21148"/>
    <cellStyle name="Note 2 16 17 3" xfId="21149"/>
    <cellStyle name="Note 2 16 17 4" xfId="47908"/>
    <cellStyle name="Note 2 16 18" xfId="21150"/>
    <cellStyle name="Note 2 16 18 2" xfId="21151"/>
    <cellStyle name="Note 2 16 18 3" xfId="21152"/>
    <cellStyle name="Note 2 16 18 4" xfId="47909"/>
    <cellStyle name="Note 2 16 19" xfId="21153"/>
    <cellStyle name="Note 2 16 19 2" xfId="21154"/>
    <cellStyle name="Note 2 16 19 3" xfId="21155"/>
    <cellStyle name="Note 2 16 19 4" xfId="47910"/>
    <cellStyle name="Note 2 16 2" xfId="21156"/>
    <cellStyle name="Note 2 16 2 2" xfId="21157"/>
    <cellStyle name="Note 2 16 2 3" xfId="21158"/>
    <cellStyle name="Note 2 16 2 4" xfId="47911"/>
    <cellStyle name="Note 2 16 20" xfId="21159"/>
    <cellStyle name="Note 2 16 20 2" xfId="21160"/>
    <cellStyle name="Note 2 16 20 3" xfId="47912"/>
    <cellStyle name="Note 2 16 20 4" xfId="47913"/>
    <cellStyle name="Note 2 16 21" xfId="47914"/>
    <cellStyle name="Note 2 16 22" xfId="47915"/>
    <cellStyle name="Note 2 16 3" xfId="21161"/>
    <cellStyle name="Note 2 16 3 2" xfId="21162"/>
    <cellStyle name="Note 2 16 3 3" xfId="21163"/>
    <cellStyle name="Note 2 16 3 4" xfId="47916"/>
    <cellStyle name="Note 2 16 4" xfId="21164"/>
    <cellStyle name="Note 2 16 4 2" xfId="21165"/>
    <cellStyle name="Note 2 16 4 3" xfId="21166"/>
    <cellStyle name="Note 2 16 4 4" xfId="47917"/>
    <cellStyle name="Note 2 16 5" xfId="21167"/>
    <cellStyle name="Note 2 16 5 2" xfId="21168"/>
    <cellStyle name="Note 2 16 5 3" xfId="21169"/>
    <cellStyle name="Note 2 16 5 4" xfId="47918"/>
    <cellStyle name="Note 2 16 6" xfId="21170"/>
    <cellStyle name="Note 2 16 6 2" xfId="21171"/>
    <cellStyle name="Note 2 16 6 3" xfId="21172"/>
    <cellStyle name="Note 2 16 6 4" xfId="47919"/>
    <cellStyle name="Note 2 16 7" xfId="21173"/>
    <cellStyle name="Note 2 16 7 2" xfId="21174"/>
    <cellStyle name="Note 2 16 7 3" xfId="21175"/>
    <cellStyle name="Note 2 16 7 4" xfId="47920"/>
    <cellStyle name="Note 2 16 8" xfId="21176"/>
    <cellStyle name="Note 2 16 8 2" xfId="21177"/>
    <cellStyle name="Note 2 16 8 3" xfId="21178"/>
    <cellStyle name="Note 2 16 8 4" xfId="47921"/>
    <cellStyle name="Note 2 16 9" xfId="21179"/>
    <cellStyle name="Note 2 16 9 2" xfId="21180"/>
    <cellStyle name="Note 2 16 9 3" xfId="21181"/>
    <cellStyle name="Note 2 16 9 4" xfId="47922"/>
    <cellStyle name="Note 2 17" xfId="21182"/>
    <cellStyle name="Note 2 17 10" xfId="21183"/>
    <cellStyle name="Note 2 17 10 2" xfId="21184"/>
    <cellStyle name="Note 2 17 10 3" xfId="21185"/>
    <cellStyle name="Note 2 17 10 4" xfId="47923"/>
    <cellStyle name="Note 2 17 11" xfId="21186"/>
    <cellStyle name="Note 2 17 11 2" xfId="21187"/>
    <cellStyle name="Note 2 17 11 3" xfId="21188"/>
    <cellStyle name="Note 2 17 11 4" xfId="47924"/>
    <cellStyle name="Note 2 17 12" xfId="21189"/>
    <cellStyle name="Note 2 17 12 2" xfId="21190"/>
    <cellStyle name="Note 2 17 12 3" xfId="21191"/>
    <cellStyle name="Note 2 17 12 4" xfId="47925"/>
    <cellStyle name="Note 2 17 13" xfId="21192"/>
    <cellStyle name="Note 2 17 13 2" xfId="21193"/>
    <cellStyle name="Note 2 17 13 3" xfId="21194"/>
    <cellStyle name="Note 2 17 13 4" xfId="47926"/>
    <cellStyle name="Note 2 17 14" xfId="21195"/>
    <cellStyle name="Note 2 17 14 2" xfId="21196"/>
    <cellStyle name="Note 2 17 14 3" xfId="21197"/>
    <cellStyle name="Note 2 17 14 4" xfId="47927"/>
    <cellStyle name="Note 2 17 15" xfId="21198"/>
    <cellStyle name="Note 2 17 15 2" xfId="21199"/>
    <cellStyle name="Note 2 17 15 3" xfId="21200"/>
    <cellStyle name="Note 2 17 15 4" xfId="47928"/>
    <cellStyle name="Note 2 17 16" xfId="21201"/>
    <cellStyle name="Note 2 17 16 2" xfId="21202"/>
    <cellStyle name="Note 2 17 16 3" xfId="21203"/>
    <cellStyle name="Note 2 17 16 4" xfId="47929"/>
    <cellStyle name="Note 2 17 17" xfId="21204"/>
    <cellStyle name="Note 2 17 17 2" xfId="21205"/>
    <cellStyle name="Note 2 17 17 3" xfId="21206"/>
    <cellStyle name="Note 2 17 17 4" xfId="47930"/>
    <cellStyle name="Note 2 17 18" xfId="21207"/>
    <cellStyle name="Note 2 17 18 2" xfId="21208"/>
    <cellStyle name="Note 2 17 18 3" xfId="21209"/>
    <cellStyle name="Note 2 17 18 4" xfId="47931"/>
    <cellStyle name="Note 2 17 19" xfId="21210"/>
    <cellStyle name="Note 2 17 19 2" xfId="21211"/>
    <cellStyle name="Note 2 17 19 3" xfId="21212"/>
    <cellStyle name="Note 2 17 19 4" xfId="47932"/>
    <cellStyle name="Note 2 17 2" xfId="21213"/>
    <cellStyle name="Note 2 17 2 2" xfId="21214"/>
    <cellStyle name="Note 2 17 2 3" xfId="21215"/>
    <cellStyle name="Note 2 17 2 4" xfId="47933"/>
    <cellStyle name="Note 2 17 20" xfId="21216"/>
    <cellStyle name="Note 2 17 20 2" xfId="21217"/>
    <cellStyle name="Note 2 17 20 3" xfId="47934"/>
    <cellStyle name="Note 2 17 20 4" xfId="47935"/>
    <cellStyle name="Note 2 17 21" xfId="47936"/>
    <cellStyle name="Note 2 17 22" xfId="47937"/>
    <cellStyle name="Note 2 17 3" xfId="21218"/>
    <cellStyle name="Note 2 17 3 2" xfId="21219"/>
    <cellStyle name="Note 2 17 3 3" xfId="21220"/>
    <cellStyle name="Note 2 17 3 4" xfId="47938"/>
    <cellStyle name="Note 2 17 4" xfId="21221"/>
    <cellStyle name="Note 2 17 4 2" xfId="21222"/>
    <cellStyle name="Note 2 17 4 3" xfId="21223"/>
    <cellStyle name="Note 2 17 4 4" xfId="47939"/>
    <cellStyle name="Note 2 17 5" xfId="21224"/>
    <cellStyle name="Note 2 17 5 2" xfId="21225"/>
    <cellStyle name="Note 2 17 5 3" xfId="21226"/>
    <cellStyle name="Note 2 17 5 4" xfId="47940"/>
    <cellStyle name="Note 2 17 6" xfId="21227"/>
    <cellStyle name="Note 2 17 6 2" xfId="21228"/>
    <cellStyle name="Note 2 17 6 3" xfId="21229"/>
    <cellStyle name="Note 2 17 6 4" xfId="47941"/>
    <cellStyle name="Note 2 17 7" xfId="21230"/>
    <cellStyle name="Note 2 17 7 2" xfId="21231"/>
    <cellStyle name="Note 2 17 7 3" xfId="21232"/>
    <cellStyle name="Note 2 17 7 4" xfId="47942"/>
    <cellStyle name="Note 2 17 8" xfId="21233"/>
    <cellStyle name="Note 2 17 8 2" xfId="21234"/>
    <cellStyle name="Note 2 17 8 3" xfId="21235"/>
    <cellStyle name="Note 2 17 8 4" xfId="47943"/>
    <cellStyle name="Note 2 17 9" xfId="21236"/>
    <cellStyle name="Note 2 17 9 2" xfId="21237"/>
    <cellStyle name="Note 2 17 9 3" xfId="21238"/>
    <cellStyle name="Note 2 17 9 4" xfId="47944"/>
    <cellStyle name="Note 2 18" xfId="21239"/>
    <cellStyle name="Note 2 18 10" xfId="21240"/>
    <cellStyle name="Note 2 18 10 2" xfId="21241"/>
    <cellStyle name="Note 2 18 10 3" xfId="21242"/>
    <cellStyle name="Note 2 18 10 4" xfId="47945"/>
    <cellStyle name="Note 2 18 11" xfId="21243"/>
    <cellStyle name="Note 2 18 11 2" xfId="21244"/>
    <cellStyle name="Note 2 18 11 3" xfId="21245"/>
    <cellStyle name="Note 2 18 11 4" xfId="47946"/>
    <cellStyle name="Note 2 18 12" xfId="21246"/>
    <cellStyle name="Note 2 18 12 2" xfId="21247"/>
    <cellStyle name="Note 2 18 12 3" xfId="21248"/>
    <cellStyle name="Note 2 18 12 4" xfId="47947"/>
    <cellStyle name="Note 2 18 13" xfId="21249"/>
    <cellStyle name="Note 2 18 13 2" xfId="21250"/>
    <cellStyle name="Note 2 18 13 3" xfId="21251"/>
    <cellStyle name="Note 2 18 13 4" xfId="47948"/>
    <cellStyle name="Note 2 18 14" xfId="21252"/>
    <cellStyle name="Note 2 18 14 2" xfId="21253"/>
    <cellStyle name="Note 2 18 14 3" xfId="21254"/>
    <cellStyle name="Note 2 18 14 4" xfId="47949"/>
    <cellStyle name="Note 2 18 15" xfId="21255"/>
    <cellStyle name="Note 2 18 15 2" xfId="21256"/>
    <cellStyle name="Note 2 18 15 3" xfId="21257"/>
    <cellStyle name="Note 2 18 15 4" xfId="47950"/>
    <cellStyle name="Note 2 18 16" xfId="21258"/>
    <cellStyle name="Note 2 18 16 2" xfId="21259"/>
    <cellStyle name="Note 2 18 16 3" xfId="21260"/>
    <cellStyle name="Note 2 18 16 4" xfId="47951"/>
    <cellStyle name="Note 2 18 17" xfId="21261"/>
    <cellStyle name="Note 2 18 17 2" xfId="21262"/>
    <cellStyle name="Note 2 18 17 3" xfId="21263"/>
    <cellStyle name="Note 2 18 17 4" xfId="47952"/>
    <cellStyle name="Note 2 18 18" xfId="21264"/>
    <cellStyle name="Note 2 18 18 2" xfId="21265"/>
    <cellStyle name="Note 2 18 18 3" xfId="21266"/>
    <cellStyle name="Note 2 18 18 4" xfId="47953"/>
    <cellStyle name="Note 2 18 19" xfId="21267"/>
    <cellStyle name="Note 2 18 19 2" xfId="21268"/>
    <cellStyle name="Note 2 18 19 3" xfId="21269"/>
    <cellStyle name="Note 2 18 19 4" xfId="47954"/>
    <cellStyle name="Note 2 18 2" xfId="21270"/>
    <cellStyle name="Note 2 18 2 2" xfId="21271"/>
    <cellStyle name="Note 2 18 2 3" xfId="21272"/>
    <cellStyle name="Note 2 18 2 4" xfId="47955"/>
    <cellStyle name="Note 2 18 20" xfId="21273"/>
    <cellStyle name="Note 2 18 20 2" xfId="21274"/>
    <cellStyle name="Note 2 18 20 3" xfId="47956"/>
    <cellStyle name="Note 2 18 20 4" xfId="47957"/>
    <cellStyle name="Note 2 18 21" xfId="47958"/>
    <cellStyle name="Note 2 18 22" xfId="47959"/>
    <cellStyle name="Note 2 18 3" xfId="21275"/>
    <cellStyle name="Note 2 18 3 2" xfId="21276"/>
    <cellStyle name="Note 2 18 3 3" xfId="21277"/>
    <cellStyle name="Note 2 18 3 4" xfId="47960"/>
    <cellStyle name="Note 2 18 4" xfId="21278"/>
    <cellStyle name="Note 2 18 4 2" xfId="21279"/>
    <cellStyle name="Note 2 18 4 3" xfId="21280"/>
    <cellStyle name="Note 2 18 4 4" xfId="47961"/>
    <cellStyle name="Note 2 18 5" xfId="21281"/>
    <cellStyle name="Note 2 18 5 2" xfId="21282"/>
    <cellStyle name="Note 2 18 5 3" xfId="21283"/>
    <cellStyle name="Note 2 18 5 4" xfId="47962"/>
    <cellStyle name="Note 2 18 6" xfId="21284"/>
    <cellStyle name="Note 2 18 6 2" xfId="21285"/>
    <cellStyle name="Note 2 18 6 3" xfId="21286"/>
    <cellStyle name="Note 2 18 6 4" xfId="47963"/>
    <cellStyle name="Note 2 18 7" xfId="21287"/>
    <cellStyle name="Note 2 18 7 2" xfId="21288"/>
    <cellStyle name="Note 2 18 7 3" xfId="21289"/>
    <cellStyle name="Note 2 18 7 4" xfId="47964"/>
    <cellStyle name="Note 2 18 8" xfId="21290"/>
    <cellStyle name="Note 2 18 8 2" xfId="21291"/>
    <cellStyle name="Note 2 18 8 3" xfId="21292"/>
    <cellStyle name="Note 2 18 8 4" xfId="47965"/>
    <cellStyle name="Note 2 18 9" xfId="21293"/>
    <cellStyle name="Note 2 18 9 2" xfId="21294"/>
    <cellStyle name="Note 2 18 9 3" xfId="21295"/>
    <cellStyle name="Note 2 18 9 4" xfId="47966"/>
    <cellStyle name="Note 2 19" xfId="21296"/>
    <cellStyle name="Note 2 19 2" xfId="21297"/>
    <cellStyle name="Note 2 19 3" xfId="47967"/>
    <cellStyle name="Note 2 2" xfId="21298"/>
    <cellStyle name="Note 2 2 10" xfId="21299"/>
    <cellStyle name="Note 2 2 10 10" xfId="21300"/>
    <cellStyle name="Note 2 2 10 10 2" xfId="21301"/>
    <cellStyle name="Note 2 2 10 10 3" xfId="21302"/>
    <cellStyle name="Note 2 2 10 10 4" xfId="47968"/>
    <cellStyle name="Note 2 2 10 11" xfId="21303"/>
    <cellStyle name="Note 2 2 10 11 2" xfId="21304"/>
    <cellStyle name="Note 2 2 10 11 3" xfId="21305"/>
    <cellStyle name="Note 2 2 10 11 4" xfId="47969"/>
    <cellStyle name="Note 2 2 10 12" xfId="21306"/>
    <cellStyle name="Note 2 2 10 12 2" xfId="21307"/>
    <cellStyle name="Note 2 2 10 12 3" xfId="21308"/>
    <cellStyle name="Note 2 2 10 12 4" xfId="47970"/>
    <cellStyle name="Note 2 2 10 13" xfId="21309"/>
    <cellStyle name="Note 2 2 10 13 2" xfId="21310"/>
    <cellStyle name="Note 2 2 10 13 3" xfId="21311"/>
    <cellStyle name="Note 2 2 10 13 4" xfId="47971"/>
    <cellStyle name="Note 2 2 10 14" xfId="21312"/>
    <cellStyle name="Note 2 2 10 14 2" xfId="21313"/>
    <cellStyle name="Note 2 2 10 14 3" xfId="21314"/>
    <cellStyle name="Note 2 2 10 14 4" xfId="47972"/>
    <cellStyle name="Note 2 2 10 15" xfId="21315"/>
    <cellStyle name="Note 2 2 10 15 2" xfId="21316"/>
    <cellStyle name="Note 2 2 10 15 3" xfId="21317"/>
    <cellStyle name="Note 2 2 10 15 4" xfId="47973"/>
    <cellStyle name="Note 2 2 10 16" xfId="21318"/>
    <cellStyle name="Note 2 2 10 16 2" xfId="21319"/>
    <cellStyle name="Note 2 2 10 16 3" xfId="21320"/>
    <cellStyle name="Note 2 2 10 16 4" xfId="47974"/>
    <cellStyle name="Note 2 2 10 17" xfId="21321"/>
    <cellStyle name="Note 2 2 10 17 2" xfId="21322"/>
    <cellStyle name="Note 2 2 10 17 3" xfId="21323"/>
    <cellStyle name="Note 2 2 10 17 4" xfId="47975"/>
    <cellStyle name="Note 2 2 10 18" xfId="21324"/>
    <cellStyle name="Note 2 2 10 18 2" xfId="21325"/>
    <cellStyle name="Note 2 2 10 18 3" xfId="21326"/>
    <cellStyle name="Note 2 2 10 18 4" xfId="47976"/>
    <cellStyle name="Note 2 2 10 19" xfId="21327"/>
    <cellStyle name="Note 2 2 10 19 2" xfId="21328"/>
    <cellStyle name="Note 2 2 10 19 3" xfId="21329"/>
    <cellStyle name="Note 2 2 10 19 4" xfId="47977"/>
    <cellStyle name="Note 2 2 10 2" xfId="21330"/>
    <cellStyle name="Note 2 2 10 2 2" xfId="21331"/>
    <cellStyle name="Note 2 2 10 2 3" xfId="21332"/>
    <cellStyle name="Note 2 2 10 2 4" xfId="47978"/>
    <cellStyle name="Note 2 2 10 20" xfId="21333"/>
    <cellStyle name="Note 2 2 10 20 2" xfId="21334"/>
    <cellStyle name="Note 2 2 10 20 3" xfId="47979"/>
    <cellStyle name="Note 2 2 10 20 4" xfId="47980"/>
    <cellStyle name="Note 2 2 10 21" xfId="47981"/>
    <cellStyle name="Note 2 2 10 22" xfId="47982"/>
    <cellStyle name="Note 2 2 10 3" xfId="21335"/>
    <cellStyle name="Note 2 2 10 3 2" xfId="21336"/>
    <cellStyle name="Note 2 2 10 3 3" xfId="21337"/>
    <cellStyle name="Note 2 2 10 3 4" xfId="47983"/>
    <cellStyle name="Note 2 2 10 4" xfId="21338"/>
    <cellStyle name="Note 2 2 10 4 2" xfId="21339"/>
    <cellStyle name="Note 2 2 10 4 3" xfId="21340"/>
    <cellStyle name="Note 2 2 10 4 4" xfId="47984"/>
    <cellStyle name="Note 2 2 10 5" xfId="21341"/>
    <cellStyle name="Note 2 2 10 5 2" xfId="21342"/>
    <cellStyle name="Note 2 2 10 5 3" xfId="21343"/>
    <cellStyle name="Note 2 2 10 5 4" xfId="47985"/>
    <cellStyle name="Note 2 2 10 6" xfId="21344"/>
    <cellStyle name="Note 2 2 10 6 2" xfId="21345"/>
    <cellStyle name="Note 2 2 10 6 3" xfId="21346"/>
    <cellStyle name="Note 2 2 10 6 4" xfId="47986"/>
    <cellStyle name="Note 2 2 10 7" xfId="21347"/>
    <cellStyle name="Note 2 2 10 7 2" xfId="21348"/>
    <cellStyle name="Note 2 2 10 7 3" xfId="21349"/>
    <cellStyle name="Note 2 2 10 7 4" xfId="47987"/>
    <cellStyle name="Note 2 2 10 8" xfId="21350"/>
    <cellStyle name="Note 2 2 10 8 2" xfId="21351"/>
    <cellStyle name="Note 2 2 10 8 3" xfId="21352"/>
    <cellStyle name="Note 2 2 10 8 4" xfId="47988"/>
    <cellStyle name="Note 2 2 10 9" xfId="21353"/>
    <cellStyle name="Note 2 2 10 9 2" xfId="21354"/>
    <cellStyle name="Note 2 2 10 9 3" xfId="21355"/>
    <cellStyle name="Note 2 2 10 9 4" xfId="47989"/>
    <cellStyle name="Note 2 2 11" xfId="21356"/>
    <cellStyle name="Note 2 2 11 10" xfId="21357"/>
    <cellStyle name="Note 2 2 11 10 2" xfId="21358"/>
    <cellStyle name="Note 2 2 11 10 3" xfId="21359"/>
    <cellStyle name="Note 2 2 11 10 4" xfId="47990"/>
    <cellStyle name="Note 2 2 11 11" xfId="21360"/>
    <cellStyle name="Note 2 2 11 11 2" xfId="21361"/>
    <cellStyle name="Note 2 2 11 11 3" xfId="21362"/>
    <cellStyle name="Note 2 2 11 11 4" xfId="47991"/>
    <cellStyle name="Note 2 2 11 12" xfId="21363"/>
    <cellStyle name="Note 2 2 11 12 2" xfId="21364"/>
    <cellStyle name="Note 2 2 11 12 3" xfId="21365"/>
    <cellStyle name="Note 2 2 11 12 4" xfId="47992"/>
    <cellStyle name="Note 2 2 11 13" xfId="21366"/>
    <cellStyle name="Note 2 2 11 13 2" xfId="21367"/>
    <cellStyle name="Note 2 2 11 13 3" xfId="21368"/>
    <cellStyle name="Note 2 2 11 13 4" xfId="47993"/>
    <cellStyle name="Note 2 2 11 14" xfId="21369"/>
    <cellStyle name="Note 2 2 11 14 2" xfId="21370"/>
    <cellStyle name="Note 2 2 11 14 3" xfId="21371"/>
    <cellStyle name="Note 2 2 11 14 4" xfId="47994"/>
    <cellStyle name="Note 2 2 11 15" xfId="21372"/>
    <cellStyle name="Note 2 2 11 15 2" xfId="21373"/>
    <cellStyle name="Note 2 2 11 15 3" xfId="21374"/>
    <cellStyle name="Note 2 2 11 15 4" xfId="47995"/>
    <cellStyle name="Note 2 2 11 16" xfId="21375"/>
    <cellStyle name="Note 2 2 11 16 2" xfId="21376"/>
    <cellStyle name="Note 2 2 11 16 3" xfId="21377"/>
    <cellStyle name="Note 2 2 11 16 4" xfId="47996"/>
    <cellStyle name="Note 2 2 11 17" xfId="21378"/>
    <cellStyle name="Note 2 2 11 17 2" xfId="21379"/>
    <cellStyle name="Note 2 2 11 17 3" xfId="21380"/>
    <cellStyle name="Note 2 2 11 17 4" xfId="47997"/>
    <cellStyle name="Note 2 2 11 18" xfId="21381"/>
    <cellStyle name="Note 2 2 11 18 2" xfId="21382"/>
    <cellStyle name="Note 2 2 11 18 3" xfId="21383"/>
    <cellStyle name="Note 2 2 11 18 4" xfId="47998"/>
    <cellStyle name="Note 2 2 11 19" xfId="21384"/>
    <cellStyle name="Note 2 2 11 19 2" xfId="21385"/>
    <cellStyle name="Note 2 2 11 19 3" xfId="21386"/>
    <cellStyle name="Note 2 2 11 19 4" xfId="47999"/>
    <cellStyle name="Note 2 2 11 2" xfId="21387"/>
    <cellStyle name="Note 2 2 11 2 2" xfId="21388"/>
    <cellStyle name="Note 2 2 11 2 3" xfId="21389"/>
    <cellStyle name="Note 2 2 11 2 4" xfId="48000"/>
    <cellStyle name="Note 2 2 11 20" xfId="21390"/>
    <cellStyle name="Note 2 2 11 20 2" xfId="21391"/>
    <cellStyle name="Note 2 2 11 20 3" xfId="48001"/>
    <cellStyle name="Note 2 2 11 20 4" xfId="48002"/>
    <cellStyle name="Note 2 2 11 21" xfId="48003"/>
    <cellStyle name="Note 2 2 11 22" xfId="48004"/>
    <cellStyle name="Note 2 2 11 3" xfId="21392"/>
    <cellStyle name="Note 2 2 11 3 2" xfId="21393"/>
    <cellStyle name="Note 2 2 11 3 3" xfId="21394"/>
    <cellStyle name="Note 2 2 11 3 4" xfId="48005"/>
    <cellStyle name="Note 2 2 11 4" xfId="21395"/>
    <cellStyle name="Note 2 2 11 4 2" xfId="21396"/>
    <cellStyle name="Note 2 2 11 4 3" xfId="21397"/>
    <cellStyle name="Note 2 2 11 4 4" xfId="48006"/>
    <cellStyle name="Note 2 2 11 5" xfId="21398"/>
    <cellStyle name="Note 2 2 11 5 2" xfId="21399"/>
    <cellStyle name="Note 2 2 11 5 3" xfId="21400"/>
    <cellStyle name="Note 2 2 11 5 4" xfId="48007"/>
    <cellStyle name="Note 2 2 11 6" xfId="21401"/>
    <cellStyle name="Note 2 2 11 6 2" xfId="21402"/>
    <cellStyle name="Note 2 2 11 6 3" xfId="21403"/>
    <cellStyle name="Note 2 2 11 6 4" xfId="48008"/>
    <cellStyle name="Note 2 2 11 7" xfId="21404"/>
    <cellStyle name="Note 2 2 11 7 2" xfId="21405"/>
    <cellStyle name="Note 2 2 11 7 3" xfId="21406"/>
    <cellStyle name="Note 2 2 11 7 4" xfId="48009"/>
    <cellStyle name="Note 2 2 11 8" xfId="21407"/>
    <cellStyle name="Note 2 2 11 8 2" xfId="21408"/>
    <cellStyle name="Note 2 2 11 8 3" xfId="21409"/>
    <cellStyle name="Note 2 2 11 8 4" xfId="48010"/>
    <cellStyle name="Note 2 2 11 9" xfId="21410"/>
    <cellStyle name="Note 2 2 11 9 2" xfId="21411"/>
    <cellStyle name="Note 2 2 11 9 3" xfId="21412"/>
    <cellStyle name="Note 2 2 11 9 4" xfId="48011"/>
    <cellStyle name="Note 2 2 12" xfId="21413"/>
    <cellStyle name="Note 2 2 12 2" xfId="21414"/>
    <cellStyle name="Note 2 2 12 3" xfId="21415"/>
    <cellStyle name="Note 2 2 12 4" xfId="48012"/>
    <cellStyle name="Note 2 2 13" xfId="21416"/>
    <cellStyle name="Note 2 2 13 2" xfId="21417"/>
    <cellStyle name="Note 2 2 13 3" xfId="21418"/>
    <cellStyle name="Note 2 2 13 4" xfId="48013"/>
    <cellStyle name="Note 2 2 14" xfId="21419"/>
    <cellStyle name="Note 2 2 14 2" xfId="21420"/>
    <cellStyle name="Note 2 2 14 3" xfId="21421"/>
    <cellStyle name="Note 2 2 14 4" xfId="48014"/>
    <cellStyle name="Note 2 2 15" xfId="21422"/>
    <cellStyle name="Note 2 2 15 2" xfId="21423"/>
    <cellStyle name="Note 2 2 15 3" xfId="21424"/>
    <cellStyle name="Note 2 2 15 4" xfId="48015"/>
    <cellStyle name="Note 2 2 16" xfId="21425"/>
    <cellStyle name="Note 2 2 16 2" xfId="21426"/>
    <cellStyle name="Note 2 2 16 3" xfId="21427"/>
    <cellStyle name="Note 2 2 16 4" xfId="48016"/>
    <cellStyle name="Note 2 2 17" xfId="21428"/>
    <cellStyle name="Note 2 2 17 2" xfId="21429"/>
    <cellStyle name="Note 2 2 17 3" xfId="21430"/>
    <cellStyle name="Note 2 2 17 4" xfId="48017"/>
    <cellStyle name="Note 2 2 18" xfId="21431"/>
    <cellStyle name="Note 2 2 18 2" xfId="21432"/>
    <cellStyle name="Note 2 2 18 3" xfId="21433"/>
    <cellStyle name="Note 2 2 18 4" xfId="48018"/>
    <cellStyle name="Note 2 2 19" xfId="21434"/>
    <cellStyle name="Note 2 2 19 2" xfId="21435"/>
    <cellStyle name="Note 2 2 19 3" xfId="21436"/>
    <cellStyle name="Note 2 2 19 4" xfId="48019"/>
    <cellStyle name="Note 2 2 2" xfId="21437"/>
    <cellStyle name="Note 2 2 2 2" xfId="21438"/>
    <cellStyle name="Note 2 2 2 2 10" xfId="21439"/>
    <cellStyle name="Note 2 2 2 2 10 2" xfId="21440"/>
    <cellStyle name="Note 2 2 2 2 10 3" xfId="21441"/>
    <cellStyle name="Note 2 2 2 2 10 4" xfId="48020"/>
    <cellStyle name="Note 2 2 2 2 11" xfId="21442"/>
    <cellStyle name="Note 2 2 2 2 11 2" xfId="21443"/>
    <cellStyle name="Note 2 2 2 2 11 3" xfId="21444"/>
    <cellStyle name="Note 2 2 2 2 11 4" xfId="48021"/>
    <cellStyle name="Note 2 2 2 2 12" xfId="21445"/>
    <cellStyle name="Note 2 2 2 2 12 2" xfId="21446"/>
    <cellStyle name="Note 2 2 2 2 12 3" xfId="21447"/>
    <cellStyle name="Note 2 2 2 2 12 4" xfId="48022"/>
    <cellStyle name="Note 2 2 2 2 13" xfId="21448"/>
    <cellStyle name="Note 2 2 2 2 13 2" xfId="21449"/>
    <cellStyle name="Note 2 2 2 2 13 3" xfId="21450"/>
    <cellStyle name="Note 2 2 2 2 13 4" xfId="48023"/>
    <cellStyle name="Note 2 2 2 2 14" xfId="21451"/>
    <cellStyle name="Note 2 2 2 2 14 2" xfId="21452"/>
    <cellStyle name="Note 2 2 2 2 14 3" xfId="21453"/>
    <cellStyle name="Note 2 2 2 2 14 4" xfId="48024"/>
    <cellStyle name="Note 2 2 2 2 15" xfId="21454"/>
    <cellStyle name="Note 2 2 2 2 15 2" xfId="21455"/>
    <cellStyle name="Note 2 2 2 2 15 3" xfId="21456"/>
    <cellStyle name="Note 2 2 2 2 15 4" xfId="48025"/>
    <cellStyle name="Note 2 2 2 2 16" xfId="21457"/>
    <cellStyle name="Note 2 2 2 2 16 2" xfId="21458"/>
    <cellStyle name="Note 2 2 2 2 16 3" xfId="21459"/>
    <cellStyle name="Note 2 2 2 2 16 4" xfId="48026"/>
    <cellStyle name="Note 2 2 2 2 17" xfId="21460"/>
    <cellStyle name="Note 2 2 2 2 17 2" xfId="21461"/>
    <cellStyle name="Note 2 2 2 2 17 3" xfId="21462"/>
    <cellStyle name="Note 2 2 2 2 17 4" xfId="48027"/>
    <cellStyle name="Note 2 2 2 2 18" xfId="21463"/>
    <cellStyle name="Note 2 2 2 2 18 2" xfId="21464"/>
    <cellStyle name="Note 2 2 2 2 18 3" xfId="21465"/>
    <cellStyle name="Note 2 2 2 2 18 4" xfId="48028"/>
    <cellStyle name="Note 2 2 2 2 19" xfId="21466"/>
    <cellStyle name="Note 2 2 2 2 19 2" xfId="21467"/>
    <cellStyle name="Note 2 2 2 2 19 3" xfId="21468"/>
    <cellStyle name="Note 2 2 2 2 19 4" xfId="48029"/>
    <cellStyle name="Note 2 2 2 2 2" xfId="21469"/>
    <cellStyle name="Note 2 2 2 2 2 10" xfId="21470"/>
    <cellStyle name="Note 2 2 2 2 2 10 2" xfId="21471"/>
    <cellStyle name="Note 2 2 2 2 2 10 3" xfId="21472"/>
    <cellStyle name="Note 2 2 2 2 2 10 4" xfId="48030"/>
    <cellStyle name="Note 2 2 2 2 2 11" xfId="21473"/>
    <cellStyle name="Note 2 2 2 2 2 11 2" xfId="21474"/>
    <cellStyle name="Note 2 2 2 2 2 11 3" xfId="21475"/>
    <cellStyle name="Note 2 2 2 2 2 11 4" xfId="48031"/>
    <cellStyle name="Note 2 2 2 2 2 12" xfId="21476"/>
    <cellStyle name="Note 2 2 2 2 2 12 2" xfId="21477"/>
    <cellStyle name="Note 2 2 2 2 2 12 3" xfId="21478"/>
    <cellStyle name="Note 2 2 2 2 2 12 4" xfId="48032"/>
    <cellStyle name="Note 2 2 2 2 2 13" xfId="21479"/>
    <cellStyle name="Note 2 2 2 2 2 13 2" xfId="21480"/>
    <cellStyle name="Note 2 2 2 2 2 13 3" xfId="21481"/>
    <cellStyle name="Note 2 2 2 2 2 13 4" xfId="48033"/>
    <cellStyle name="Note 2 2 2 2 2 14" xfId="21482"/>
    <cellStyle name="Note 2 2 2 2 2 14 2" xfId="21483"/>
    <cellStyle name="Note 2 2 2 2 2 14 3" xfId="21484"/>
    <cellStyle name="Note 2 2 2 2 2 14 4" xfId="48034"/>
    <cellStyle name="Note 2 2 2 2 2 15" xfId="21485"/>
    <cellStyle name="Note 2 2 2 2 2 15 2" xfId="21486"/>
    <cellStyle name="Note 2 2 2 2 2 15 3" xfId="21487"/>
    <cellStyle name="Note 2 2 2 2 2 15 4" xfId="48035"/>
    <cellStyle name="Note 2 2 2 2 2 16" xfId="21488"/>
    <cellStyle name="Note 2 2 2 2 2 16 2" xfId="21489"/>
    <cellStyle name="Note 2 2 2 2 2 16 3" xfId="21490"/>
    <cellStyle name="Note 2 2 2 2 2 16 4" xfId="48036"/>
    <cellStyle name="Note 2 2 2 2 2 17" xfId="21491"/>
    <cellStyle name="Note 2 2 2 2 2 17 2" xfId="21492"/>
    <cellStyle name="Note 2 2 2 2 2 17 3" xfId="21493"/>
    <cellStyle name="Note 2 2 2 2 2 17 4" xfId="48037"/>
    <cellStyle name="Note 2 2 2 2 2 18" xfId="21494"/>
    <cellStyle name="Note 2 2 2 2 2 18 2" xfId="21495"/>
    <cellStyle name="Note 2 2 2 2 2 18 3" xfId="21496"/>
    <cellStyle name="Note 2 2 2 2 2 18 4" xfId="48038"/>
    <cellStyle name="Note 2 2 2 2 2 19" xfId="21497"/>
    <cellStyle name="Note 2 2 2 2 2 19 2" xfId="21498"/>
    <cellStyle name="Note 2 2 2 2 2 19 3" xfId="21499"/>
    <cellStyle name="Note 2 2 2 2 2 19 4" xfId="48039"/>
    <cellStyle name="Note 2 2 2 2 2 2" xfId="21500"/>
    <cellStyle name="Note 2 2 2 2 2 2 10" xfId="21501"/>
    <cellStyle name="Note 2 2 2 2 2 2 10 2" xfId="21502"/>
    <cellStyle name="Note 2 2 2 2 2 2 10 3" xfId="21503"/>
    <cellStyle name="Note 2 2 2 2 2 2 10 4" xfId="48040"/>
    <cellStyle name="Note 2 2 2 2 2 2 11" xfId="21504"/>
    <cellStyle name="Note 2 2 2 2 2 2 11 2" xfId="21505"/>
    <cellStyle name="Note 2 2 2 2 2 2 11 3" xfId="21506"/>
    <cellStyle name="Note 2 2 2 2 2 2 11 4" xfId="48041"/>
    <cellStyle name="Note 2 2 2 2 2 2 12" xfId="21507"/>
    <cellStyle name="Note 2 2 2 2 2 2 12 2" xfId="21508"/>
    <cellStyle name="Note 2 2 2 2 2 2 12 3" xfId="21509"/>
    <cellStyle name="Note 2 2 2 2 2 2 12 4" xfId="48042"/>
    <cellStyle name="Note 2 2 2 2 2 2 13" xfId="21510"/>
    <cellStyle name="Note 2 2 2 2 2 2 13 2" xfId="21511"/>
    <cellStyle name="Note 2 2 2 2 2 2 13 3" xfId="21512"/>
    <cellStyle name="Note 2 2 2 2 2 2 13 4" xfId="48043"/>
    <cellStyle name="Note 2 2 2 2 2 2 14" xfId="21513"/>
    <cellStyle name="Note 2 2 2 2 2 2 14 2" xfId="21514"/>
    <cellStyle name="Note 2 2 2 2 2 2 14 3" xfId="21515"/>
    <cellStyle name="Note 2 2 2 2 2 2 14 4" xfId="48044"/>
    <cellStyle name="Note 2 2 2 2 2 2 15" xfId="21516"/>
    <cellStyle name="Note 2 2 2 2 2 2 15 2" xfId="21517"/>
    <cellStyle name="Note 2 2 2 2 2 2 15 3" xfId="21518"/>
    <cellStyle name="Note 2 2 2 2 2 2 15 4" xfId="48045"/>
    <cellStyle name="Note 2 2 2 2 2 2 16" xfId="21519"/>
    <cellStyle name="Note 2 2 2 2 2 2 16 2" xfId="21520"/>
    <cellStyle name="Note 2 2 2 2 2 2 16 3" xfId="21521"/>
    <cellStyle name="Note 2 2 2 2 2 2 16 4" xfId="48046"/>
    <cellStyle name="Note 2 2 2 2 2 2 17" xfId="21522"/>
    <cellStyle name="Note 2 2 2 2 2 2 17 2" xfId="21523"/>
    <cellStyle name="Note 2 2 2 2 2 2 17 3" xfId="21524"/>
    <cellStyle name="Note 2 2 2 2 2 2 17 4" xfId="48047"/>
    <cellStyle name="Note 2 2 2 2 2 2 18" xfId="21525"/>
    <cellStyle name="Note 2 2 2 2 2 2 18 2" xfId="21526"/>
    <cellStyle name="Note 2 2 2 2 2 2 18 3" xfId="21527"/>
    <cellStyle name="Note 2 2 2 2 2 2 18 4" xfId="48048"/>
    <cellStyle name="Note 2 2 2 2 2 2 19" xfId="21528"/>
    <cellStyle name="Note 2 2 2 2 2 2 19 2" xfId="21529"/>
    <cellStyle name="Note 2 2 2 2 2 2 19 3" xfId="21530"/>
    <cellStyle name="Note 2 2 2 2 2 2 19 4" xfId="48049"/>
    <cellStyle name="Note 2 2 2 2 2 2 2" xfId="21531"/>
    <cellStyle name="Note 2 2 2 2 2 2 2 10" xfId="21532"/>
    <cellStyle name="Note 2 2 2 2 2 2 2 10 2" xfId="21533"/>
    <cellStyle name="Note 2 2 2 2 2 2 2 10 3" xfId="21534"/>
    <cellStyle name="Note 2 2 2 2 2 2 2 10 4" xfId="48050"/>
    <cellStyle name="Note 2 2 2 2 2 2 2 11" xfId="21535"/>
    <cellStyle name="Note 2 2 2 2 2 2 2 11 2" xfId="21536"/>
    <cellStyle name="Note 2 2 2 2 2 2 2 11 3" xfId="21537"/>
    <cellStyle name="Note 2 2 2 2 2 2 2 11 4" xfId="48051"/>
    <cellStyle name="Note 2 2 2 2 2 2 2 12" xfId="21538"/>
    <cellStyle name="Note 2 2 2 2 2 2 2 12 2" xfId="21539"/>
    <cellStyle name="Note 2 2 2 2 2 2 2 12 3" xfId="21540"/>
    <cellStyle name="Note 2 2 2 2 2 2 2 12 4" xfId="48052"/>
    <cellStyle name="Note 2 2 2 2 2 2 2 13" xfId="21541"/>
    <cellStyle name="Note 2 2 2 2 2 2 2 13 2" xfId="21542"/>
    <cellStyle name="Note 2 2 2 2 2 2 2 13 3" xfId="21543"/>
    <cellStyle name="Note 2 2 2 2 2 2 2 13 4" xfId="48053"/>
    <cellStyle name="Note 2 2 2 2 2 2 2 14" xfId="21544"/>
    <cellStyle name="Note 2 2 2 2 2 2 2 14 2" xfId="21545"/>
    <cellStyle name="Note 2 2 2 2 2 2 2 14 3" xfId="21546"/>
    <cellStyle name="Note 2 2 2 2 2 2 2 14 4" xfId="48054"/>
    <cellStyle name="Note 2 2 2 2 2 2 2 15" xfId="21547"/>
    <cellStyle name="Note 2 2 2 2 2 2 2 15 2" xfId="21548"/>
    <cellStyle name="Note 2 2 2 2 2 2 2 15 3" xfId="21549"/>
    <cellStyle name="Note 2 2 2 2 2 2 2 15 4" xfId="48055"/>
    <cellStyle name="Note 2 2 2 2 2 2 2 16" xfId="21550"/>
    <cellStyle name="Note 2 2 2 2 2 2 2 16 2" xfId="21551"/>
    <cellStyle name="Note 2 2 2 2 2 2 2 16 3" xfId="21552"/>
    <cellStyle name="Note 2 2 2 2 2 2 2 16 4" xfId="48056"/>
    <cellStyle name="Note 2 2 2 2 2 2 2 17" xfId="21553"/>
    <cellStyle name="Note 2 2 2 2 2 2 2 17 2" xfId="21554"/>
    <cellStyle name="Note 2 2 2 2 2 2 2 17 3" xfId="21555"/>
    <cellStyle name="Note 2 2 2 2 2 2 2 17 4" xfId="48057"/>
    <cellStyle name="Note 2 2 2 2 2 2 2 18" xfId="21556"/>
    <cellStyle name="Note 2 2 2 2 2 2 2 18 2" xfId="21557"/>
    <cellStyle name="Note 2 2 2 2 2 2 2 18 3" xfId="21558"/>
    <cellStyle name="Note 2 2 2 2 2 2 2 18 4" xfId="48058"/>
    <cellStyle name="Note 2 2 2 2 2 2 2 19" xfId="21559"/>
    <cellStyle name="Note 2 2 2 2 2 2 2 19 2" xfId="21560"/>
    <cellStyle name="Note 2 2 2 2 2 2 2 19 3" xfId="21561"/>
    <cellStyle name="Note 2 2 2 2 2 2 2 19 4" xfId="48059"/>
    <cellStyle name="Note 2 2 2 2 2 2 2 2" xfId="21562"/>
    <cellStyle name="Note 2 2 2 2 2 2 2 2 10" xfId="21563"/>
    <cellStyle name="Note 2 2 2 2 2 2 2 2 10 2" xfId="21564"/>
    <cellStyle name="Note 2 2 2 2 2 2 2 2 10 3" xfId="21565"/>
    <cellStyle name="Note 2 2 2 2 2 2 2 2 10 4" xfId="48060"/>
    <cellStyle name="Note 2 2 2 2 2 2 2 2 11" xfId="21566"/>
    <cellStyle name="Note 2 2 2 2 2 2 2 2 11 2" xfId="21567"/>
    <cellStyle name="Note 2 2 2 2 2 2 2 2 11 3" xfId="21568"/>
    <cellStyle name="Note 2 2 2 2 2 2 2 2 11 4" xfId="48061"/>
    <cellStyle name="Note 2 2 2 2 2 2 2 2 12" xfId="21569"/>
    <cellStyle name="Note 2 2 2 2 2 2 2 2 12 2" xfId="21570"/>
    <cellStyle name="Note 2 2 2 2 2 2 2 2 12 3" xfId="21571"/>
    <cellStyle name="Note 2 2 2 2 2 2 2 2 12 4" xfId="48062"/>
    <cellStyle name="Note 2 2 2 2 2 2 2 2 13" xfId="21572"/>
    <cellStyle name="Note 2 2 2 2 2 2 2 2 13 2" xfId="21573"/>
    <cellStyle name="Note 2 2 2 2 2 2 2 2 13 3" xfId="21574"/>
    <cellStyle name="Note 2 2 2 2 2 2 2 2 13 4" xfId="48063"/>
    <cellStyle name="Note 2 2 2 2 2 2 2 2 14" xfId="21575"/>
    <cellStyle name="Note 2 2 2 2 2 2 2 2 14 2" xfId="21576"/>
    <cellStyle name="Note 2 2 2 2 2 2 2 2 14 3" xfId="21577"/>
    <cellStyle name="Note 2 2 2 2 2 2 2 2 14 4" xfId="48064"/>
    <cellStyle name="Note 2 2 2 2 2 2 2 2 15" xfId="21578"/>
    <cellStyle name="Note 2 2 2 2 2 2 2 2 15 2" xfId="21579"/>
    <cellStyle name="Note 2 2 2 2 2 2 2 2 15 3" xfId="21580"/>
    <cellStyle name="Note 2 2 2 2 2 2 2 2 15 4" xfId="48065"/>
    <cellStyle name="Note 2 2 2 2 2 2 2 2 16" xfId="21581"/>
    <cellStyle name="Note 2 2 2 2 2 2 2 2 16 2" xfId="21582"/>
    <cellStyle name="Note 2 2 2 2 2 2 2 2 16 3" xfId="21583"/>
    <cellStyle name="Note 2 2 2 2 2 2 2 2 16 4" xfId="48066"/>
    <cellStyle name="Note 2 2 2 2 2 2 2 2 17" xfId="21584"/>
    <cellStyle name="Note 2 2 2 2 2 2 2 2 17 2" xfId="21585"/>
    <cellStyle name="Note 2 2 2 2 2 2 2 2 17 3" xfId="21586"/>
    <cellStyle name="Note 2 2 2 2 2 2 2 2 17 4" xfId="48067"/>
    <cellStyle name="Note 2 2 2 2 2 2 2 2 18" xfId="21587"/>
    <cellStyle name="Note 2 2 2 2 2 2 2 2 18 2" xfId="21588"/>
    <cellStyle name="Note 2 2 2 2 2 2 2 2 18 3" xfId="21589"/>
    <cellStyle name="Note 2 2 2 2 2 2 2 2 18 4" xfId="48068"/>
    <cellStyle name="Note 2 2 2 2 2 2 2 2 19" xfId="21590"/>
    <cellStyle name="Note 2 2 2 2 2 2 2 2 19 2" xfId="21591"/>
    <cellStyle name="Note 2 2 2 2 2 2 2 2 19 3" xfId="21592"/>
    <cellStyle name="Note 2 2 2 2 2 2 2 2 19 4" xfId="48069"/>
    <cellStyle name="Note 2 2 2 2 2 2 2 2 2" xfId="21593"/>
    <cellStyle name="Note 2 2 2 2 2 2 2 2 2 2" xfId="21594"/>
    <cellStyle name="Note 2 2 2 2 2 2 2 2 2 3" xfId="21595"/>
    <cellStyle name="Note 2 2 2 2 2 2 2 2 2 4" xfId="48070"/>
    <cellStyle name="Note 2 2 2 2 2 2 2 2 20" xfId="21596"/>
    <cellStyle name="Note 2 2 2 2 2 2 2 2 20 2" xfId="21597"/>
    <cellStyle name="Note 2 2 2 2 2 2 2 2 20 3" xfId="48071"/>
    <cellStyle name="Note 2 2 2 2 2 2 2 2 20 4" xfId="48072"/>
    <cellStyle name="Note 2 2 2 2 2 2 2 2 21" xfId="48073"/>
    <cellStyle name="Note 2 2 2 2 2 2 2 2 22" xfId="48074"/>
    <cellStyle name="Note 2 2 2 2 2 2 2 2 3" xfId="21598"/>
    <cellStyle name="Note 2 2 2 2 2 2 2 2 3 2" xfId="21599"/>
    <cellStyle name="Note 2 2 2 2 2 2 2 2 3 3" xfId="21600"/>
    <cellStyle name="Note 2 2 2 2 2 2 2 2 3 4" xfId="48075"/>
    <cellStyle name="Note 2 2 2 2 2 2 2 2 4" xfId="21601"/>
    <cellStyle name="Note 2 2 2 2 2 2 2 2 4 2" xfId="21602"/>
    <cellStyle name="Note 2 2 2 2 2 2 2 2 4 3" xfId="21603"/>
    <cellStyle name="Note 2 2 2 2 2 2 2 2 4 4" xfId="48076"/>
    <cellStyle name="Note 2 2 2 2 2 2 2 2 5" xfId="21604"/>
    <cellStyle name="Note 2 2 2 2 2 2 2 2 5 2" xfId="21605"/>
    <cellStyle name="Note 2 2 2 2 2 2 2 2 5 3" xfId="21606"/>
    <cellStyle name="Note 2 2 2 2 2 2 2 2 5 4" xfId="48077"/>
    <cellStyle name="Note 2 2 2 2 2 2 2 2 6" xfId="21607"/>
    <cellStyle name="Note 2 2 2 2 2 2 2 2 6 2" xfId="21608"/>
    <cellStyle name="Note 2 2 2 2 2 2 2 2 6 3" xfId="21609"/>
    <cellStyle name="Note 2 2 2 2 2 2 2 2 6 4" xfId="48078"/>
    <cellStyle name="Note 2 2 2 2 2 2 2 2 7" xfId="21610"/>
    <cellStyle name="Note 2 2 2 2 2 2 2 2 7 2" xfId="21611"/>
    <cellStyle name="Note 2 2 2 2 2 2 2 2 7 3" xfId="21612"/>
    <cellStyle name="Note 2 2 2 2 2 2 2 2 7 4" xfId="48079"/>
    <cellStyle name="Note 2 2 2 2 2 2 2 2 8" xfId="21613"/>
    <cellStyle name="Note 2 2 2 2 2 2 2 2 8 2" xfId="21614"/>
    <cellStyle name="Note 2 2 2 2 2 2 2 2 8 3" xfId="21615"/>
    <cellStyle name="Note 2 2 2 2 2 2 2 2 8 4" xfId="48080"/>
    <cellStyle name="Note 2 2 2 2 2 2 2 2 9" xfId="21616"/>
    <cellStyle name="Note 2 2 2 2 2 2 2 2 9 2" xfId="21617"/>
    <cellStyle name="Note 2 2 2 2 2 2 2 2 9 3" xfId="21618"/>
    <cellStyle name="Note 2 2 2 2 2 2 2 2 9 4" xfId="48081"/>
    <cellStyle name="Note 2 2 2 2 2 2 2 20" xfId="21619"/>
    <cellStyle name="Note 2 2 2 2 2 2 2 20 2" xfId="21620"/>
    <cellStyle name="Note 2 2 2 2 2 2 2 20 3" xfId="21621"/>
    <cellStyle name="Note 2 2 2 2 2 2 2 20 4" xfId="48082"/>
    <cellStyle name="Note 2 2 2 2 2 2 2 21" xfId="21622"/>
    <cellStyle name="Note 2 2 2 2 2 2 2 21 2" xfId="21623"/>
    <cellStyle name="Note 2 2 2 2 2 2 2 21 3" xfId="48083"/>
    <cellStyle name="Note 2 2 2 2 2 2 2 21 4" xfId="48084"/>
    <cellStyle name="Note 2 2 2 2 2 2 2 22" xfId="48085"/>
    <cellStyle name="Note 2 2 2 2 2 2 2 23" xfId="48086"/>
    <cellStyle name="Note 2 2 2 2 2 2 2 3" xfId="21624"/>
    <cellStyle name="Note 2 2 2 2 2 2 2 3 2" xfId="21625"/>
    <cellStyle name="Note 2 2 2 2 2 2 2 3 3" xfId="21626"/>
    <cellStyle name="Note 2 2 2 2 2 2 2 3 4" xfId="48087"/>
    <cellStyle name="Note 2 2 2 2 2 2 2 4" xfId="21627"/>
    <cellStyle name="Note 2 2 2 2 2 2 2 4 2" xfId="21628"/>
    <cellStyle name="Note 2 2 2 2 2 2 2 4 3" xfId="21629"/>
    <cellStyle name="Note 2 2 2 2 2 2 2 4 4" xfId="48088"/>
    <cellStyle name="Note 2 2 2 2 2 2 2 5" xfId="21630"/>
    <cellStyle name="Note 2 2 2 2 2 2 2 5 2" xfId="21631"/>
    <cellStyle name="Note 2 2 2 2 2 2 2 5 3" xfId="21632"/>
    <cellStyle name="Note 2 2 2 2 2 2 2 5 4" xfId="48089"/>
    <cellStyle name="Note 2 2 2 2 2 2 2 6" xfId="21633"/>
    <cellStyle name="Note 2 2 2 2 2 2 2 6 2" xfId="21634"/>
    <cellStyle name="Note 2 2 2 2 2 2 2 6 3" xfId="21635"/>
    <cellStyle name="Note 2 2 2 2 2 2 2 6 4" xfId="48090"/>
    <cellStyle name="Note 2 2 2 2 2 2 2 7" xfId="21636"/>
    <cellStyle name="Note 2 2 2 2 2 2 2 7 2" xfId="21637"/>
    <cellStyle name="Note 2 2 2 2 2 2 2 7 3" xfId="21638"/>
    <cellStyle name="Note 2 2 2 2 2 2 2 7 4" xfId="48091"/>
    <cellStyle name="Note 2 2 2 2 2 2 2 8" xfId="21639"/>
    <cellStyle name="Note 2 2 2 2 2 2 2 8 2" xfId="21640"/>
    <cellStyle name="Note 2 2 2 2 2 2 2 8 3" xfId="21641"/>
    <cellStyle name="Note 2 2 2 2 2 2 2 8 4" xfId="48092"/>
    <cellStyle name="Note 2 2 2 2 2 2 2 9" xfId="21642"/>
    <cellStyle name="Note 2 2 2 2 2 2 2 9 2" xfId="21643"/>
    <cellStyle name="Note 2 2 2 2 2 2 2 9 3" xfId="21644"/>
    <cellStyle name="Note 2 2 2 2 2 2 2 9 4" xfId="48093"/>
    <cellStyle name="Note 2 2 2 2 2 2 20" xfId="21645"/>
    <cellStyle name="Note 2 2 2 2 2 2 20 2" xfId="21646"/>
    <cellStyle name="Note 2 2 2 2 2 2 20 3" xfId="21647"/>
    <cellStyle name="Note 2 2 2 2 2 2 20 4" xfId="48094"/>
    <cellStyle name="Note 2 2 2 2 2 2 21" xfId="21648"/>
    <cellStyle name="Note 2 2 2 2 2 2 21 2" xfId="21649"/>
    <cellStyle name="Note 2 2 2 2 2 2 21 3" xfId="48095"/>
    <cellStyle name="Note 2 2 2 2 2 2 21 4" xfId="48096"/>
    <cellStyle name="Note 2 2 2 2 2 2 22" xfId="48097"/>
    <cellStyle name="Note 2 2 2 2 2 2 23" xfId="48098"/>
    <cellStyle name="Note 2 2 2 2 2 2 3" xfId="21650"/>
    <cellStyle name="Note 2 2 2 2 2 2 3 2" xfId="21651"/>
    <cellStyle name="Note 2 2 2 2 2 2 3 3" xfId="21652"/>
    <cellStyle name="Note 2 2 2 2 2 2 3 4" xfId="48099"/>
    <cellStyle name="Note 2 2 2 2 2 2 4" xfId="21653"/>
    <cellStyle name="Note 2 2 2 2 2 2 4 2" xfId="21654"/>
    <cellStyle name="Note 2 2 2 2 2 2 4 3" xfId="21655"/>
    <cellStyle name="Note 2 2 2 2 2 2 4 4" xfId="48100"/>
    <cellStyle name="Note 2 2 2 2 2 2 5" xfId="21656"/>
    <cellStyle name="Note 2 2 2 2 2 2 5 2" xfId="21657"/>
    <cellStyle name="Note 2 2 2 2 2 2 5 3" xfId="21658"/>
    <cellStyle name="Note 2 2 2 2 2 2 5 4" xfId="48101"/>
    <cellStyle name="Note 2 2 2 2 2 2 6" xfId="21659"/>
    <cellStyle name="Note 2 2 2 2 2 2 6 2" xfId="21660"/>
    <cellStyle name="Note 2 2 2 2 2 2 6 3" xfId="21661"/>
    <cellStyle name="Note 2 2 2 2 2 2 6 4" xfId="48102"/>
    <cellStyle name="Note 2 2 2 2 2 2 7" xfId="21662"/>
    <cellStyle name="Note 2 2 2 2 2 2 7 2" xfId="21663"/>
    <cellStyle name="Note 2 2 2 2 2 2 7 3" xfId="21664"/>
    <cellStyle name="Note 2 2 2 2 2 2 7 4" xfId="48103"/>
    <cellStyle name="Note 2 2 2 2 2 2 8" xfId="21665"/>
    <cellStyle name="Note 2 2 2 2 2 2 8 2" xfId="21666"/>
    <cellStyle name="Note 2 2 2 2 2 2 8 3" xfId="21667"/>
    <cellStyle name="Note 2 2 2 2 2 2 8 4" xfId="48104"/>
    <cellStyle name="Note 2 2 2 2 2 2 9" xfId="21668"/>
    <cellStyle name="Note 2 2 2 2 2 2 9 2" xfId="21669"/>
    <cellStyle name="Note 2 2 2 2 2 2 9 3" xfId="21670"/>
    <cellStyle name="Note 2 2 2 2 2 2 9 4" xfId="48105"/>
    <cellStyle name="Note 2 2 2 2 2 20" xfId="21671"/>
    <cellStyle name="Note 2 2 2 2 2 20 2" xfId="21672"/>
    <cellStyle name="Note 2 2 2 2 2 20 3" xfId="21673"/>
    <cellStyle name="Note 2 2 2 2 2 20 4" xfId="48106"/>
    <cellStyle name="Note 2 2 2 2 2 21" xfId="21674"/>
    <cellStyle name="Note 2 2 2 2 2 21 2" xfId="21675"/>
    <cellStyle name="Note 2 2 2 2 2 21 3" xfId="48107"/>
    <cellStyle name="Note 2 2 2 2 2 21 4" xfId="48108"/>
    <cellStyle name="Note 2 2 2 2 2 22" xfId="48109"/>
    <cellStyle name="Note 2 2 2 2 2 23" xfId="48110"/>
    <cellStyle name="Note 2 2 2 2 2 3" xfId="21676"/>
    <cellStyle name="Note 2 2 2 2 2 3 2" xfId="21677"/>
    <cellStyle name="Note 2 2 2 2 2 3 3" xfId="21678"/>
    <cellStyle name="Note 2 2 2 2 2 3 4" xfId="48111"/>
    <cellStyle name="Note 2 2 2 2 2 4" xfId="21679"/>
    <cellStyle name="Note 2 2 2 2 2 4 2" xfId="21680"/>
    <cellStyle name="Note 2 2 2 2 2 4 3" xfId="21681"/>
    <cellStyle name="Note 2 2 2 2 2 4 4" xfId="48112"/>
    <cellStyle name="Note 2 2 2 2 2 5" xfId="21682"/>
    <cellStyle name="Note 2 2 2 2 2 5 2" xfId="21683"/>
    <cellStyle name="Note 2 2 2 2 2 5 3" xfId="21684"/>
    <cellStyle name="Note 2 2 2 2 2 5 4" xfId="48113"/>
    <cellStyle name="Note 2 2 2 2 2 6" xfId="21685"/>
    <cellStyle name="Note 2 2 2 2 2 6 2" xfId="21686"/>
    <cellStyle name="Note 2 2 2 2 2 6 3" xfId="21687"/>
    <cellStyle name="Note 2 2 2 2 2 6 4" xfId="48114"/>
    <cellStyle name="Note 2 2 2 2 2 7" xfId="21688"/>
    <cellStyle name="Note 2 2 2 2 2 7 2" xfId="21689"/>
    <cellStyle name="Note 2 2 2 2 2 7 3" xfId="21690"/>
    <cellStyle name="Note 2 2 2 2 2 7 4" xfId="48115"/>
    <cellStyle name="Note 2 2 2 2 2 8" xfId="21691"/>
    <cellStyle name="Note 2 2 2 2 2 8 2" xfId="21692"/>
    <cellStyle name="Note 2 2 2 2 2 8 3" xfId="21693"/>
    <cellStyle name="Note 2 2 2 2 2 8 4" xfId="48116"/>
    <cellStyle name="Note 2 2 2 2 2 9" xfId="21694"/>
    <cellStyle name="Note 2 2 2 2 2 9 2" xfId="21695"/>
    <cellStyle name="Note 2 2 2 2 2 9 3" xfId="21696"/>
    <cellStyle name="Note 2 2 2 2 2 9 4" xfId="48117"/>
    <cellStyle name="Note 2 2 2 2 20" xfId="21697"/>
    <cellStyle name="Note 2 2 2 2 20 2" xfId="21698"/>
    <cellStyle name="Note 2 2 2 2 20 3" xfId="21699"/>
    <cellStyle name="Note 2 2 2 2 20 4" xfId="48118"/>
    <cellStyle name="Note 2 2 2 2 21" xfId="21700"/>
    <cellStyle name="Note 2 2 2 2 21 2" xfId="21701"/>
    <cellStyle name="Note 2 2 2 2 21 3" xfId="48119"/>
    <cellStyle name="Note 2 2 2 2 21 4" xfId="48120"/>
    <cellStyle name="Note 2 2 2 2 22" xfId="48121"/>
    <cellStyle name="Note 2 2 2 2 23" xfId="48122"/>
    <cellStyle name="Note 2 2 2 2 3" xfId="21702"/>
    <cellStyle name="Note 2 2 2 2 3 2" xfId="21703"/>
    <cellStyle name="Note 2 2 2 2 3 3" xfId="21704"/>
    <cellStyle name="Note 2 2 2 2 3 4" xfId="48123"/>
    <cellStyle name="Note 2 2 2 2 4" xfId="21705"/>
    <cellStyle name="Note 2 2 2 2 4 2" xfId="21706"/>
    <cellStyle name="Note 2 2 2 2 4 3" xfId="21707"/>
    <cellStyle name="Note 2 2 2 2 4 4" xfId="48124"/>
    <cellStyle name="Note 2 2 2 2 5" xfId="21708"/>
    <cellStyle name="Note 2 2 2 2 5 2" xfId="21709"/>
    <cellStyle name="Note 2 2 2 2 5 3" xfId="21710"/>
    <cellStyle name="Note 2 2 2 2 5 4" xfId="48125"/>
    <cellStyle name="Note 2 2 2 2 6" xfId="21711"/>
    <cellStyle name="Note 2 2 2 2 6 2" xfId="21712"/>
    <cellStyle name="Note 2 2 2 2 6 3" xfId="21713"/>
    <cellStyle name="Note 2 2 2 2 6 4" xfId="48126"/>
    <cellStyle name="Note 2 2 2 2 7" xfId="21714"/>
    <cellStyle name="Note 2 2 2 2 7 2" xfId="21715"/>
    <cellStyle name="Note 2 2 2 2 7 3" xfId="21716"/>
    <cellStyle name="Note 2 2 2 2 7 4" xfId="48127"/>
    <cellStyle name="Note 2 2 2 2 8" xfId="21717"/>
    <cellStyle name="Note 2 2 2 2 8 2" xfId="21718"/>
    <cellStyle name="Note 2 2 2 2 8 3" xfId="21719"/>
    <cellStyle name="Note 2 2 2 2 8 4" xfId="48128"/>
    <cellStyle name="Note 2 2 2 2 9" xfId="21720"/>
    <cellStyle name="Note 2 2 2 2 9 2" xfId="21721"/>
    <cellStyle name="Note 2 2 2 2 9 3" xfId="21722"/>
    <cellStyle name="Note 2 2 2 2 9 4" xfId="48129"/>
    <cellStyle name="Note 2 2 2 3" xfId="21723"/>
    <cellStyle name="Note 2 2 2 3 10" xfId="21724"/>
    <cellStyle name="Note 2 2 2 3 10 2" xfId="21725"/>
    <cellStyle name="Note 2 2 2 3 10 3" xfId="21726"/>
    <cellStyle name="Note 2 2 2 3 10 4" xfId="48130"/>
    <cellStyle name="Note 2 2 2 3 11" xfId="21727"/>
    <cellStyle name="Note 2 2 2 3 11 2" xfId="21728"/>
    <cellStyle name="Note 2 2 2 3 11 3" xfId="21729"/>
    <cellStyle name="Note 2 2 2 3 11 4" xfId="48131"/>
    <cellStyle name="Note 2 2 2 3 12" xfId="21730"/>
    <cellStyle name="Note 2 2 2 3 12 2" xfId="21731"/>
    <cellStyle name="Note 2 2 2 3 12 3" xfId="21732"/>
    <cellStyle name="Note 2 2 2 3 12 4" xfId="48132"/>
    <cellStyle name="Note 2 2 2 3 13" xfId="21733"/>
    <cellStyle name="Note 2 2 2 3 13 2" xfId="21734"/>
    <cellStyle name="Note 2 2 2 3 13 3" xfId="21735"/>
    <cellStyle name="Note 2 2 2 3 13 4" xfId="48133"/>
    <cellStyle name="Note 2 2 2 3 14" xfId="21736"/>
    <cellStyle name="Note 2 2 2 3 14 2" xfId="21737"/>
    <cellStyle name="Note 2 2 2 3 14 3" xfId="21738"/>
    <cellStyle name="Note 2 2 2 3 14 4" xfId="48134"/>
    <cellStyle name="Note 2 2 2 3 15" xfId="21739"/>
    <cellStyle name="Note 2 2 2 3 15 2" xfId="21740"/>
    <cellStyle name="Note 2 2 2 3 15 3" xfId="21741"/>
    <cellStyle name="Note 2 2 2 3 15 4" xfId="48135"/>
    <cellStyle name="Note 2 2 2 3 16" xfId="21742"/>
    <cellStyle name="Note 2 2 2 3 16 2" xfId="21743"/>
    <cellStyle name="Note 2 2 2 3 16 3" xfId="21744"/>
    <cellStyle name="Note 2 2 2 3 16 4" xfId="48136"/>
    <cellStyle name="Note 2 2 2 3 17" xfId="21745"/>
    <cellStyle name="Note 2 2 2 3 17 2" xfId="21746"/>
    <cellStyle name="Note 2 2 2 3 17 3" xfId="21747"/>
    <cellStyle name="Note 2 2 2 3 17 4" xfId="48137"/>
    <cellStyle name="Note 2 2 2 3 18" xfId="21748"/>
    <cellStyle name="Note 2 2 2 3 18 2" xfId="21749"/>
    <cellStyle name="Note 2 2 2 3 18 3" xfId="21750"/>
    <cellStyle name="Note 2 2 2 3 18 4" xfId="48138"/>
    <cellStyle name="Note 2 2 2 3 19" xfId="21751"/>
    <cellStyle name="Note 2 2 2 3 19 2" xfId="21752"/>
    <cellStyle name="Note 2 2 2 3 19 3" xfId="21753"/>
    <cellStyle name="Note 2 2 2 3 19 4" xfId="48139"/>
    <cellStyle name="Note 2 2 2 3 2" xfId="21754"/>
    <cellStyle name="Note 2 2 2 3 2 2" xfId="21755"/>
    <cellStyle name="Note 2 2 2 3 2 3" xfId="21756"/>
    <cellStyle name="Note 2 2 2 3 2 4" xfId="48140"/>
    <cellStyle name="Note 2 2 2 3 20" xfId="21757"/>
    <cellStyle name="Note 2 2 2 3 20 2" xfId="21758"/>
    <cellStyle name="Note 2 2 2 3 20 3" xfId="48141"/>
    <cellStyle name="Note 2 2 2 3 20 4" xfId="48142"/>
    <cellStyle name="Note 2 2 2 3 21" xfId="48143"/>
    <cellStyle name="Note 2 2 2 3 22" xfId="48144"/>
    <cellStyle name="Note 2 2 2 3 3" xfId="21759"/>
    <cellStyle name="Note 2 2 2 3 3 2" xfId="21760"/>
    <cellStyle name="Note 2 2 2 3 3 3" xfId="21761"/>
    <cellStyle name="Note 2 2 2 3 3 4" xfId="48145"/>
    <cellStyle name="Note 2 2 2 3 4" xfId="21762"/>
    <cellStyle name="Note 2 2 2 3 4 2" xfId="21763"/>
    <cellStyle name="Note 2 2 2 3 4 3" xfId="21764"/>
    <cellStyle name="Note 2 2 2 3 4 4" xfId="48146"/>
    <cellStyle name="Note 2 2 2 3 5" xfId="21765"/>
    <cellStyle name="Note 2 2 2 3 5 2" xfId="21766"/>
    <cellStyle name="Note 2 2 2 3 5 3" xfId="21767"/>
    <cellStyle name="Note 2 2 2 3 5 4" xfId="48147"/>
    <cellStyle name="Note 2 2 2 3 6" xfId="21768"/>
    <cellStyle name="Note 2 2 2 3 6 2" xfId="21769"/>
    <cellStyle name="Note 2 2 2 3 6 3" xfId="21770"/>
    <cellStyle name="Note 2 2 2 3 6 4" xfId="48148"/>
    <cellStyle name="Note 2 2 2 3 7" xfId="21771"/>
    <cellStyle name="Note 2 2 2 3 7 2" xfId="21772"/>
    <cellStyle name="Note 2 2 2 3 7 3" xfId="21773"/>
    <cellStyle name="Note 2 2 2 3 7 4" xfId="48149"/>
    <cellStyle name="Note 2 2 2 3 8" xfId="21774"/>
    <cellStyle name="Note 2 2 2 3 8 2" xfId="21775"/>
    <cellStyle name="Note 2 2 2 3 8 3" xfId="21776"/>
    <cellStyle name="Note 2 2 2 3 8 4" xfId="48150"/>
    <cellStyle name="Note 2 2 2 3 9" xfId="21777"/>
    <cellStyle name="Note 2 2 2 3 9 2" xfId="21778"/>
    <cellStyle name="Note 2 2 2 3 9 3" xfId="21779"/>
    <cellStyle name="Note 2 2 2 3 9 4" xfId="48151"/>
    <cellStyle name="Note 2 2 2 4" xfId="21780"/>
    <cellStyle name="Note 2 2 2 4 10" xfId="21781"/>
    <cellStyle name="Note 2 2 2 4 10 2" xfId="21782"/>
    <cellStyle name="Note 2 2 2 4 10 3" xfId="21783"/>
    <cellStyle name="Note 2 2 2 4 10 4" xfId="48152"/>
    <cellStyle name="Note 2 2 2 4 11" xfId="21784"/>
    <cellStyle name="Note 2 2 2 4 11 2" xfId="21785"/>
    <cellStyle name="Note 2 2 2 4 11 3" xfId="21786"/>
    <cellStyle name="Note 2 2 2 4 11 4" xfId="48153"/>
    <cellStyle name="Note 2 2 2 4 12" xfId="21787"/>
    <cellStyle name="Note 2 2 2 4 12 2" xfId="21788"/>
    <cellStyle name="Note 2 2 2 4 12 3" xfId="21789"/>
    <cellStyle name="Note 2 2 2 4 12 4" xfId="48154"/>
    <cellStyle name="Note 2 2 2 4 13" xfId="21790"/>
    <cellStyle name="Note 2 2 2 4 13 2" xfId="21791"/>
    <cellStyle name="Note 2 2 2 4 13 3" xfId="21792"/>
    <cellStyle name="Note 2 2 2 4 13 4" xfId="48155"/>
    <cellStyle name="Note 2 2 2 4 14" xfId="21793"/>
    <cellStyle name="Note 2 2 2 4 14 2" xfId="21794"/>
    <cellStyle name="Note 2 2 2 4 14 3" xfId="21795"/>
    <cellStyle name="Note 2 2 2 4 14 4" xfId="48156"/>
    <cellStyle name="Note 2 2 2 4 15" xfId="21796"/>
    <cellStyle name="Note 2 2 2 4 15 2" xfId="21797"/>
    <cellStyle name="Note 2 2 2 4 15 3" xfId="21798"/>
    <cellStyle name="Note 2 2 2 4 15 4" xfId="48157"/>
    <cellStyle name="Note 2 2 2 4 16" xfId="21799"/>
    <cellStyle name="Note 2 2 2 4 16 2" xfId="21800"/>
    <cellStyle name="Note 2 2 2 4 16 3" xfId="21801"/>
    <cellStyle name="Note 2 2 2 4 16 4" xfId="48158"/>
    <cellStyle name="Note 2 2 2 4 17" xfId="21802"/>
    <cellStyle name="Note 2 2 2 4 17 2" xfId="21803"/>
    <cellStyle name="Note 2 2 2 4 17 3" xfId="21804"/>
    <cellStyle name="Note 2 2 2 4 17 4" xfId="48159"/>
    <cellStyle name="Note 2 2 2 4 18" xfId="21805"/>
    <cellStyle name="Note 2 2 2 4 18 2" xfId="21806"/>
    <cellStyle name="Note 2 2 2 4 18 3" xfId="21807"/>
    <cellStyle name="Note 2 2 2 4 18 4" xfId="48160"/>
    <cellStyle name="Note 2 2 2 4 19" xfId="21808"/>
    <cellStyle name="Note 2 2 2 4 19 2" xfId="21809"/>
    <cellStyle name="Note 2 2 2 4 19 3" xfId="21810"/>
    <cellStyle name="Note 2 2 2 4 19 4" xfId="48161"/>
    <cellStyle name="Note 2 2 2 4 2" xfId="21811"/>
    <cellStyle name="Note 2 2 2 4 2 2" xfId="21812"/>
    <cellStyle name="Note 2 2 2 4 2 3" xfId="21813"/>
    <cellStyle name="Note 2 2 2 4 2 4" xfId="48162"/>
    <cellStyle name="Note 2 2 2 4 20" xfId="21814"/>
    <cellStyle name="Note 2 2 2 4 20 2" xfId="21815"/>
    <cellStyle name="Note 2 2 2 4 20 3" xfId="48163"/>
    <cellStyle name="Note 2 2 2 4 20 4" xfId="48164"/>
    <cellStyle name="Note 2 2 2 4 21" xfId="48165"/>
    <cellStyle name="Note 2 2 2 4 22" xfId="48166"/>
    <cellStyle name="Note 2 2 2 4 3" xfId="21816"/>
    <cellStyle name="Note 2 2 2 4 3 2" xfId="21817"/>
    <cellStyle name="Note 2 2 2 4 3 3" xfId="21818"/>
    <cellStyle name="Note 2 2 2 4 3 4" xfId="48167"/>
    <cellStyle name="Note 2 2 2 4 4" xfId="21819"/>
    <cellStyle name="Note 2 2 2 4 4 2" xfId="21820"/>
    <cellStyle name="Note 2 2 2 4 4 3" xfId="21821"/>
    <cellStyle name="Note 2 2 2 4 4 4" xfId="48168"/>
    <cellStyle name="Note 2 2 2 4 5" xfId="21822"/>
    <cellStyle name="Note 2 2 2 4 5 2" xfId="21823"/>
    <cellStyle name="Note 2 2 2 4 5 3" xfId="21824"/>
    <cellStyle name="Note 2 2 2 4 5 4" xfId="48169"/>
    <cellStyle name="Note 2 2 2 4 6" xfId="21825"/>
    <cellStyle name="Note 2 2 2 4 6 2" xfId="21826"/>
    <cellStyle name="Note 2 2 2 4 6 3" xfId="21827"/>
    <cellStyle name="Note 2 2 2 4 6 4" xfId="48170"/>
    <cellStyle name="Note 2 2 2 4 7" xfId="21828"/>
    <cellStyle name="Note 2 2 2 4 7 2" xfId="21829"/>
    <cellStyle name="Note 2 2 2 4 7 3" xfId="21830"/>
    <cellStyle name="Note 2 2 2 4 7 4" xfId="48171"/>
    <cellStyle name="Note 2 2 2 4 8" xfId="21831"/>
    <cellStyle name="Note 2 2 2 4 8 2" xfId="21832"/>
    <cellStyle name="Note 2 2 2 4 8 3" xfId="21833"/>
    <cellStyle name="Note 2 2 2 4 8 4" xfId="48172"/>
    <cellStyle name="Note 2 2 2 4 9" xfId="21834"/>
    <cellStyle name="Note 2 2 2 4 9 2" xfId="21835"/>
    <cellStyle name="Note 2 2 2 4 9 3" xfId="21836"/>
    <cellStyle name="Note 2 2 2 4 9 4" xfId="48173"/>
    <cellStyle name="Note 2 2 2 5" xfId="21837"/>
    <cellStyle name="Note 2 2 2 5 10" xfId="21838"/>
    <cellStyle name="Note 2 2 2 5 10 2" xfId="21839"/>
    <cellStyle name="Note 2 2 2 5 10 3" xfId="21840"/>
    <cellStyle name="Note 2 2 2 5 10 4" xfId="48174"/>
    <cellStyle name="Note 2 2 2 5 11" xfId="21841"/>
    <cellStyle name="Note 2 2 2 5 11 2" xfId="21842"/>
    <cellStyle name="Note 2 2 2 5 11 3" xfId="21843"/>
    <cellStyle name="Note 2 2 2 5 11 4" xfId="48175"/>
    <cellStyle name="Note 2 2 2 5 12" xfId="21844"/>
    <cellStyle name="Note 2 2 2 5 12 2" xfId="21845"/>
    <cellStyle name="Note 2 2 2 5 12 3" xfId="21846"/>
    <cellStyle name="Note 2 2 2 5 12 4" xfId="48176"/>
    <cellStyle name="Note 2 2 2 5 13" xfId="21847"/>
    <cellStyle name="Note 2 2 2 5 13 2" xfId="21848"/>
    <cellStyle name="Note 2 2 2 5 13 3" xfId="21849"/>
    <cellStyle name="Note 2 2 2 5 13 4" xfId="48177"/>
    <cellStyle name="Note 2 2 2 5 14" xfId="21850"/>
    <cellStyle name="Note 2 2 2 5 14 2" xfId="21851"/>
    <cellStyle name="Note 2 2 2 5 14 3" xfId="21852"/>
    <cellStyle name="Note 2 2 2 5 14 4" xfId="48178"/>
    <cellStyle name="Note 2 2 2 5 15" xfId="21853"/>
    <cellStyle name="Note 2 2 2 5 15 2" xfId="21854"/>
    <cellStyle name="Note 2 2 2 5 15 3" xfId="21855"/>
    <cellStyle name="Note 2 2 2 5 15 4" xfId="48179"/>
    <cellStyle name="Note 2 2 2 5 16" xfId="21856"/>
    <cellStyle name="Note 2 2 2 5 16 2" xfId="21857"/>
    <cellStyle name="Note 2 2 2 5 16 3" xfId="21858"/>
    <cellStyle name="Note 2 2 2 5 16 4" xfId="48180"/>
    <cellStyle name="Note 2 2 2 5 17" xfId="21859"/>
    <cellStyle name="Note 2 2 2 5 17 2" xfId="21860"/>
    <cellStyle name="Note 2 2 2 5 17 3" xfId="21861"/>
    <cellStyle name="Note 2 2 2 5 17 4" xfId="48181"/>
    <cellStyle name="Note 2 2 2 5 18" xfId="21862"/>
    <cellStyle name="Note 2 2 2 5 18 2" xfId="21863"/>
    <cellStyle name="Note 2 2 2 5 18 3" xfId="21864"/>
    <cellStyle name="Note 2 2 2 5 18 4" xfId="48182"/>
    <cellStyle name="Note 2 2 2 5 19" xfId="21865"/>
    <cellStyle name="Note 2 2 2 5 19 2" xfId="21866"/>
    <cellStyle name="Note 2 2 2 5 19 3" xfId="21867"/>
    <cellStyle name="Note 2 2 2 5 19 4" xfId="48183"/>
    <cellStyle name="Note 2 2 2 5 2" xfId="21868"/>
    <cellStyle name="Note 2 2 2 5 2 2" xfId="21869"/>
    <cellStyle name="Note 2 2 2 5 2 3" xfId="21870"/>
    <cellStyle name="Note 2 2 2 5 2 4" xfId="48184"/>
    <cellStyle name="Note 2 2 2 5 20" xfId="21871"/>
    <cellStyle name="Note 2 2 2 5 20 2" xfId="21872"/>
    <cellStyle name="Note 2 2 2 5 20 3" xfId="48185"/>
    <cellStyle name="Note 2 2 2 5 20 4" xfId="48186"/>
    <cellStyle name="Note 2 2 2 5 21" xfId="48187"/>
    <cellStyle name="Note 2 2 2 5 22" xfId="48188"/>
    <cellStyle name="Note 2 2 2 5 3" xfId="21873"/>
    <cellStyle name="Note 2 2 2 5 3 2" xfId="21874"/>
    <cellStyle name="Note 2 2 2 5 3 3" xfId="21875"/>
    <cellStyle name="Note 2 2 2 5 3 4" xfId="48189"/>
    <cellStyle name="Note 2 2 2 5 4" xfId="21876"/>
    <cellStyle name="Note 2 2 2 5 4 2" xfId="21877"/>
    <cellStyle name="Note 2 2 2 5 4 3" xfId="21878"/>
    <cellStyle name="Note 2 2 2 5 4 4" xfId="48190"/>
    <cellStyle name="Note 2 2 2 5 5" xfId="21879"/>
    <cellStyle name="Note 2 2 2 5 5 2" xfId="21880"/>
    <cellStyle name="Note 2 2 2 5 5 3" xfId="21881"/>
    <cellStyle name="Note 2 2 2 5 5 4" xfId="48191"/>
    <cellStyle name="Note 2 2 2 5 6" xfId="21882"/>
    <cellStyle name="Note 2 2 2 5 6 2" xfId="21883"/>
    <cellStyle name="Note 2 2 2 5 6 3" xfId="21884"/>
    <cellStyle name="Note 2 2 2 5 6 4" xfId="48192"/>
    <cellStyle name="Note 2 2 2 5 7" xfId="21885"/>
    <cellStyle name="Note 2 2 2 5 7 2" xfId="21886"/>
    <cellStyle name="Note 2 2 2 5 7 3" xfId="21887"/>
    <cellStyle name="Note 2 2 2 5 7 4" xfId="48193"/>
    <cellStyle name="Note 2 2 2 5 8" xfId="21888"/>
    <cellStyle name="Note 2 2 2 5 8 2" xfId="21889"/>
    <cellStyle name="Note 2 2 2 5 8 3" xfId="21890"/>
    <cellStyle name="Note 2 2 2 5 8 4" xfId="48194"/>
    <cellStyle name="Note 2 2 2 5 9" xfId="21891"/>
    <cellStyle name="Note 2 2 2 5 9 2" xfId="21892"/>
    <cellStyle name="Note 2 2 2 5 9 3" xfId="21893"/>
    <cellStyle name="Note 2 2 2 5 9 4" xfId="48195"/>
    <cellStyle name="Note 2 2 2 6" xfId="48196"/>
    <cellStyle name="Note 2 2 2 7" xfId="48197"/>
    <cellStyle name="Note 2 2 20" xfId="21894"/>
    <cellStyle name="Note 2 2 20 2" xfId="21895"/>
    <cellStyle name="Note 2 2 20 3" xfId="21896"/>
    <cellStyle name="Note 2 2 20 4" xfId="48198"/>
    <cellStyle name="Note 2 2 21" xfId="21897"/>
    <cellStyle name="Note 2 2 21 2" xfId="21898"/>
    <cellStyle name="Note 2 2 21 3" xfId="21899"/>
    <cellStyle name="Note 2 2 21 4" xfId="48199"/>
    <cellStyle name="Note 2 2 22" xfId="21900"/>
    <cellStyle name="Note 2 2 22 2" xfId="21901"/>
    <cellStyle name="Note 2 2 22 3" xfId="21902"/>
    <cellStyle name="Note 2 2 22 4" xfId="48200"/>
    <cellStyle name="Note 2 2 23" xfId="21903"/>
    <cellStyle name="Note 2 2 23 2" xfId="21904"/>
    <cellStyle name="Note 2 2 23 3" xfId="21905"/>
    <cellStyle name="Note 2 2 23 4" xfId="48201"/>
    <cellStyle name="Note 2 2 24" xfId="21906"/>
    <cellStyle name="Note 2 2 24 2" xfId="21907"/>
    <cellStyle name="Note 2 2 24 3" xfId="21908"/>
    <cellStyle name="Note 2 2 24 4" xfId="48202"/>
    <cellStyle name="Note 2 2 25" xfId="21909"/>
    <cellStyle name="Note 2 2 25 2" xfId="21910"/>
    <cellStyle name="Note 2 2 25 3" xfId="21911"/>
    <cellStyle name="Note 2 2 25 4" xfId="48203"/>
    <cellStyle name="Note 2 2 26" xfId="21912"/>
    <cellStyle name="Note 2 2 26 2" xfId="21913"/>
    <cellStyle name="Note 2 2 26 3" xfId="21914"/>
    <cellStyle name="Note 2 2 26 4" xfId="48204"/>
    <cellStyle name="Note 2 2 27" xfId="21915"/>
    <cellStyle name="Note 2 2 27 2" xfId="21916"/>
    <cellStyle name="Note 2 2 27 3" xfId="21917"/>
    <cellStyle name="Note 2 2 27 4" xfId="48205"/>
    <cellStyle name="Note 2 2 28" xfId="21918"/>
    <cellStyle name="Note 2 2 28 2" xfId="21919"/>
    <cellStyle name="Note 2 2 28 3" xfId="21920"/>
    <cellStyle name="Note 2 2 28 4" xfId="48206"/>
    <cellStyle name="Note 2 2 29" xfId="21921"/>
    <cellStyle name="Note 2 2 29 2" xfId="21922"/>
    <cellStyle name="Note 2 2 29 3" xfId="21923"/>
    <cellStyle name="Note 2 2 29 4" xfId="48207"/>
    <cellStyle name="Note 2 2 3" xfId="21924"/>
    <cellStyle name="Note 2 2 3 10" xfId="21925"/>
    <cellStyle name="Note 2 2 3 10 2" xfId="21926"/>
    <cellStyle name="Note 2 2 3 10 3" xfId="21927"/>
    <cellStyle name="Note 2 2 3 10 4" xfId="48208"/>
    <cellStyle name="Note 2 2 3 11" xfId="21928"/>
    <cellStyle name="Note 2 2 3 11 2" xfId="21929"/>
    <cellStyle name="Note 2 2 3 11 3" xfId="21930"/>
    <cellStyle name="Note 2 2 3 11 4" xfId="48209"/>
    <cellStyle name="Note 2 2 3 12" xfId="21931"/>
    <cellStyle name="Note 2 2 3 12 2" xfId="21932"/>
    <cellStyle name="Note 2 2 3 12 3" xfId="21933"/>
    <cellStyle name="Note 2 2 3 12 4" xfId="48210"/>
    <cellStyle name="Note 2 2 3 13" xfId="21934"/>
    <cellStyle name="Note 2 2 3 13 2" xfId="21935"/>
    <cellStyle name="Note 2 2 3 13 3" xfId="21936"/>
    <cellStyle name="Note 2 2 3 13 4" xfId="48211"/>
    <cellStyle name="Note 2 2 3 14" xfId="21937"/>
    <cellStyle name="Note 2 2 3 14 2" xfId="21938"/>
    <cellStyle name="Note 2 2 3 14 3" xfId="21939"/>
    <cellStyle name="Note 2 2 3 14 4" xfId="48212"/>
    <cellStyle name="Note 2 2 3 15" xfId="21940"/>
    <cellStyle name="Note 2 2 3 15 2" xfId="21941"/>
    <cellStyle name="Note 2 2 3 15 3" xfId="21942"/>
    <cellStyle name="Note 2 2 3 15 4" xfId="48213"/>
    <cellStyle name="Note 2 2 3 16" xfId="21943"/>
    <cellStyle name="Note 2 2 3 16 2" xfId="21944"/>
    <cellStyle name="Note 2 2 3 16 3" xfId="21945"/>
    <cellStyle name="Note 2 2 3 16 4" xfId="48214"/>
    <cellStyle name="Note 2 2 3 17" xfId="21946"/>
    <cellStyle name="Note 2 2 3 17 2" xfId="21947"/>
    <cellStyle name="Note 2 2 3 17 3" xfId="21948"/>
    <cellStyle name="Note 2 2 3 17 4" xfId="48215"/>
    <cellStyle name="Note 2 2 3 18" xfId="21949"/>
    <cellStyle name="Note 2 2 3 18 2" xfId="21950"/>
    <cellStyle name="Note 2 2 3 18 3" xfId="21951"/>
    <cellStyle name="Note 2 2 3 18 4" xfId="48216"/>
    <cellStyle name="Note 2 2 3 19" xfId="21952"/>
    <cellStyle name="Note 2 2 3 19 2" xfId="21953"/>
    <cellStyle name="Note 2 2 3 19 3" xfId="21954"/>
    <cellStyle name="Note 2 2 3 19 4" xfId="48217"/>
    <cellStyle name="Note 2 2 3 2" xfId="21955"/>
    <cellStyle name="Note 2 2 3 2 10" xfId="21956"/>
    <cellStyle name="Note 2 2 3 2 10 2" xfId="21957"/>
    <cellStyle name="Note 2 2 3 2 10 3" xfId="21958"/>
    <cellStyle name="Note 2 2 3 2 10 4" xfId="48218"/>
    <cellStyle name="Note 2 2 3 2 11" xfId="21959"/>
    <cellStyle name="Note 2 2 3 2 11 2" xfId="21960"/>
    <cellStyle name="Note 2 2 3 2 11 3" xfId="21961"/>
    <cellStyle name="Note 2 2 3 2 11 4" xfId="48219"/>
    <cellStyle name="Note 2 2 3 2 12" xfId="21962"/>
    <cellStyle name="Note 2 2 3 2 12 2" xfId="21963"/>
    <cellStyle name="Note 2 2 3 2 12 3" xfId="21964"/>
    <cellStyle name="Note 2 2 3 2 12 4" xfId="48220"/>
    <cellStyle name="Note 2 2 3 2 13" xfId="21965"/>
    <cellStyle name="Note 2 2 3 2 13 2" xfId="21966"/>
    <cellStyle name="Note 2 2 3 2 13 3" xfId="21967"/>
    <cellStyle name="Note 2 2 3 2 13 4" xfId="48221"/>
    <cellStyle name="Note 2 2 3 2 14" xfId="21968"/>
    <cellStyle name="Note 2 2 3 2 14 2" xfId="21969"/>
    <cellStyle name="Note 2 2 3 2 14 3" xfId="21970"/>
    <cellStyle name="Note 2 2 3 2 14 4" xfId="48222"/>
    <cellStyle name="Note 2 2 3 2 15" xfId="21971"/>
    <cellStyle name="Note 2 2 3 2 15 2" xfId="21972"/>
    <cellStyle name="Note 2 2 3 2 15 3" xfId="21973"/>
    <cellStyle name="Note 2 2 3 2 15 4" xfId="48223"/>
    <cellStyle name="Note 2 2 3 2 16" xfId="21974"/>
    <cellStyle name="Note 2 2 3 2 16 2" xfId="21975"/>
    <cellStyle name="Note 2 2 3 2 16 3" xfId="21976"/>
    <cellStyle name="Note 2 2 3 2 16 4" xfId="48224"/>
    <cellStyle name="Note 2 2 3 2 17" xfId="21977"/>
    <cellStyle name="Note 2 2 3 2 17 2" xfId="21978"/>
    <cellStyle name="Note 2 2 3 2 17 3" xfId="21979"/>
    <cellStyle name="Note 2 2 3 2 17 4" xfId="48225"/>
    <cellStyle name="Note 2 2 3 2 18" xfId="21980"/>
    <cellStyle name="Note 2 2 3 2 18 2" xfId="21981"/>
    <cellStyle name="Note 2 2 3 2 18 3" xfId="21982"/>
    <cellStyle name="Note 2 2 3 2 18 4" xfId="48226"/>
    <cellStyle name="Note 2 2 3 2 19" xfId="21983"/>
    <cellStyle name="Note 2 2 3 2 19 2" xfId="21984"/>
    <cellStyle name="Note 2 2 3 2 19 3" xfId="21985"/>
    <cellStyle name="Note 2 2 3 2 19 4" xfId="48227"/>
    <cellStyle name="Note 2 2 3 2 2" xfId="21986"/>
    <cellStyle name="Note 2 2 3 2 2 2" xfId="21987"/>
    <cellStyle name="Note 2 2 3 2 2 3" xfId="21988"/>
    <cellStyle name="Note 2 2 3 2 2 4" xfId="48228"/>
    <cellStyle name="Note 2 2 3 2 20" xfId="21989"/>
    <cellStyle name="Note 2 2 3 2 20 2" xfId="21990"/>
    <cellStyle name="Note 2 2 3 2 20 3" xfId="48229"/>
    <cellStyle name="Note 2 2 3 2 20 4" xfId="48230"/>
    <cellStyle name="Note 2 2 3 2 21" xfId="48231"/>
    <cellStyle name="Note 2 2 3 2 22" xfId="48232"/>
    <cellStyle name="Note 2 2 3 2 3" xfId="21991"/>
    <cellStyle name="Note 2 2 3 2 3 2" xfId="21992"/>
    <cellStyle name="Note 2 2 3 2 3 3" xfId="21993"/>
    <cellStyle name="Note 2 2 3 2 3 4" xfId="48233"/>
    <cellStyle name="Note 2 2 3 2 4" xfId="21994"/>
    <cellStyle name="Note 2 2 3 2 4 2" xfId="21995"/>
    <cellStyle name="Note 2 2 3 2 4 3" xfId="21996"/>
    <cellStyle name="Note 2 2 3 2 4 4" xfId="48234"/>
    <cellStyle name="Note 2 2 3 2 5" xfId="21997"/>
    <cellStyle name="Note 2 2 3 2 5 2" xfId="21998"/>
    <cellStyle name="Note 2 2 3 2 5 3" xfId="21999"/>
    <cellStyle name="Note 2 2 3 2 5 4" xfId="48235"/>
    <cellStyle name="Note 2 2 3 2 6" xfId="22000"/>
    <cellStyle name="Note 2 2 3 2 6 2" xfId="22001"/>
    <cellStyle name="Note 2 2 3 2 6 3" xfId="22002"/>
    <cellStyle name="Note 2 2 3 2 6 4" xfId="48236"/>
    <cellStyle name="Note 2 2 3 2 7" xfId="22003"/>
    <cellStyle name="Note 2 2 3 2 7 2" xfId="22004"/>
    <cellStyle name="Note 2 2 3 2 7 3" xfId="22005"/>
    <cellStyle name="Note 2 2 3 2 7 4" xfId="48237"/>
    <cellStyle name="Note 2 2 3 2 8" xfId="22006"/>
    <cellStyle name="Note 2 2 3 2 8 2" xfId="22007"/>
    <cellStyle name="Note 2 2 3 2 8 3" xfId="22008"/>
    <cellStyle name="Note 2 2 3 2 8 4" xfId="48238"/>
    <cellStyle name="Note 2 2 3 2 9" xfId="22009"/>
    <cellStyle name="Note 2 2 3 2 9 2" xfId="22010"/>
    <cellStyle name="Note 2 2 3 2 9 3" xfId="22011"/>
    <cellStyle name="Note 2 2 3 2 9 4" xfId="48239"/>
    <cellStyle name="Note 2 2 3 20" xfId="22012"/>
    <cellStyle name="Note 2 2 3 20 2" xfId="22013"/>
    <cellStyle name="Note 2 2 3 20 3" xfId="22014"/>
    <cellStyle name="Note 2 2 3 20 4" xfId="48240"/>
    <cellStyle name="Note 2 2 3 21" xfId="22015"/>
    <cellStyle name="Note 2 2 3 21 2" xfId="22016"/>
    <cellStyle name="Note 2 2 3 21 3" xfId="48241"/>
    <cellStyle name="Note 2 2 3 21 4" xfId="48242"/>
    <cellStyle name="Note 2 2 3 22" xfId="48243"/>
    <cellStyle name="Note 2 2 3 23" xfId="48244"/>
    <cellStyle name="Note 2 2 3 3" xfId="22017"/>
    <cellStyle name="Note 2 2 3 3 2" xfId="22018"/>
    <cellStyle name="Note 2 2 3 3 3" xfId="22019"/>
    <cellStyle name="Note 2 2 3 3 4" xfId="48245"/>
    <cellStyle name="Note 2 2 3 4" xfId="22020"/>
    <cellStyle name="Note 2 2 3 4 2" xfId="22021"/>
    <cellStyle name="Note 2 2 3 4 3" xfId="22022"/>
    <cellStyle name="Note 2 2 3 4 4" xfId="48246"/>
    <cellStyle name="Note 2 2 3 5" xfId="22023"/>
    <cellStyle name="Note 2 2 3 5 2" xfId="22024"/>
    <cellStyle name="Note 2 2 3 5 3" xfId="22025"/>
    <cellStyle name="Note 2 2 3 5 4" xfId="48247"/>
    <cellStyle name="Note 2 2 3 6" xfId="22026"/>
    <cellStyle name="Note 2 2 3 6 2" xfId="22027"/>
    <cellStyle name="Note 2 2 3 6 3" xfId="22028"/>
    <cellStyle name="Note 2 2 3 6 4" xfId="48248"/>
    <cellStyle name="Note 2 2 3 7" xfId="22029"/>
    <cellStyle name="Note 2 2 3 7 2" xfId="22030"/>
    <cellStyle name="Note 2 2 3 7 3" xfId="22031"/>
    <cellStyle name="Note 2 2 3 7 4" xfId="48249"/>
    <cellStyle name="Note 2 2 3 8" xfId="22032"/>
    <cellStyle name="Note 2 2 3 8 2" xfId="22033"/>
    <cellStyle name="Note 2 2 3 8 3" xfId="22034"/>
    <cellStyle name="Note 2 2 3 8 4" xfId="48250"/>
    <cellStyle name="Note 2 2 3 9" xfId="22035"/>
    <cellStyle name="Note 2 2 3 9 2" xfId="22036"/>
    <cellStyle name="Note 2 2 3 9 3" xfId="22037"/>
    <cellStyle name="Note 2 2 3 9 4" xfId="48251"/>
    <cellStyle name="Note 2 2 30" xfId="22038"/>
    <cellStyle name="Note 2 2 30 2" xfId="22039"/>
    <cellStyle name="Note 2 2 30 3" xfId="48252"/>
    <cellStyle name="Note 2 2 30 4" xfId="48253"/>
    <cellStyle name="Note 2 2 31" xfId="48254"/>
    <cellStyle name="Note 2 2 32" xfId="48255"/>
    <cellStyle name="Note 2 2 33" xfId="48256"/>
    <cellStyle name="Note 2 2 4" xfId="22040"/>
    <cellStyle name="Note 2 2 4 10" xfId="22041"/>
    <cellStyle name="Note 2 2 4 10 2" xfId="22042"/>
    <cellStyle name="Note 2 2 4 10 3" xfId="22043"/>
    <cellStyle name="Note 2 2 4 10 4" xfId="48257"/>
    <cellStyle name="Note 2 2 4 11" xfId="22044"/>
    <cellStyle name="Note 2 2 4 11 2" xfId="22045"/>
    <cellStyle name="Note 2 2 4 11 3" xfId="22046"/>
    <cellStyle name="Note 2 2 4 11 4" xfId="48258"/>
    <cellStyle name="Note 2 2 4 12" xfId="22047"/>
    <cellStyle name="Note 2 2 4 12 2" xfId="22048"/>
    <cellStyle name="Note 2 2 4 12 3" xfId="22049"/>
    <cellStyle name="Note 2 2 4 12 4" xfId="48259"/>
    <cellStyle name="Note 2 2 4 13" xfId="22050"/>
    <cellStyle name="Note 2 2 4 13 2" xfId="22051"/>
    <cellStyle name="Note 2 2 4 13 3" xfId="22052"/>
    <cellStyle name="Note 2 2 4 13 4" xfId="48260"/>
    <cellStyle name="Note 2 2 4 14" xfId="22053"/>
    <cellStyle name="Note 2 2 4 14 2" xfId="22054"/>
    <cellStyle name="Note 2 2 4 14 3" xfId="22055"/>
    <cellStyle name="Note 2 2 4 14 4" xfId="48261"/>
    <cellStyle name="Note 2 2 4 15" xfId="22056"/>
    <cellStyle name="Note 2 2 4 15 2" xfId="22057"/>
    <cellStyle name="Note 2 2 4 15 3" xfId="22058"/>
    <cellStyle name="Note 2 2 4 15 4" xfId="48262"/>
    <cellStyle name="Note 2 2 4 16" xfId="22059"/>
    <cellStyle name="Note 2 2 4 16 2" xfId="22060"/>
    <cellStyle name="Note 2 2 4 16 3" xfId="22061"/>
    <cellStyle name="Note 2 2 4 16 4" xfId="48263"/>
    <cellStyle name="Note 2 2 4 17" xfId="22062"/>
    <cellStyle name="Note 2 2 4 17 2" xfId="22063"/>
    <cellStyle name="Note 2 2 4 17 3" xfId="22064"/>
    <cellStyle name="Note 2 2 4 17 4" xfId="48264"/>
    <cellStyle name="Note 2 2 4 18" xfId="22065"/>
    <cellStyle name="Note 2 2 4 18 2" xfId="22066"/>
    <cellStyle name="Note 2 2 4 18 3" xfId="22067"/>
    <cellStyle name="Note 2 2 4 18 4" xfId="48265"/>
    <cellStyle name="Note 2 2 4 19" xfId="22068"/>
    <cellStyle name="Note 2 2 4 19 2" xfId="22069"/>
    <cellStyle name="Note 2 2 4 19 3" xfId="22070"/>
    <cellStyle name="Note 2 2 4 19 4" xfId="48266"/>
    <cellStyle name="Note 2 2 4 2" xfId="22071"/>
    <cellStyle name="Note 2 2 4 2 10" xfId="22072"/>
    <cellStyle name="Note 2 2 4 2 10 2" xfId="22073"/>
    <cellStyle name="Note 2 2 4 2 10 3" xfId="22074"/>
    <cellStyle name="Note 2 2 4 2 10 4" xfId="48267"/>
    <cellStyle name="Note 2 2 4 2 11" xfId="22075"/>
    <cellStyle name="Note 2 2 4 2 11 2" xfId="22076"/>
    <cellStyle name="Note 2 2 4 2 11 3" xfId="22077"/>
    <cellStyle name="Note 2 2 4 2 11 4" xfId="48268"/>
    <cellStyle name="Note 2 2 4 2 12" xfId="22078"/>
    <cellStyle name="Note 2 2 4 2 12 2" xfId="22079"/>
    <cellStyle name="Note 2 2 4 2 12 3" xfId="22080"/>
    <cellStyle name="Note 2 2 4 2 12 4" xfId="48269"/>
    <cellStyle name="Note 2 2 4 2 13" xfId="22081"/>
    <cellStyle name="Note 2 2 4 2 13 2" xfId="22082"/>
    <cellStyle name="Note 2 2 4 2 13 3" xfId="22083"/>
    <cellStyle name="Note 2 2 4 2 13 4" xfId="48270"/>
    <cellStyle name="Note 2 2 4 2 14" xfId="22084"/>
    <cellStyle name="Note 2 2 4 2 14 2" xfId="22085"/>
    <cellStyle name="Note 2 2 4 2 14 3" xfId="22086"/>
    <cellStyle name="Note 2 2 4 2 14 4" xfId="48271"/>
    <cellStyle name="Note 2 2 4 2 15" xfId="22087"/>
    <cellStyle name="Note 2 2 4 2 15 2" xfId="22088"/>
    <cellStyle name="Note 2 2 4 2 15 3" xfId="22089"/>
    <cellStyle name="Note 2 2 4 2 15 4" xfId="48272"/>
    <cellStyle name="Note 2 2 4 2 16" xfId="22090"/>
    <cellStyle name="Note 2 2 4 2 16 2" xfId="22091"/>
    <cellStyle name="Note 2 2 4 2 16 3" xfId="22092"/>
    <cellStyle name="Note 2 2 4 2 16 4" xfId="48273"/>
    <cellStyle name="Note 2 2 4 2 17" xfId="22093"/>
    <cellStyle name="Note 2 2 4 2 17 2" xfId="22094"/>
    <cellStyle name="Note 2 2 4 2 17 3" xfId="22095"/>
    <cellStyle name="Note 2 2 4 2 17 4" xfId="48274"/>
    <cellStyle name="Note 2 2 4 2 18" xfId="22096"/>
    <cellStyle name="Note 2 2 4 2 18 2" xfId="22097"/>
    <cellStyle name="Note 2 2 4 2 18 3" xfId="22098"/>
    <cellStyle name="Note 2 2 4 2 18 4" xfId="48275"/>
    <cellStyle name="Note 2 2 4 2 19" xfId="22099"/>
    <cellStyle name="Note 2 2 4 2 19 2" xfId="22100"/>
    <cellStyle name="Note 2 2 4 2 19 3" xfId="22101"/>
    <cellStyle name="Note 2 2 4 2 19 4" xfId="48276"/>
    <cellStyle name="Note 2 2 4 2 2" xfId="22102"/>
    <cellStyle name="Note 2 2 4 2 2 2" xfId="22103"/>
    <cellStyle name="Note 2 2 4 2 2 3" xfId="22104"/>
    <cellStyle name="Note 2 2 4 2 2 4" xfId="48277"/>
    <cellStyle name="Note 2 2 4 2 20" xfId="22105"/>
    <cellStyle name="Note 2 2 4 2 20 2" xfId="22106"/>
    <cellStyle name="Note 2 2 4 2 20 3" xfId="48278"/>
    <cellStyle name="Note 2 2 4 2 20 4" xfId="48279"/>
    <cellStyle name="Note 2 2 4 2 21" xfId="48280"/>
    <cellStyle name="Note 2 2 4 2 22" xfId="48281"/>
    <cellStyle name="Note 2 2 4 2 3" xfId="22107"/>
    <cellStyle name="Note 2 2 4 2 3 2" xfId="22108"/>
    <cellStyle name="Note 2 2 4 2 3 3" xfId="22109"/>
    <cellStyle name="Note 2 2 4 2 3 4" xfId="48282"/>
    <cellStyle name="Note 2 2 4 2 4" xfId="22110"/>
    <cellStyle name="Note 2 2 4 2 4 2" xfId="22111"/>
    <cellStyle name="Note 2 2 4 2 4 3" xfId="22112"/>
    <cellStyle name="Note 2 2 4 2 4 4" xfId="48283"/>
    <cellStyle name="Note 2 2 4 2 5" xfId="22113"/>
    <cellStyle name="Note 2 2 4 2 5 2" xfId="22114"/>
    <cellStyle name="Note 2 2 4 2 5 3" xfId="22115"/>
    <cellStyle name="Note 2 2 4 2 5 4" xfId="48284"/>
    <cellStyle name="Note 2 2 4 2 6" xfId="22116"/>
    <cellStyle name="Note 2 2 4 2 6 2" xfId="22117"/>
    <cellStyle name="Note 2 2 4 2 6 3" xfId="22118"/>
    <cellStyle name="Note 2 2 4 2 6 4" xfId="48285"/>
    <cellStyle name="Note 2 2 4 2 7" xfId="22119"/>
    <cellStyle name="Note 2 2 4 2 7 2" xfId="22120"/>
    <cellStyle name="Note 2 2 4 2 7 3" xfId="22121"/>
    <cellStyle name="Note 2 2 4 2 7 4" xfId="48286"/>
    <cellStyle name="Note 2 2 4 2 8" xfId="22122"/>
    <cellStyle name="Note 2 2 4 2 8 2" xfId="22123"/>
    <cellStyle name="Note 2 2 4 2 8 3" xfId="22124"/>
    <cellStyle name="Note 2 2 4 2 8 4" xfId="48287"/>
    <cellStyle name="Note 2 2 4 2 9" xfId="22125"/>
    <cellStyle name="Note 2 2 4 2 9 2" xfId="22126"/>
    <cellStyle name="Note 2 2 4 2 9 3" xfId="22127"/>
    <cellStyle name="Note 2 2 4 2 9 4" xfId="48288"/>
    <cellStyle name="Note 2 2 4 20" xfId="22128"/>
    <cellStyle name="Note 2 2 4 20 2" xfId="22129"/>
    <cellStyle name="Note 2 2 4 20 3" xfId="22130"/>
    <cellStyle name="Note 2 2 4 20 4" xfId="48289"/>
    <cellStyle name="Note 2 2 4 21" xfId="22131"/>
    <cellStyle name="Note 2 2 4 21 2" xfId="22132"/>
    <cellStyle name="Note 2 2 4 21 3" xfId="48290"/>
    <cellStyle name="Note 2 2 4 21 4" xfId="48291"/>
    <cellStyle name="Note 2 2 4 22" xfId="48292"/>
    <cellStyle name="Note 2 2 4 23" xfId="48293"/>
    <cellStyle name="Note 2 2 4 3" xfId="22133"/>
    <cellStyle name="Note 2 2 4 3 2" xfId="22134"/>
    <cellStyle name="Note 2 2 4 3 3" xfId="22135"/>
    <cellStyle name="Note 2 2 4 3 4" xfId="48294"/>
    <cellStyle name="Note 2 2 4 4" xfId="22136"/>
    <cellStyle name="Note 2 2 4 4 2" xfId="22137"/>
    <cellStyle name="Note 2 2 4 4 3" xfId="22138"/>
    <cellStyle name="Note 2 2 4 4 4" xfId="48295"/>
    <cellStyle name="Note 2 2 4 5" xfId="22139"/>
    <cellStyle name="Note 2 2 4 5 2" xfId="22140"/>
    <cellStyle name="Note 2 2 4 5 3" xfId="22141"/>
    <cellStyle name="Note 2 2 4 5 4" xfId="48296"/>
    <cellStyle name="Note 2 2 4 6" xfId="22142"/>
    <cellStyle name="Note 2 2 4 6 2" xfId="22143"/>
    <cellStyle name="Note 2 2 4 6 3" xfId="22144"/>
    <cellStyle name="Note 2 2 4 6 4" xfId="48297"/>
    <cellStyle name="Note 2 2 4 7" xfId="22145"/>
    <cellStyle name="Note 2 2 4 7 2" xfId="22146"/>
    <cellStyle name="Note 2 2 4 7 3" xfId="22147"/>
    <cellStyle name="Note 2 2 4 7 4" xfId="48298"/>
    <cellStyle name="Note 2 2 4 8" xfId="22148"/>
    <cellStyle name="Note 2 2 4 8 2" xfId="22149"/>
    <cellStyle name="Note 2 2 4 8 3" xfId="22150"/>
    <cellStyle name="Note 2 2 4 8 4" xfId="48299"/>
    <cellStyle name="Note 2 2 4 9" xfId="22151"/>
    <cellStyle name="Note 2 2 4 9 2" xfId="22152"/>
    <cellStyle name="Note 2 2 4 9 3" xfId="22153"/>
    <cellStyle name="Note 2 2 4 9 4" xfId="48300"/>
    <cellStyle name="Note 2 2 5" xfId="22154"/>
    <cellStyle name="Note 2 2 5 10" xfId="22155"/>
    <cellStyle name="Note 2 2 5 10 2" xfId="22156"/>
    <cellStyle name="Note 2 2 5 10 3" xfId="22157"/>
    <cellStyle name="Note 2 2 5 10 4" xfId="48301"/>
    <cellStyle name="Note 2 2 5 11" xfId="22158"/>
    <cellStyle name="Note 2 2 5 11 2" xfId="22159"/>
    <cellStyle name="Note 2 2 5 11 3" xfId="22160"/>
    <cellStyle name="Note 2 2 5 11 4" xfId="48302"/>
    <cellStyle name="Note 2 2 5 12" xfId="22161"/>
    <cellStyle name="Note 2 2 5 12 2" xfId="22162"/>
    <cellStyle name="Note 2 2 5 12 3" xfId="22163"/>
    <cellStyle name="Note 2 2 5 12 4" xfId="48303"/>
    <cellStyle name="Note 2 2 5 13" xfId="22164"/>
    <cellStyle name="Note 2 2 5 13 2" xfId="22165"/>
    <cellStyle name="Note 2 2 5 13 3" xfId="22166"/>
    <cellStyle name="Note 2 2 5 13 4" xfId="48304"/>
    <cellStyle name="Note 2 2 5 14" xfId="22167"/>
    <cellStyle name="Note 2 2 5 14 2" xfId="22168"/>
    <cellStyle name="Note 2 2 5 14 3" xfId="22169"/>
    <cellStyle name="Note 2 2 5 14 4" xfId="48305"/>
    <cellStyle name="Note 2 2 5 15" xfId="22170"/>
    <cellStyle name="Note 2 2 5 15 2" xfId="22171"/>
    <cellStyle name="Note 2 2 5 15 3" xfId="22172"/>
    <cellStyle name="Note 2 2 5 15 4" xfId="48306"/>
    <cellStyle name="Note 2 2 5 16" xfId="22173"/>
    <cellStyle name="Note 2 2 5 16 2" xfId="22174"/>
    <cellStyle name="Note 2 2 5 16 3" xfId="22175"/>
    <cellStyle name="Note 2 2 5 16 4" xfId="48307"/>
    <cellStyle name="Note 2 2 5 17" xfId="22176"/>
    <cellStyle name="Note 2 2 5 17 2" xfId="22177"/>
    <cellStyle name="Note 2 2 5 17 3" xfId="22178"/>
    <cellStyle name="Note 2 2 5 17 4" xfId="48308"/>
    <cellStyle name="Note 2 2 5 18" xfId="22179"/>
    <cellStyle name="Note 2 2 5 18 2" xfId="22180"/>
    <cellStyle name="Note 2 2 5 18 3" xfId="22181"/>
    <cellStyle name="Note 2 2 5 18 4" xfId="48309"/>
    <cellStyle name="Note 2 2 5 19" xfId="22182"/>
    <cellStyle name="Note 2 2 5 19 2" xfId="22183"/>
    <cellStyle name="Note 2 2 5 19 3" xfId="22184"/>
    <cellStyle name="Note 2 2 5 19 4" xfId="48310"/>
    <cellStyle name="Note 2 2 5 2" xfId="22185"/>
    <cellStyle name="Note 2 2 5 2 10" xfId="22186"/>
    <cellStyle name="Note 2 2 5 2 10 2" xfId="22187"/>
    <cellStyle name="Note 2 2 5 2 10 3" xfId="22188"/>
    <cellStyle name="Note 2 2 5 2 10 4" xfId="48311"/>
    <cellStyle name="Note 2 2 5 2 11" xfId="22189"/>
    <cellStyle name="Note 2 2 5 2 11 2" xfId="22190"/>
    <cellStyle name="Note 2 2 5 2 11 3" xfId="22191"/>
    <cellStyle name="Note 2 2 5 2 11 4" xfId="48312"/>
    <cellStyle name="Note 2 2 5 2 12" xfId="22192"/>
    <cellStyle name="Note 2 2 5 2 12 2" xfId="22193"/>
    <cellStyle name="Note 2 2 5 2 12 3" xfId="22194"/>
    <cellStyle name="Note 2 2 5 2 12 4" xfId="48313"/>
    <cellStyle name="Note 2 2 5 2 13" xfId="22195"/>
    <cellStyle name="Note 2 2 5 2 13 2" xfId="22196"/>
    <cellStyle name="Note 2 2 5 2 13 3" xfId="22197"/>
    <cellStyle name="Note 2 2 5 2 13 4" xfId="48314"/>
    <cellStyle name="Note 2 2 5 2 14" xfId="22198"/>
    <cellStyle name="Note 2 2 5 2 14 2" xfId="22199"/>
    <cellStyle name="Note 2 2 5 2 14 3" xfId="22200"/>
    <cellStyle name="Note 2 2 5 2 14 4" xfId="48315"/>
    <cellStyle name="Note 2 2 5 2 15" xfId="22201"/>
    <cellStyle name="Note 2 2 5 2 15 2" xfId="22202"/>
    <cellStyle name="Note 2 2 5 2 15 3" xfId="22203"/>
    <cellStyle name="Note 2 2 5 2 15 4" xfId="48316"/>
    <cellStyle name="Note 2 2 5 2 16" xfId="22204"/>
    <cellStyle name="Note 2 2 5 2 16 2" xfId="22205"/>
    <cellStyle name="Note 2 2 5 2 16 3" xfId="22206"/>
    <cellStyle name="Note 2 2 5 2 16 4" xfId="48317"/>
    <cellStyle name="Note 2 2 5 2 17" xfId="22207"/>
    <cellStyle name="Note 2 2 5 2 17 2" xfId="22208"/>
    <cellStyle name="Note 2 2 5 2 17 3" xfId="22209"/>
    <cellStyle name="Note 2 2 5 2 17 4" xfId="48318"/>
    <cellStyle name="Note 2 2 5 2 18" xfId="22210"/>
    <cellStyle name="Note 2 2 5 2 18 2" xfId="22211"/>
    <cellStyle name="Note 2 2 5 2 18 3" xfId="22212"/>
    <cellStyle name="Note 2 2 5 2 18 4" xfId="48319"/>
    <cellStyle name="Note 2 2 5 2 19" xfId="22213"/>
    <cellStyle name="Note 2 2 5 2 19 2" xfId="22214"/>
    <cellStyle name="Note 2 2 5 2 19 3" xfId="22215"/>
    <cellStyle name="Note 2 2 5 2 19 4" xfId="48320"/>
    <cellStyle name="Note 2 2 5 2 2" xfId="22216"/>
    <cellStyle name="Note 2 2 5 2 2 2" xfId="22217"/>
    <cellStyle name="Note 2 2 5 2 2 3" xfId="22218"/>
    <cellStyle name="Note 2 2 5 2 2 4" xfId="48321"/>
    <cellStyle name="Note 2 2 5 2 20" xfId="22219"/>
    <cellStyle name="Note 2 2 5 2 20 2" xfId="22220"/>
    <cellStyle name="Note 2 2 5 2 20 3" xfId="48322"/>
    <cellStyle name="Note 2 2 5 2 20 4" xfId="48323"/>
    <cellStyle name="Note 2 2 5 2 21" xfId="48324"/>
    <cellStyle name="Note 2 2 5 2 22" xfId="48325"/>
    <cellStyle name="Note 2 2 5 2 3" xfId="22221"/>
    <cellStyle name="Note 2 2 5 2 3 2" xfId="22222"/>
    <cellStyle name="Note 2 2 5 2 3 3" xfId="22223"/>
    <cellStyle name="Note 2 2 5 2 3 4" xfId="48326"/>
    <cellStyle name="Note 2 2 5 2 4" xfId="22224"/>
    <cellStyle name="Note 2 2 5 2 4 2" xfId="22225"/>
    <cellStyle name="Note 2 2 5 2 4 3" xfId="22226"/>
    <cellStyle name="Note 2 2 5 2 4 4" xfId="48327"/>
    <cellStyle name="Note 2 2 5 2 5" xfId="22227"/>
    <cellStyle name="Note 2 2 5 2 5 2" xfId="22228"/>
    <cellStyle name="Note 2 2 5 2 5 3" xfId="22229"/>
    <cellStyle name="Note 2 2 5 2 5 4" xfId="48328"/>
    <cellStyle name="Note 2 2 5 2 6" xfId="22230"/>
    <cellStyle name="Note 2 2 5 2 6 2" xfId="22231"/>
    <cellStyle name="Note 2 2 5 2 6 3" xfId="22232"/>
    <cellStyle name="Note 2 2 5 2 6 4" xfId="48329"/>
    <cellStyle name="Note 2 2 5 2 7" xfId="22233"/>
    <cellStyle name="Note 2 2 5 2 7 2" xfId="22234"/>
    <cellStyle name="Note 2 2 5 2 7 3" xfId="22235"/>
    <cellStyle name="Note 2 2 5 2 7 4" xfId="48330"/>
    <cellStyle name="Note 2 2 5 2 8" xfId="22236"/>
    <cellStyle name="Note 2 2 5 2 8 2" xfId="22237"/>
    <cellStyle name="Note 2 2 5 2 8 3" xfId="22238"/>
    <cellStyle name="Note 2 2 5 2 8 4" xfId="48331"/>
    <cellStyle name="Note 2 2 5 2 9" xfId="22239"/>
    <cellStyle name="Note 2 2 5 2 9 2" xfId="22240"/>
    <cellStyle name="Note 2 2 5 2 9 3" xfId="22241"/>
    <cellStyle name="Note 2 2 5 2 9 4" xfId="48332"/>
    <cellStyle name="Note 2 2 5 20" xfId="22242"/>
    <cellStyle name="Note 2 2 5 20 2" xfId="22243"/>
    <cellStyle name="Note 2 2 5 20 3" xfId="22244"/>
    <cellStyle name="Note 2 2 5 20 4" xfId="48333"/>
    <cellStyle name="Note 2 2 5 21" xfId="22245"/>
    <cellStyle name="Note 2 2 5 21 2" xfId="22246"/>
    <cellStyle name="Note 2 2 5 21 3" xfId="48334"/>
    <cellStyle name="Note 2 2 5 21 4" xfId="48335"/>
    <cellStyle name="Note 2 2 5 22" xfId="48336"/>
    <cellStyle name="Note 2 2 5 23" xfId="48337"/>
    <cellStyle name="Note 2 2 5 3" xfId="22247"/>
    <cellStyle name="Note 2 2 5 3 2" xfId="22248"/>
    <cellStyle name="Note 2 2 5 3 3" xfId="22249"/>
    <cellStyle name="Note 2 2 5 3 4" xfId="48338"/>
    <cellStyle name="Note 2 2 5 4" xfId="22250"/>
    <cellStyle name="Note 2 2 5 4 2" xfId="22251"/>
    <cellStyle name="Note 2 2 5 4 3" xfId="22252"/>
    <cellStyle name="Note 2 2 5 4 4" xfId="48339"/>
    <cellStyle name="Note 2 2 5 5" xfId="22253"/>
    <cellStyle name="Note 2 2 5 5 2" xfId="22254"/>
    <cellStyle name="Note 2 2 5 5 3" xfId="22255"/>
    <cellStyle name="Note 2 2 5 5 4" xfId="48340"/>
    <cellStyle name="Note 2 2 5 6" xfId="22256"/>
    <cellStyle name="Note 2 2 5 6 2" xfId="22257"/>
    <cellStyle name="Note 2 2 5 6 3" xfId="22258"/>
    <cellStyle name="Note 2 2 5 6 4" xfId="48341"/>
    <cellStyle name="Note 2 2 5 7" xfId="22259"/>
    <cellStyle name="Note 2 2 5 7 2" xfId="22260"/>
    <cellStyle name="Note 2 2 5 7 3" xfId="22261"/>
    <cellStyle name="Note 2 2 5 7 4" xfId="48342"/>
    <cellStyle name="Note 2 2 5 8" xfId="22262"/>
    <cellStyle name="Note 2 2 5 8 2" xfId="22263"/>
    <cellStyle name="Note 2 2 5 8 3" xfId="22264"/>
    <cellStyle name="Note 2 2 5 8 4" xfId="48343"/>
    <cellStyle name="Note 2 2 5 9" xfId="22265"/>
    <cellStyle name="Note 2 2 5 9 2" xfId="22266"/>
    <cellStyle name="Note 2 2 5 9 3" xfId="22267"/>
    <cellStyle name="Note 2 2 5 9 4" xfId="48344"/>
    <cellStyle name="Note 2 2 6" xfId="22268"/>
    <cellStyle name="Note 2 2 6 10" xfId="22269"/>
    <cellStyle name="Note 2 2 6 10 2" xfId="22270"/>
    <cellStyle name="Note 2 2 6 10 3" xfId="22271"/>
    <cellStyle name="Note 2 2 6 10 4" xfId="48345"/>
    <cellStyle name="Note 2 2 6 11" xfId="22272"/>
    <cellStyle name="Note 2 2 6 11 2" xfId="22273"/>
    <cellStyle name="Note 2 2 6 11 3" xfId="22274"/>
    <cellStyle name="Note 2 2 6 11 4" xfId="48346"/>
    <cellStyle name="Note 2 2 6 12" xfId="22275"/>
    <cellStyle name="Note 2 2 6 12 2" xfId="22276"/>
    <cellStyle name="Note 2 2 6 12 3" xfId="22277"/>
    <cellStyle name="Note 2 2 6 12 4" xfId="48347"/>
    <cellStyle name="Note 2 2 6 13" xfId="22278"/>
    <cellStyle name="Note 2 2 6 13 2" xfId="22279"/>
    <cellStyle name="Note 2 2 6 13 3" xfId="22280"/>
    <cellStyle name="Note 2 2 6 13 4" xfId="48348"/>
    <cellStyle name="Note 2 2 6 14" xfId="22281"/>
    <cellStyle name="Note 2 2 6 14 2" xfId="22282"/>
    <cellStyle name="Note 2 2 6 14 3" xfId="22283"/>
    <cellStyle name="Note 2 2 6 14 4" xfId="48349"/>
    <cellStyle name="Note 2 2 6 15" xfId="22284"/>
    <cellStyle name="Note 2 2 6 15 2" xfId="22285"/>
    <cellStyle name="Note 2 2 6 15 3" xfId="22286"/>
    <cellStyle name="Note 2 2 6 15 4" xfId="48350"/>
    <cellStyle name="Note 2 2 6 16" xfId="22287"/>
    <cellStyle name="Note 2 2 6 16 2" xfId="22288"/>
    <cellStyle name="Note 2 2 6 16 3" xfId="22289"/>
    <cellStyle name="Note 2 2 6 16 4" xfId="48351"/>
    <cellStyle name="Note 2 2 6 17" xfId="22290"/>
    <cellStyle name="Note 2 2 6 17 2" xfId="22291"/>
    <cellStyle name="Note 2 2 6 17 3" xfId="22292"/>
    <cellStyle name="Note 2 2 6 17 4" xfId="48352"/>
    <cellStyle name="Note 2 2 6 18" xfId="22293"/>
    <cellStyle name="Note 2 2 6 18 2" xfId="22294"/>
    <cellStyle name="Note 2 2 6 18 3" xfId="22295"/>
    <cellStyle name="Note 2 2 6 18 4" xfId="48353"/>
    <cellStyle name="Note 2 2 6 19" xfId="22296"/>
    <cellStyle name="Note 2 2 6 19 2" xfId="22297"/>
    <cellStyle name="Note 2 2 6 19 3" xfId="22298"/>
    <cellStyle name="Note 2 2 6 19 4" xfId="48354"/>
    <cellStyle name="Note 2 2 6 2" xfId="22299"/>
    <cellStyle name="Note 2 2 6 2 2" xfId="22300"/>
    <cellStyle name="Note 2 2 6 2 3" xfId="22301"/>
    <cellStyle name="Note 2 2 6 2 4" xfId="48355"/>
    <cellStyle name="Note 2 2 6 20" xfId="22302"/>
    <cellStyle name="Note 2 2 6 20 2" xfId="22303"/>
    <cellStyle name="Note 2 2 6 20 3" xfId="48356"/>
    <cellStyle name="Note 2 2 6 20 4" xfId="48357"/>
    <cellStyle name="Note 2 2 6 21" xfId="48358"/>
    <cellStyle name="Note 2 2 6 22" xfId="48359"/>
    <cellStyle name="Note 2 2 6 3" xfId="22304"/>
    <cellStyle name="Note 2 2 6 3 2" xfId="22305"/>
    <cellStyle name="Note 2 2 6 3 3" xfId="22306"/>
    <cellStyle name="Note 2 2 6 3 4" xfId="48360"/>
    <cellStyle name="Note 2 2 6 4" xfId="22307"/>
    <cellStyle name="Note 2 2 6 4 2" xfId="22308"/>
    <cellStyle name="Note 2 2 6 4 3" xfId="22309"/>
    <cellStyle name="Note 2 2 6 4 4" xfId="48361"/>
    <cellStyle name="Note 2 2 6 5" xfId="22310"/>
    <cellStyle name="Note 2 2 6 5 2" xfId="22311"/>
    <cellStyle name="Note 2 2 6 5 3" xfId="22312"/>
    <cellStyle name="Note 2 2 6 5 4" xfId="48362"/>
    <cellStyle name="Note 2 2 6 6" xfId="22313"/>
    <cellStyle name="Note 2 2 6 6 2" xfId="22314"/>
    <cellStyle name="Note 2 2 6 6 3" xfId="22315"/>
    <cellStyle name="Note 2 2 6 6 4" xfId="48363"/>
    <cellStyle name="Note 2 2 6 7" xfId="22316"/>
    <cellStyle name="Note 2 2 6 7 2" xfId="22317"/>
    <cellStyle name="Note 2 2 6 7 3" xfId="22318"/>
    <cellStyle name="Note 2 2 6 7 4" xfId="48364"/>
    <cellStyle name="Note 2 2 6 8" xfId="22319"/>
    <cellStyle name="Note 2 2 6 8 2" xfId="22320"/>
    <cellStyle name="Note 2 2 6 8 3" xfId="22321"/>
    <cellStyle name="Note 2 2 6 8 4" xfId="48365"/>
    <cellStyle name="Note 2 2 6 9" xfId="22322"/>
    <cellStyle name="Note 2 2 6 9 2" xfId="22323"/>
    <cellStyle name="Note 2 2 6 9 3" xfId="22324"/>
    <cellStyle name="Note 2 2 6 9 4" xfId="48366"/>
    <cellStyle name="Note 2 2 7" xfId="22325"/>
    <cellStyle name="Note 2 2 7 10" xfId="22326"/>
    <cellStyle name="Note 2 2 7 10 2" xfId="22327"/>
    <cellStyle name="Note 2 2 7 10 3" xfId="22328"/>
    <cellStyle name="Note 2 2 7 10 4" xfId="48367"/>
    <cellStyle name="Note 2 2 7 11" xfId="22329"/>
    <cellStyle name="Note 2 2 7 11 2" xfId="22330"/>
    <cellStyle name="Note 2 2 7 11 3" xfId="22331"/>
    <cellStyle name="Note 2 2 7 11 4" xfId="48368"/>
    <cellStyle name="Note 2 2 7 12" xfId="22332"/>
    <cellStyle name="Note 2 2 7 12 2" xfId="22333"/>
    <cellStyle name="Note 2 2 7 12 3" xfId="22334"/>
    <cellStyle name="Note 2 2 7 12 4" xfId="48369"/>
    <cellStyle name="Note 2 2 7 13" xfId="22335"/>
    <cellStyle name="Note 2 2 7 13 2" xfId="22336"/>
    <cellStyle name="Note 2 2 7 13 3" xfId="22337"/>
    <cellStyle name="Note 2 2 7 13 4" xfId="48370"/>
    <cellStyle name="Note 2 2 7 14" xfId="22338"/>
    <cellStyle name="Note 2 2 7 14 2" xfId="22339"/>
    <cellStyle name="Note 2 2 7 14 3" xfId="22340"/>
    <cellStyle name="Note 2 2 7 14 4" xfId="48371"/>
    <cellStyle name="Note 2 2 7 15" xfId="22341"/>
    <cellStyle name="Note 2 2 7 15 2" xfId="22342"/>
    <cellStyle name="Note 2 2 7 15 3" xfId="22343"/>
    <cellStyle name="Note 2 2 7 15 4" xfId="48372"/>
    <cellStyle name="Note 2 2 7 16" xfId="22344"/>
    <cellStyle name="Note 2 2 7 16 2" xfId="22345"/>
    <cellStyle name="Note 2 2 7 16 3" xfId="22346"/>
    <cellStyle name="Note 2 2 7 16 4" xfId="48373"/>
    <cellStyle name="Note 2 2 7 17" xfId="22347"/>
    <cellStyle name="Note 2 2 7 17 2" xfId="22348"/>
    <cellStyle name="Note 2 2 7 17 3" xfId="22349"/>
    <cellStyle name="Note 2 2 7 17 4" xfId="48374"/>
    <cellStyle name="Note 2 2 7 18" xfId="22350"/>
    <cellStyle name="Note 2 2 7 18 2" xfId="22351"/>
    <cellStyle name="Note 2 2 7 18 3" xfId="22352"/>
    <cellStyle name="Note 2 2 7 18 4" xfId="48375"/>
    <cellStyle name="Note 2 2 7 19" xfId="22353"/>
    <cellStyle name="Note 2 2 7 19 2" xfId="22354"/>
    <cellStyle name="Note 2 2 7 19 3" xfId="22355"/>
    <cellStyle name="Note 2 2 7 19 4" xfId="48376"/>
    <cellStyle name="Note 2 2 7 2" xfId="22356"/>
    <cellStyle name="Note 2 2 7 2 2" xfId="22357"/>
    <cellStyle name="Note 2 2 7 2 3" xfId="22358"/>
    <cellStyle name="Note 2 2 7 2 4" xfId="48377"/>
    <cellStyle name="Note 2 2 7 20" xfId="22359"/>
    <cellStyle name="Note 2 2 7 20 2" xfId="22360"/>
    <cellStyle name="Note 2 2 7 20 3" xfId="48378"/>
    <cellStyle name="Note 2 2 7 20 4" xfId="48379"/>
    <cellStyle name="Note 2 2 7 21" xfId="48380"/>
    <cellStyle name="Note 2 2 7 22" xfId="48381"/>
    <cellStyle name="Note 2 2 7 3" xfId="22361"/>
    <cellStyle name="Note 2 2 7 3 2" xfId="22362"/>
    <cellStyle name="Note 2 2 7 3 3" xfId="22363"/>
    <cellStyle name="Note 2 2 7 3 4" xfId="48382"/>
    <cellStyle name="Note 2 2 7 4" xfId="22364"/>
    <cellStyle name="Note 2 2 7 4 2" xfId="22365"/>
    <cellStyle name="Note 2 2 7 4 3" xfId="22366"/>
    <cellStyle name="Note 2 2 7 4 4" xfId="48383"/>
    <cellStyle name="Note 2 2 7 5" xfId="22367"/>
    <cellStyle name="Note 2 2 7 5 2" xfId="22368"/>
    <cellStyle name="Note 2 2 7 5 3" xfId="22369"/>
    <cellStyle name="Note 2 2 7 5 4" xfId="48384"/>
    <cellStyle name="Note 2 2 7 6" xfId="22370"/>
    <cellStyle name="Note 2 2 7 6 2" xfId="22371"/>
    <cellStyle name="Note 2 2 7 6 3" xfId="22372"/>
    <cellStyle name="Note 2 2 7 6 4" xfId="48385"/>
    <cellStyle name="Note 2 2 7 7" xfId="22373"/>
    <cellStyle name="Note 2 2 7 7 2" xfId="22374"/>
    <cellStyle name="Note 2 2 7 7 3" xfId="22375"/>
    <cellStyle name="Note 2 2 7 7 4" xfId="48386"/>
    <cellStyle name="Note 2 2 7 8" xfId="22376"/>
    <cellStyle name="Note 2 2 7 8 2" xfId="22377"/>
    <cellStyle name="Note 2 2 7 8 3" xfId="22378"/>
    <cellStyle name="Note 2 2 7 8 4" xfId="48387"/>
    <cellStyle name="Note 2 2 7 9" xfId="22379"/>
    <cellStyle name="Note 2 2 7 9 2" xfId="22380"/>
    <cellStyle name="Note 2 2 7 9 3" xfId="22381"/>
    <cellStyle name="Note 2 2 7 9 4" xfId="48388"/>
    <cellStyle name="Note 2 2 8" xfId="22382"/>
    <cellStyle name="Note 2 2 8 10" xfId="22383"/>
    <cellStyle name="Note 2 2 8 10 2" xfId="22384"/>
    <cellStyle name="Note 2 2 8 10 3" xfId="22385"/>
    <cellStyle name="Note 2 2 8 10 4" xfId="48389"/>
    <cellStyle name="Note 2 2 8 11" xfId="22386"/>
    <cellStyle name="Note 2 2 8 11 2" xfId="22387"/>
    <cellStyle name="Note 2 2 8 11 3" xfId="22388"/>
    <cellStyle name="Note 2 2 8 11 4" xfId="48390"/>
    <cellStyle name="Note 2 2 8 12" xfId="22389"/>
    <cellStyle name="Note 2 2 8 12 2" xfId="22390"/>
    <cellStyle name="Note 2 2 8 12 3" xfId="22391"/>
    <cellStyle name="Note 2 2 8 12 4" xfId="48391"/>
    <cellStyle name="Note 2 2 8 13" xfId="22392"/>
    <cellStyle name="Note 2 2 8 13 2" xfId="22393"/>
    <cellStyle name="Note 2 2 8 13 3" xfId="22394"/>
    <cellStyle name="Note 2 2 8 13 4" xfId="48392"/>
    <cellStyle name="Note 2 2 8 14" xfId="22395"/>
    <cellStyle name="Note 2 2 8 14 2" xfId="22396"/>
    <cellStyle name="Note 2 2 8 14 3" xfId="22397"/>
    <cellStyle name="Note 2 2 8 14 4" xfId="48393"/>
    <cellStyle name="Note 2 2 8 15" xfId="22398"/>
    <cellStyle name="Note 2 2 8 15 2" xfId="22399"/>
    <cellStyle name="Note 2 2 8 15 3" xfId="22400"/>
    <cellStyle name="Note 2 2 8 15 4" xfId="48394"/>
    <cellStyle name="Note 2 2 8 16" xfId="22401"/>
    <cellStyle name="Note 2 2 8 16 2" xfId="22402"/>
    <cellStyle name="Note 2 2 8 16 3" xfId="22403"/>
    <cellStyle name="Note 2 2 8 16 4" xfId="48395"/>
    <cellStyle name="Note 2 2 8 17" xfId="22404"/>
    <cellStyle name="Note 2 2 8 17 2" xfId="22405"/>
    <cellStyle name="Note 2 2 8 17 3" xfId="22406"/>
    <cellStyle name="Note 2 2 8 17 4" xfId="48396"/>
    <cellStyle name="Note 2 2 8 18" xfId="22407"/>
    <cellStyle name="Note 2 2 8 18 2" xfId="22408"/>
    <cellStyle name="Note 2 2 8 18 3" xfId="22409"/>
    <cellStyle name="Note 2 2 8 18 4" xfId="48397"/>
    <cellStyle name="Note 2 2 8 19" xfId="22410"/>
    <cellStyle name="Note 2 2 8 19 2" xfId="22411"/>
    <cellStyle name="Note 2 2 8 19 3" xfId="22412"/>
    <cellStyle name="Note 2 2 8 19 4" xfId="48398"/>
    <cellStyle name="Note 2 2 8 2" xfId="22413"/>
    <cellStyle name="Note 2 2 8 2 2" xfId="22414"/>
    <cellStyle name="Note 2 2 8 2 3" xfId="22415"/>
    <cellStyle name="Note 2 2 8 2 4" xfId="48399"/>
    <cellStyle name="Note 2 2 8 20" xfId="22416"/>
    <cellStyle name="Note 2 2 8 20 2" xfId="22417"/>
    <cellStyle name="Note 2 2 8 20 3" xfId="48400"/>
    <cellStyle name="Note 2 2 8 20 4" xfId="48401"/>
    <cellStyle name="Note 2 2 8 21" xfId="48402"/>
    <cellStyle name="Note 2 2 8 22" xfId="48403"/>
    <cellStyle name="Note 2 2 8 3" xfId="22418"/>
    <cellStyle name="Note 2 2 8 3 2" xfId="22419"/>
    <cellStyle name="Note 2 2 8 3 3" xfId="22420"/>
    <cellStyle name="Note 2 2 8 3 4" xfId="48404"/>
    <cellStyle name="Note 2 2 8 4" xfId="22421"/>
    <cellStyle name="Note 2 2 8 4 2" xfId="22422"/>
    <cellStyle name="Note 2 2 8 4 3" xfId="22423"/>
    <cellStyle name="Note 2 2 8 4 4" xfId="48405"/>
    <cellStyle name="Note 2 2 8 5" xfId="22424"/>
    <cellStyle name="Note 2 2 8 5 2" xfId="22425"/>
    <cellStyle name="Note 2 2 8 5 3" xfId="22426"/>
    <cellStyle name="Note 2 2 8 5 4" xfId="48406"/>
    <cellStyle name="Note 2 2 8 6" xfId="22427"/>
    <cellStyle name="Note 2 2 8 6 2" xfId="22428"/>
    <cellStyle name="Note 2 2 8 6 3" xfId="22429"/>
    <cellStyle name="Note 2 2 8 6 4" xfId="48407"/>
    <cellStyle name="Note 2 2 8 7" xfId="22430"/>
    <cellStyle name="Note 2 2 8 7 2" xfId="22431"/>
    <cellStyle name="Note 2 2 8 7 3" xfId="22432"/>
    <cellStyle name="Note 2 2 8 7 4" xfId="48408"/>
    <cellStyle name="Note 2 2 8 8" xfId="22433"/>
    <cellStyle name="Note 2 2 8 8 2" xfId="22434"/>
    <cellStyle name="Note 2 2 8 8 3" xfId="22435"/>
    <cellStyle name="Note 2 2 8 8 4" xfId="48409"/>
    <cellStyle name="Note 2 2 8 9" xfId="22436"/>
    <cellStyle name="Note 2 2 8 9 2" xfId="22437"/>
    <cellStyle name="Note 2 2 8 9 3" xfId="22438"/>
    <cellStyle name="Note 2 2 8 9 4" xfId="48410"/>
    <cellStyle name="Note 2 2 9" xfId="22439"/>
    <cellStyle name="Note 2 2 9 10" xfId="22440"/>
    <cellStyle name="Note 2 2 9 10 2" xfId="22441"/>
    <cellStyle name="Note 2 2 9 10 3" xfId="22442"/>
    <cellStyle name="Note 2 2 9 10 4" xfId="48411"/>
    <cellStyle name="Note 2 2 9 11" xfId="22443"/>
    <cellStyle name="Note 2 2 9 11 2" xfId="22444"/>
    <cellStyle name="Note 2 2 9 11 3" xfId="22445"/>
    <cellStyle name="Note 2 2 9 11 4" xfId="48412"/>
    <cellStyle name="Note 2 2 9 12" xfId="22446"/>
    <cellStyle name="Note 2 2 9 12 2" xfId="22447"/>
    <cellStyle name="Note 2 2 9 12 3" xfId="22448"/>
    <cellStyle name="Note 2 2 9 12 4" xfId="48413"/>
    <cellStyle name="Note 2 2 9 13" xfId="22449"/>
    <cellStyle name="Note 2 2 9 13 2" xfId="22450"/>
    <cellStyle name="Note 2 2 9 13 3" xfId="22451"/>
    <cellStyle name="Note 2 2 9 13 4" xfId="48414"/>
    <cellStyle name="Note 2 2 9 14" xfId="22452"/>
    <cellStyle name="Note 2 2 9 14 2" xfId="22453"/>
    <cellStyle name="Note 2 2 9 14 3" xfId="22454"/>
    <cellStyle name="Note 2 2 9 14 4" xfId="48415"/>
    <cellStyle name="Note 2 2 9 15" xfId="22455"/>
    <cellStyle name="Note 2 2 9 15 2" xfId="22456"/>
    <cellStyle name="Note 2 2 9 15 3" xfId="22457"/>
    <cellStyle name="Note 2 2 9 15 4" xfId="48416"/>
    <cellStyle name="Note 2 2 9 16" xfId="22458"/>
    <cellStyle name="Note 2 2 9 16 2" xfId="22459"/>
    <cellStyle name="Note 2 2 9 16 3" xfId="22460"/>
    <cellStyle name="Note 2 2 9 16 4" xfId="48417"/>
    <cellStyle name="Note 2 2 9 17" xfId="22461"/>
    <cellStyle name="Note 2 2 9 17 2" xfId="22462"/>
    <cellStyle name="Note 2 2 9 17 3" xfId="22463"/>
    <cellStyle name="Note 2 2 9 17 4" xfId="48418"/>
    <cellStyle name="Note 2 2 9 18" xfId="22464"/>
    <cellStyle name="Note 2 2 9 18 2" xfId="22465"/>
    <cellStyle name="Note 2 2 9 18 3" xfId="22466"/>
    <cellStyle name="Note 2 2 9 18 4" xfId="48419"/>
    <cellStyle name="Note 2 2 9 19" xfId="22467"/>
    <cellStyle name="Note 2 2 9 19 2" xfId="22468"/>
    <cellStyle name="Note 2 2 9 19 3" xfId="22469"/>
    <cellStyle name="Note 2 2 9 19 4" xfId="48420"/>
    <cellStyle name="Note 2 2 9 2" xfId="22470"/>
    <cellStyle name="Note 2 2 9 2 2" xfId="22471"/>
    <cellStyle name="Note 2 2 9 2 3" xfId="22472"/>
    <cellStyle name="Note 2 2 9 2 4" xfId="48421"/>
    <cellStyle name="Note 2 2 9 20" xfId="22473"/>
    <cellStyle name="Note 2 2 9 20 2" xfId="22474"/>
    <cellStyle name="Note 2 2 9 20 3" xfId="48422"/>
    <cellStyle name="Note 2 2 9 20 4" xfId="48423"/>
    <cellStyle name="Note 2 2 9 21" xfId="48424"/>
    <cellStyle name="Note 2 2 9 22" xfId="48425"/>
    <cellStyle name="Note 2 2 9 3" xfId="22475"/>
    <cellStyle name="Note 2 2 9 3 2" xfId="22476"/>
    <cellStyle name="Note 2 2 9 3 3" xfId="22477"/>
    <cellStyle name="Note 2 2 9 3 4" xfId="48426"/>
    <cellStyle name="Note 2 2 9 4" xfId="22478"/>
    <cellStyle name="Note 2 2 9 4 2" xfId="22479"/>
    <cellStyle name="Note 2 2 9 4 3" xfId="22480"/>
    <cellStyle name="Note 2 2 9 4 4" xfId="48427"/>
    <cellStyle name="Note 2 2 9 5" xfId="22481"/>
    <cellStyle name="Note 2 2 9 5 2" xfId="22482"/>
    <cellStyle name="Note 2 2 9 5 3" xfId="22483"/>
    <cellStyle name="Note 2 2 9 5 4" xfId="48428"/>
    <cellStyle name="Note 2 2 9 6" xfId="22484"/>
    <cellStyle name="Note 2 2 9 6 2" xfId="22485"/>
    <cellStyle name="Note 2 2 9 6 3" xfId="22486"/>
    <cellStyle name="Note 2 2 9 6 4" xfId="48429"/>
    <cellStyle name="Note 2 2 9 7" xfId="22487"/>
    <cellStyle name="Note 2 2 9 7 2" xfId="22488"/>
    <cellStyle name="Note 2 2 9 7 3" xfId="22489"/>
    <cellStyle name="Note 2 2 9 7 4" xfId="48430"/>
    <cellStyle name="Note 2 2 9 8" xfId="22490"/>
    <cellStyle name="Note 2 2 9 8 2" xfId="22491"/>
    <cellStyle name="Note 2 2 9 8 3" xfId="22492"/>
    <cellStyle name="Note 2 2 9 8 4" xfId="48431"/>
    <cellStyle name="Note 2 2 9 9" xfId="22493"/>
    <cellStyle name="Note 2 2 9 9 2" xfId="22494"/>
    <cellStyle name="Note 2 2 9 9 3" xfId="22495"/>
    <cellStyle name="Note 2 2 9 9 4" xfId="48432"/>
    <cellStyle name="Note 2 20" xfId="22496"/>
    <cellStyle name="Note 2 20 2" xfId="22497"/>
    <cellStyle name="Note 2 20 3" xfId="22498"/>
    <cellStyle name="Note 2 20 4" xfId="48433"/>
    <cellStyle name="Note 2 21" xfId="22499"/>
    <cellStyle name="Note 2 21 2" xfId="22500"/>
    <cellStyle name="Note 2 21 3" xfId="22501"/>
    <cellStyle name="Note 2 21 4" xfId="48434"/>
    <cellStyle name="Note 2 22" xfId="22502"/>
    <cellStyle name="Note 2 22 2" xfId="22503"/>
    <cellStyle name="Note 2 22 3" xfId="22504"/>
    <cellStyle name="Note 2 22 4" xfId="48435"/>
    <cellStyle name="Note 2 23" xfId="22505"/>
    <cellStyle name="Note 2 23 2" xfId="22506"/>
    <cellStyle name="Note 2 23 3" xfId="22507"/>
    <cellStyle name="Note 2 23 4" xfId="48436"/>
    <cellStyle name="Note 2 24" xfId="22508"/>
    <cellStyle name="Note 2 24 2" xfId="22509"/>
    <cellStyle name="Note 2 24 3" xfId="22510"/>
    <cellStyle name="Note 2 24 4" xfId="48437"/>
    <cellStyle name="Note 2 25" xfId="22511"/>
    <cellStyle name="Note 2 25 2" xfId="22512"/>
    <cellStyle name="Note 2 25 3" xfId="22513"/>
    <cellStyle name="Note 2 25 4" xfId="48438"/>
    <cellStyle name="Note 2 26" xfId="22514"/>
    <cellStyle name="Note 2 26 2" xfId="22515"/>
    <cellStyle name="Note 2 26 3" xfId="22516"/>
    <cellStyle name="Note 2 26 4" xfId="48439"/>
    <cellStyle name="Note 2 27" xfId="22517"/>
    <cellStyle name="Note 2 27 2" xfId="22518"/>
    <cellStyle name="Note 2 27 3" xfId="22519"/>
    <cellStyle name="Note 2 27 4" xfId="48440"/>
    <cellStyle name="Note 2 28" xfId="22520"/>
    <cellStyle name="Note 2 28 2" xfId="22521"/>
    <cellStyle name="Note 2 28 3" xfId="22522"/>
    <cellStyle name="Note 2 28 4" xfId="48441"/>
    <cellStyle name="Note 2 29" xfId="22523"/>
    <cellStyle name="Note 2 29 2" xfId="22524"/>
    <cellStyle name="Note 2 29 3" xfId="22525"/>
    <cellStyle name="Note 2 29 4" xfId="48442"/>
    <cellStyle name="Note 2 3" xfId="22526"/>
    <cellStyle name="Note 2 3 10" xfId="22527"/>
    <cellStyle name="Note 2 3 10 2" xfId="22528"/>
    <cellStyle name="Note 2 3 10 3" xfId="22529"/>
    <cellStyle name="Note 2 3 10 4" xfId="48443"/>
    <cellStyle name="Note 2 3 11" xfId="22530"/>
    <cellStyle name="Note 2 3 11 2" xfId="22531"/>
    <cellStyle name="Note 2 3 11 3" xfId="22532"/>
    <cellStyle name="Note 2 3 11 4" xfId="48444"/>
    <cellStyle name="Note 2 3 12" xfId="22533"/>
    <cellStyle name="Note 2 3 12 2" xfId="22534"/>
    <cellStyle name="Note 2 3 12 3" xfId="22535"/>
    <cellStyle name="Note 2 3 12 4" xfId="48445"/>
    <cellStyle name="Note 2 3 13" xfId="22536"/>
    <cellStyle name="Note 2 3 13 2" xfId="22537"/>
    <cellStyle name="Note 2 3 13 3" xfId="22538"/>
    <cellStyle name="Note 2 3 13 4" xfId="48446"/>
    <cellStyle name="Note 2 3 14" xfId="22539"/>
    <cellStyle name="Note 2 3 14 2" xfId="22540"/>
    <cellStyle name="Note 2 3 14 3" xfId="22541"/>
    <cellStyle name="Note 2 3 14 4" xfId="48447"/>
    <cellStyle name="Note 2 3 15" xfId="22542"/>
    <cellStyle name="Note 2 3 15 2" xfId="22543"/>
    <cellStyle name="Note 2 3 15 3" xfId="22544"/>
    <cellStyle name="Note 2 3 15 4" xfId="48448"/>
    <cellStyle name="Note 2 3 16" xfId="22545"/>
    <cellStyle name="Note 2 3 16 2" xfId="22546"/>
    <cellStyle name="Note 2 3 16 3" xfId="22547"/>
    <cellStyle name="Note 2 3 16 4" xfId="48449"/>
    <cellStyle name="Note 2 3 17" xfId="22548"/>
    <cellStyle name="Note 2 3 17 2" xfId="22549"/>
    <cellStyle name="Note 2 3 17 3" xfId="22550"/>
    <cellStyle name="Note 2 3 17 4" xfId="48450"/>
    <cellStyle name="Note 2 3 18" xfId="22551"/>
    <cellStyle name="Note 2 3 18 2" xfId="22552"/>
    <cellStyle name="Note 2 3 18 3" xfId="22553"/>
    <cellStyle name="Note 2 3 18 4" xfId="48451"/>
    <cellStyle name="Note 2 3 19" xfId="22554"/>
    <cellStyle name="Note 2 3 19 2" xfId="22555"/>
    <cellStyle name="Note 2 3 19 3" xfId="22556"/>
    <cellStyle name="Note 2 3 19 4" xfId="48452"/>
    <cellStyle name="Note 2 3 2" xfId="22557"/>
    <cellStyle name="Note 2 3 2 10" xfId="22558"/>
    <cellStyle name="Note 2 3 2 10 2" xfId="22559"/>
    <cellStyle name="Note 2 3 2 10 3" xfId="22560"/>
    <cellStyle name="Note 2 3 2 10 4" xfId="48453"/>
    <cellStyle name="Note 2 3 2 11" xfId="22561"/>
    <cellStyle name="Note 2 3 2 11 2" xfId="22562"/>
    <cellStyle name="Note 2 3 2 11 3" xfId="22563"/>
    <cellStyle name="Note 2 3 2 11 4" xfId="48454"/>
    <cellStyle name="Note 2 3 2 12" xfId="22564"/>
    <cellStyle name="Note 2 3 2 12 2" xfId="22565"/>
    <cellStyle name="Note 2 3 2 12 3" xfId="22566"/>
    <cellStyle name="Note 2 3 2 12 4" xfId="48455"/>
    <cellStyle name="Note 2 3 2 13" xfId="22567"/>
    <cellStyle name="Note 2 3 2 13 2" xfId="22568"/>
    <cellStyle name="Note 2 3 2 13 3" xfId="22569"/>
    <cellStyle name="Note 2 3 2 13 4" xfId="48456"/>
    <cellStyle name="Note 2 3 2 14" xfId="22570"/>
    <cellStyle name="Note 2 3 2 14 2" xfId="22571"/>
    <cellStyle name="Note 2 3 2 14 3" xfId="22572"/>
    <cellStyle name="Note 2 3 2 14 4" xfId="48457"/>
    <cellStyle name="Note 2 3 2 15" xfId="22573"/>
    <cellStyle name="Note 2 3 2 15 2" xfId="22574"/>
    <cellStyle name="Note 2 3 2 15 3" xfId="22575"/>
    <cellStyle name="Note 2 3 2 15 4" xfId="48458"/>
    <cellStyle name="Note 2 3 2 16" xfId="22576"/>
    <cellStyle name="Note 2 3 2 16 2" xfId="22577"/>
    <cellStyle name="Note 2 3 2 16 3" xfId="22578"/>
    <cellStyle name="Note 2 3 2 16 4" xfId="48459"/>
    <cellStyle name="Note 2 3 2 17" xfId="22579"/>
    <cellStyle name="Note 2 3 2 17 2" xfId="22580"/>
    <cellStyle name="Note 2 3 2 17 3" xfId="22581"/>
    <cellStyle name="Note 2 3 2 17 4" xfId="48460"/>
    <cellStyle name="Note 2 3 2 18" xfId="22582"/>
    <cellStyle name="Note 2 3 2 18 2" xfId="22583"/>
    <cellStyle name="Note 2 3 2 18 3" xfId="22584"/>
    <cellStyle name="Note 2 3 2 18 4" xfId="48461"/>
    <cellStyle name="Note 2 3 2 19" xfId="22585"/>
    <cellStyle name="Note 2 3 2 19 2" xfId="22586"/>
    <cellStyle name="Note 2 3 2 19 3" xfId="22587"/>
    <cellStyle name="Note 2 3 2 19 4" xfId="48462"/>
    <cellStyle name="Note 2 3 2 2" xfId="22588"/>
    <cellStyle name="Note 2 3 2 2 10" xfId="22589"/>
    <cellStyle name="Note 2 3 2 2 10 2" xfId="22590"/>
    <cellStyle name="Note 2 3 2 2 10 3" xfId="22591"/>
    <cellStyle name="Note 2 3 2 2 10 4" xfId="48463"/>
    <cellStyle name="Note 2 3 2 2 11" xfId="22592"/>
    <cellStyle name="Note 2 3 2 2 11 2" xfId="22593"/>
    <cellStyle name="Note 2 3 2 2 11 3" xfId="22594"/>
    <cellStyle name="Note 2 3 2 2 11 4" xfId="48464"/>
    <cellStyle name="Note 2 3 2 2 12" xfId="22595"/>
    <cellStyle name="Note 2 3 2 2 12 2" xfId="22596"/>
    <cellStyle name="Note 2 3 2 2 12 3" xfId="22597"/>
    <cellStyle name="Note 2 3 2 2 12 4" xfId="48465"/>
    <cellStyle name="Note 2 3 2 2 13" xfId="22598"/>
    <cellStyle name="Note 2 3 2 2 13 2" xfId="22599"/>
    <cellStyle name="Note 2 3 2 2 13 3" xfId="22600"/>
    <cellStyle name="Note 2 3 2 2 13 4" xfId="48466"/>
    <cellStyle name="Note 2 3 2 2 14" xfId="22601"/>
    <cellStyle name="Note 2 3 2 2 14 2" xfId="22602"/>
    <cellStyle name="Note 2 3 2 2 14 3" xfId="22603"/>
    <cellStyle name="Note 2 3 2 2 14 4" xfId="48467"/>
    <cellStyle name="Note 2 3 2 2 15" xfId="22604"/>
    <cellStyle name="Note 2 3 2 2 15 2" xfId="22605"/>
    <cellStyle name="Note 2 3 2 2 15 3" xfId="22606"/>
    <cellStyle name="Note 2 3 2 2 15 4" xfId="48468"/>
    <cellStyle name="Note 2 3 2 2 16" xfId="22607"/>
    <cellStyle name="Note 2 3 2 2 16 2" xfId="22608"/>
    <cellStyle name="Note 2 3 2 2 16 3" xfId="22609"/>
    <cellStyle name="Note 2 3 2 2 16 4" xfId="48469"/>
    <cellStyle name="Note 2 3 2 2 17" xfId="22610"/>
    <cellStyle name="Note 2 3 2 2 17 2" xfId="22611"/>
    <cellStyle name="Note 2 3 2 2 17 3" xfId="22612"/>
    <cellStyle name="Note 2 3 2 2 17 4" xfId="48470"/>
    <cellStyle name="Note 2 3 2 2 18" xfId="22613"/>
    <cellStyle name="Note 2 3 2 2 18 2" xfId="22614"/>
    <cellStyle name="Note 2 3 2 2 18 3" xfId="22615"/>
    <cellStyle name="Note 2 3 2 2 18 4" xfId="48471"/>
    <cellStyle name="Note 2 3 2 2 19" xfId="22616"/>
    <cellStyle name="Note 2 3 2 2 19 2" xfId="22617"/>
    <cellStyle name="Note 2 3 2 2 19 3" xfId="22618"/>
    <cellStyle name="Note 2 3 2 2 19 4" xfId="48472"/>
    <cellStyle name="Note 2 3 2 2 2" xfId="22619"/>
    <cellStyle name="Note 2 3 2 2 2 2" xfId="22620"/>
    <cellStyle name="Note 2 3 2 2 2 3" xfId="22621"/>
    <cellStyle name="Note 2 3 2 2 2 4" xfId="48473"/>
    <cellStyle name="Note 2 3 2 2 20" xfId="22622"/>
    <cellStyle name="Note 2 3 2 2 20 2" xfId="22623"/>
    <cellStyle name="Note 2 3 2 2 20 3" xfId="48474"/>
    <cellStyle name="Note 2 3 2 2 20 4" xfId="48475"/>
    <cellStyle name="Note 2 3 2 2 21" xfId="48476"/>
    <cellStyle name="Note 2 3 2 2 22" xfId="48477"/>
    <cellStyle name="Note 2 3 2 2 3" xfId="22624"/>
    <cellStyle name="Note 2 3 2 2 3 2" xfId="22625"/>
    <cellStyle name="Note 2 3 2 2 3 3" xfId="22626"/>
    <cellStyle name="Note 2 3 2 2 3 4" xfId="48478"/>
    <cellStyle name="Note 2 3 2 2 4" xfId="22627"/>
    <cellStyle name="Note 2 3 2 2 4 2" xfId="22628"/>
    <cellStyle name="Note 2 3 2 2 4 3" xfId="22629"/>
    <cellStyle name="Note 2 3 2 2 4 4" xfId="48479"/>
    <cellStyle name="Note 2 3 2 2 5" xfId="22630"/>
    <cellStyle name="Note 2 3 2 2 5 2" xfId="22631"/>
    <cellStyle name="Note 2 3 2 2 5 3" xfId="22632"/>
    <cellStyle name="Note 2 3 2 2 5 4" xfId="48480"/>
    <cellStyle name="Note 2 3 2 2 6" xfId="22633"/>
    <cellStyle name="Note 2 3 2 2 6 2" xfId="22634"/>
    <cellStyle name="Note 2 3 2 2 6 3" xfId="22635"/>
    <cellStyle name="Note 2 3 2 2 6 4" xfId="48481"/>
    <cellStyle name="Note 2 3 2 2 7" xfId="22636"/>
    <cellStyle name="Note 2 3 2 2 7 2" xfId="22637"/>
    <cellStyle name="Note 2 3 2 2 7 3" xfId="22638"/>
    <cellStyle name="Note 2 3 2 2 7 4" xfId="48482"/>
    <cellStyle name="Note 2 3 2 2 8" xfId="22639"/>
    <cellStyle name="Note 2 3 2 2 8 2" xfId="22640"/>
    <cellStyle name="Note 2 3 2 2 8 3" xfId="22641"/>
    <cellStyle name="Note 2 3 2 2 8 4" xfId="48483"/>
    <cellStyle name="Note 2 3 2 2 9" xfId="22642"/>
    <cellStyle name="Note 2 3 2 2 9 2" xfId="22643"/>
    <cellStyle name="Note 2 3 2 2 9 3" xfId="22644"/>
    <cellStyle name="Note 2 3 2 2 9 4" xfId="48484"/>
    <cellStyle name="Note 2 3 2 20" xfId="22645"/>
    <cellStyle name="Note 2 3 2 20 2" xfId="22646"/>
    <cellStyle name="Note 2 3 2 20 3" xfId="22647"/>
    <cellStyle name="Note 2 3 2 20 4" xfId="48485"/>
    <cellStyle name="Note 2 3 2 21" xfId="22648"/>
    <cellStyle name="Note 2 3 2 21 2" xfId="22649"/>
    <cellStyle name="Note 2 3 2 21 3" xfId="48486"/>
    <cellStyle name="Note 2 3 2 21 4" xfId="48487"/>
    <cellStyle name="Note 2 3 2 22" xfId="48488"/>
    <cellStyle name="Note 2 3 2 23" xfId="48489"/>
    <cellStyle name="Note 2 3 2 3" xfId="22650"/>
    <cellStyle name="Note 2 3 2 3 2" xfId="22651"/>
    <cellStyle name="Note 2 3 2 3 3" xfId="22652"/>
    <cellStyle name="Note 2 3 2 3 4" xfId="48490"/>
    <cellStyle name="Note 2 3 2 4" xfId="22653"/>
    <cellStyle name="Note 2 3 2 4 2" xfId="22654"/>
    <cellStyle name="Note 2 3 2 4 3" xfId="22655"/>
    <cellStyle name="Note 2 3 2 4 4" xfId="48491"/>
    <cellStyle name="Note 2 3 2 5" xfId="22656"/>
    <cellStyle name="Note 2 3 2 5 2" xfId="22657"/>
    <cellStyle name="Note 2 3 2 5 3" xfId="22658"/>
    <cellStyle name="Note 2 3 2 5 4" xfId="48492"/>
    <cellStyle name="Note 2 3 2 6" xfId="22659"/>
    <cellStyle name="Note 2 3 2 6 2" xfId="22660"/>
    <cellStyle name="Note 2 3 2 6 3" xfId="22661"/>
    <cellStyle name="Note 2 3 2 6 4" xfId="48493"/>
    <cellStyle name="Note 2 3 2 7" xfId="22662"/>
    <cellStyle name="Note 2 3 2 7 2" xfId="22663"/>
    <cellStyle name="Note 2 3 2 7 3" xfId="22664"/>
    <cellStyle name="Note 2 3 2 7 4" xfId="48494"/>
    <cellStyle name="Note 2 3 2 8" xfId="22665"/>
    <cellStyle name="Note 2 3 2 8 2" xfId="22666"/>
    <cellStyle name="Note 2 3 2 8 3" xfId="22667"/>
    <cellStyle name="Note 2 3 2 8 4" xfId="48495"/>
    <cellStyle name="Note 2 3 2 9" xfId="22668"/>
    <cellStyle name="Note 2 3 2 9 2" xfId="22669"/>
    <cellStyle name="Note 2 3 2 9 3" xfId="22670"/>
    <cellStyle name="Note 2 3 2 9 4" xfId="48496"/>
    <cellStyle name="Note 2 3 20" xfId="22671"/>
    <cellStyle name="Note 2 3 20 2" xfId="22672"/>
    <cellStyle name="Note 2 3 20 3" xfId="22673"/>
    <cellStyle name="Note 2 3 20 4" xfId="48497"/>
    <cellStyle name="Note 2 3 21" xfId="22674"/>
    <cellStyle name="Note 2 3 21 2" xfId="22675"/>
    <cellStyle name="Note 2 3 21 3" xfId="48498"/>
    <cellStyle name="Note 2 3 21 4" xfId="48499"/>
    <cellStyle name="Note 2 3 22" xfId="48500"/>
    <cellStyle name="Note 2 3 23" xfId="48501"/>
    <cellStyle name="Note 2 3 24" xfId="48502"/>
    <cellStyle name="Note 2 3 3" xfId="22676"/>
    <cellStyle name="Note 2 3 3 2" xfId="22677"/>
    <cellStyle name="Note 2 3 3 3" xfId="22678"/>
    <cellStyle name="Note 2 3 3 4" xfId="48503"/>
    <cellStyle name="Note 2 3 4" xfId="22679"/>
    <cellStyle name="Note 2 3 4 2" xfId="22680"/>
    <cellStyle name="Note 2 3 4 3" xfId="22681"/>
    <cellStyle name="Note 2 3 4 4" xfId="48504"/>
    <cellStyle name="Note 2 3 5" xfId="22682"/>
    <cellStyle name="Note 2 3 5 2" xfId="22683"/>
    <cellStyle name="Note 2 3 5 3" xfId="22684"/>
    <cellStyle name="Note 2 3 5 4" xfId="48505"/>
    <cellStyle name="Note 2 3 6" xfId="22685"/>
    <cellStyle name="Note 2 3 6 2" xfId="22686"/>
    <cellStyle name="Note 2 3 6 3" xfId="22687"/>
    <cellStyle name="Note 2 3 6 4" xfId="48506"/>
    <cellStyle name="Note 2 3 7" xfId="22688"/>
    <cellStyle name="Note 2 3 7 2" xfId="22689"/>
    <cellStyle name="Note 2 3 7 3" xfId="22690"/>
    <cellStyle name="Note 2 3 7 4" xfId="48507"/>
    <cellStyle name="Note 2 3 8" xfId="22691"/>
    <cellStyle name="Note 2 3 8 2" xfId="22692"/>
    <cellStyle name="Note 2 3 8 3" xfId="22693"/>
    <cellStyle name="Note 2 3 8 4" xfId="48508"/>
    <cellStyle name="Note 2 3 9" xfId="22694"/>
    <cellStyle name="Note 2 3 9 2" xfId="22695"/>
    <cellStyle name="Note 2 3 9 3" xfId="22696"/>
    <cellStyle name="Note 2 3 9 4" xfId="48509"/>
    <cellStyle name="Note 2 30" xfId="22697"/>
    <cellStyle name="Note 2 30 2" xfId="22698"/>
    <cellStyle name="Note 2 30 3" xfId="22699"/>
    <cellStyle name="Note 2 30 4" xfId="48510"/>
    <cellStyle name="Note 2 31" xfId="22700"/>
    <cellStyle name="Note 2 31 2" xfId="22701"/>
    <cellStyle name="Note 2 31 3" xfId="22702"/>
    <cellStyle name="Note 2 31 4" xfId="48511"/>
    <cellStyle name="Note 2 32" xfId="22703"/>
    <cellStyle name="Note 2 32 2" xfId="22704"/>
    <cellStyle name="Note 2 32 3" xfId="22705"/>
    <cellStyle name="Note 2 32 4" xfId="48512"/>
    <cellStyle name="Note 2 33" xfId="22706"/>
    <cellStyle name="Note 2 33 2" xfId="22707"/>
    <cellStyle name="Note 2 33 3" xfId="22708"/>
    <cellStyle name="Note 2 33 4" xfId="48513"/>
    <cellStyle name="Note 2 34" xfId="22709"/>
    <cellStyle name="Note 2 34 2" xfId="22710"/>
    <cellStyle name="Note 2 34 3" xfId="22711"/>
    <cellStyle name="Note 2 34 4" xfId="48514"/>
    <cellStyle name="Note 2 35" xfId="22712"/>
    <cellStyle name="Note 2 35 2" xfId="22713"/>
    <cellStyle name="Note 2 35 3" xfId="22714"/>
    <cellStyle name="Note 2 35 4" xfId="48515"/>
    <cellStyle name="Note 2 36" xfId="22715"/>
    <cellStyle name="Note 2 36 2" xfId="22716"/>
    <cellStyle name="Note 2 36 3" xfId="22717"/>
    <cellStyle name="Note 2 36 4" xfId="48516"/>
    <cellStyle name="Note 2 37" xfId="22718"/>
    <cellStyle name="Note 2 37 2" xfId="22719"/>
    <cellStyle name="Note 2 37 3" xfId="22720"/>
    <cellStyle name="Note 2 37 4" xfId="48517"/>
    <cellStyle name="Note 2 38" xfId="22721"/>
    <cellStyle name="Note 2 39" xfId="22722"/>
    <cellStyle name="Note 2 4" xfId="22723"/>
    <cellStyle name="Note 2 4 10" xfId="22724"/>
    <cellStyle name="Note 2 4 10 2" xfId="22725"/>
    <cellStyle name="Note 2 4 10 3" xfId="22726"/>
    <cellStyle name="Note 2 4 10 4" xfId="48518"/>
    <cellStyle name="Note 2 4 11" xfId="22727"/>
    <cellStyle name="Note 2 4 11 2" xfId="22728"/>
    <cellStyle name="Note 2 4 11 3" xfId="22729"/>
    <cellStyle name="Note 2 4 11 4" xfId="48519"/>
    <cellStyle name="Note 2 4 12" xfId="22730"/>
    <cellStyle name="Note 2 4 12 2" xfId="22731"/>
    <cellStyle name="Note 2 4 12 3" xfId="22732"/>
    <cellStyle name="Note 2 4 12 4" xfId="48520"/>
    <cellStyle name="Note 2 4 13" xfId="22733"/>
    <cellStyle name="Note 2 4 13 2" xfId="22734"/>
    <cellStyle name="Note 2 4 13 3" xfId="22735"/>
    <cellStyle name="Note 2 4 13 4" xfId="48521"/>
    <cellStyle name="Note 2 4 14" xfId="22736"/>
    <cellStyle name="Note 2 4 14 2" xfId="22737"/>
    <cellStyle name="Note 2 4 14 3" xfId="22738"/>
    <cellStyle name="Note 2 4 14 4" xfId="48522"/>
    <cellStyle name="Note 2 4 15" xfId="22739"/>
    <cellStyle name="Note 2 4 15 2" xfId="22740"/>
    <cellStyle name="Note 2 4 15 3" xfId="22741"/>
    <cellStyle name="Note 2 4 15 4" xfId="48523"/>
    <cellStyle name="Note 2 4 16" xfId="22742"/>
    <cellStyle name="Note 2 4 16 2" xfId="22743"/>
    <cellStyle name="Note 2 4 16 3" xfId="22744"/>
    <cellStyle name="Note 2 4 16 4" xfId="48524"/>
    <cellStyle name="Note 2 4 17" xfId="22745"/>
    <cellStyle name="Note 2 4 17 2" xfId="22746"/>
    <cellStyle name="Note 2 4 17 3" xfId="22747"/>
    <cellStyle name="Note 2 4 17 4" xfId="48525"/>
    <cellStyle name="Note 2 4 18" xfId="22748"/>
    <cellStyle name="Note 2 4 18 2" xfId="22749"/>
    <cellStyle name="Note 2 4 18 3" xfId="22750"/>
    <cellStyle name="Note 2 4 18 4" xfId="48526"/>
    <cellStyle name="Note 2 4 19" xfId="22751"/>
    <cellStyle name="Note 2 4 19 2" xfId="22752"/>
    <cellStyle name="Note 2 4 19 3" xfId="22753"/>
    <cellStyle name="Note 2 4 19 4" xfId="48527"/>
    <cellStyle name="Note 2 4 2" xfId="22754"/>
    <cellStyle name="Note 2 4 2 10" xfId="22755"/>
    <cellStyle name="Note 2 4 2 10 2" xfId="22756"/>
    <cellStyle name="Note 2 4 2 10 3" xfId="22757"/>
    <cellStyle name="Note 2 4 2 10 4" xfId="48528"/>
    <cellStyle name="Note 2 4 2 11" xfId="22758"/>
    <cellStyle name="Note 2 4 2 11 2" xfId="22759"/>
    <cellStyle name="Note 2 4 2 11 3" xfId="22760"/>
    <cellStyle name="Note 2 4 2 11 4" xfId="48529"/>
    <cellStyle name="Note 2 4 2 12" xfId="22761"/>
    <cellStyle name="Note 2 4 2 12 2" xfId="22762"/>
    <cellStyle name="Note 2 4 2 12 3" xfId="22763"/>
    <cellStyle name="Note 2 4 2 12 4" xfId="48530"/>
    <cellStyle name="Note 2 4 2 13" xfId="22764"/>
    <cellStyle name="Note 2 4 2 13 2" xfId="22765"/>
    <cellStyle name="Note 2 4 2 13 3" xfId="22766"/>
    <cellStyle name="Note 2 4 2 13 4" xfId="48531"/>
    <cellStyle name="Note 2 4 2 14" xfId="22767"/>
    <cellStyle name="Note 2 4 2 14 2" xfId="22768"/>
    <cellStyle name="Note 2 4 2 14 3" xfId="22769"/>
    <cellStyle name="Note 2 4 2 14 4" xfId="48532"/>
    <cellStyle name="Note 2 4 2 15" xfId="22770"/>
    <cellStyle name="Note 2 4 2 15 2" xfId="22771"/>
    <cellStyle name="Note 2 4 2 15 3" xfId="22772"/>
    <cellStyle name="Note 2 4 2 15 4" xfId="48533"/>
    <cellStyle name="Note 2 4 2 16" xfId="22773"/>
    <cellStyle name="Note 2 4 2 16 2" xfId="22774"/>
    <cellStyle name="Note 2 4 2 16 3" xfId="22775"/>
    <cellStyle name="Note 2 4 2 16 4" xfId="48534"/>
    <cellStyle name="Note 2 4 2 17" xfId="22776"/>
    <cellStyle name="Note 2 4 2 17 2" xfId="22777"/>
    <cellStyle name="Note 2 4 2 17 3" xfId="22778"/>
    <cellStyle name="Note 2 4 2 17 4" xfId="48535"/>
    <cellStyle name="Note 2 4 2 18" xfId="22779"/>
    <cellStyle name="Note 2 4 2 18 2" xfId="22780"/>
    <cellStyle name="Note 2 4 2 18 3" xfId="22781"/>
    <cellStyle name="Note 2 4 2 18 4" xfId="48536"/>
    <cellStyle name="Note 2 4 2 19" xfId="22782"/>
    <cellStyle name="Note 2 4 2 19 2" xfId="22783"/>
    <cellStyle name="Note 2 4 2 19 3" xfId="22784"/>
    <cellStyle name="Note 2 4 2 19 4" xfId="48537"/>
    <cellStyle name="Note 2 4 2 2" xfId="22785"/>
    <cellStyle name="Note 2 4 2 2 2" xfId="22786"/>
    <cellStyle name="Note 2 4 2 2 3" xfId="22787"/>
    <cellStyle name="Note 2 4 2 2 4" xfId="48538"/>
    <cellStyle name="Note 2 4 2 20" xfId="22788"/>
    <cellStyle name="Note 2 4 2 20 2" xfId="22789"/>
    <cellStyle name="Note 2 4 2 20 3" xfId="48539"/>
    <cellStyle name="Note 2 4 2 20 4" xfId="48540"/>
    <cellStyle name="Note 2 4 2 21" xfId="48541"/>
    <cellStyle name="Note 2 4 2 22" xfId="48542"/>
    <cellStyle name="Note 2 4 2 3" xfId="22790"/>
    <cellStyle name="Note 2 4 2 3 2" xfId="22791"/>
    <cellStyle name="Note 2 4 2 3 3" xfId="22792"/>
    <cellStyle name="Note 2 4 2 3 4" xfId="48543"/>
    <cellStyle name="Note 2 4 2 4" xfId="22793"/>
    <cellStyle name="Note 2 4 2 4 2" xfId="22794"/>
    <cellStyle name="Note 2 4 2 4 3" xfId="22795"/>
    <cellStyle name="Note 2 4 2 4 4" xfId="48544"/>
    <cellStyle name="Note 2 4 2 5" xfId="22796"/>
    <cellStyle name="Note 2 4 2 5 2" xfId="22797"/>
    <cellStyle name="Note 2 4 2 5 3" xfId="22798"/>
    <cellStyle name="Note 2 4 2 5 4" xfId="48545"/>
    <cellStyle name="Note 2 4 2 6" xfId="22799"/>
    <cellStyle name="Note 2 4 2 6 2" xfId="22800"/>
    <cellStyle name="Note 2 4 2 6 3" xfId="22801"/>
    <cellStyle name="Note 2 4 2 6 4" xfId="48546"/>
    <cellStyle name="Note 2 4 2 7" xfId="22802"/>
    <cellStyle name="Note 2 4 2 7 2" xfId="22803"/>
    <cellStyle name="Note 2 4 2 7 3" xfId="22804"/>
    <cellStyle name="Note 2 4 2 7 4" xfId="48547"/>
    <cellStyle name="Note 2 4 2 8" xfId="22805"/>
    <cellStyle name="Note 2 4 2 8 2" xfId="22806"/>
    <cellStyle name="Note 2 4 2 8 3" xfId="22807"/>
    <cellStyle name="Note 2 4 2 8 4" xfId="48548"/>
    <cellStyle name="Note 2 4 2 9" xfId="22808"/>
    <cellStyle name="Note 2 4 2 9 2" xfId="22809"/>
    <cellStyle name="Note 2 4 2 9 3" xfId="22810"/>
    <cellStyle name="Note 2 4 2 9 4" xfId="48549"/>
    <cellStyle name="Note 2 4 20" xfId="22811"/>
    <cellStyle name="Note 2 4 20 2" xfId="22812"/>
    <cellStyle name="Note 2 4 20 3" xfId="22813"/>
    <cellStyle name="Note 2 4 20 4" xfId="48550"/>
    <cellStyle name="Note 2 4 21" xfId="22814"/>
    <cellStyle name="Note 2 4 21 2" xfId="22815"/>
    <cellStyle name="Note 2 4 21 3" xfId="48551"/>
    <cellStyle name="Note 2 4 21 4" xfId="48552"/>
    <cellStyle name="Note 2 4 22" xfId="48553"/>
    <cellStyle name="Note 2 4 23" xfId="48554"/>
    <cellStyle name="Note 2 4 3" xfId="22816"/>
    <cellStyle name="Note 2 4 3 2" xfId="22817"/>
    <cellStyle name="Note 2 4 3 3" xfId="22818"/>
    <cellStyle name="Note 2 4 3 4" xfId="48555"/>
    <cellStyle name="Note 2 4 4" xfId="22819"/>
    <cellStyle name="Note 2 4 4 2" xfId="22820"/>
    <cellStyle name="Note 2 4 4 3" xfId="22821"/>
    <cellStyle name="Note 2 4 4 4" xfId="48556"/>
    <cellStyle name="Note 2 4 5" xfId="22822"/>
    <cellStyle name="Note 2 4 5 2" xfId="22823"/>
    <cellStyle name="Note 2 4 5 3" xfId="22824"/>
    <cellStyle name="Note 2 4 5 4" xfId="48557"/>
    <cellStyle name="Note 2 4 6" xfId="22825"/>
    <cellStyle name="Note 2 4 6 2" xfId="22826"/>
    <cellStyle name="Note 2 4 6 3" xfId="22827"/>
    <cellStyle name="Note 2 4 6 4" xfId="48558"/>
    <cellStyle name="Note 2 4 7" xfId="22828"/>
    <cellStyle name="Note 2 4 7 2" xfId="22829"/>
    <cellStyle name="Note 2 4 7 3" xfId="22830"/>
    <cellStyle name="Note 2 4 7 4" xfId="48559"/>
    <cellStyle name="Note 2 4 8" xfId="22831"/>
    <cellStyle name="Note 2 4 8 2" xfId="22832"/>
    <cellStyle name="Note 2 4 8 3" xfId="22833"/>
    <cellStyle name="Note 2 4 8 4" xfId="48560"/>
    <cellStyle name="Note 2 4 9" xfId="22834"/>
    <cellStyle name="Note 2 4 9 2" xfId="22835"/>
    <cellStyle name="Note 2 4 9 3" xfId="22836"/>
    <cellStyle name="Note 2 4 9 4" xfId="48561"/>
    <cellStyle name="Note 2 40" xfId="22837"/>
    <cellStyle name="Note 2 41" xfId="48562"/>
    <cellStyle name="Note 2 5" xfId="22838"/>
    <cellStyle name="Note 2 5 10" xfId="22839"/>
    <cellStyle name="Note 2 5 10 2" xfId="22840"/>
    <cellStyle name="Note 2 5 10 3" xfId="22841"/>
    <cellStyle name="Note 2 5 10 4" xfId="48563"/>
    <cellStyle name="Note 2 5 11" xfId="22842"/>
    <cellStyle name="Note 2 5 11 2" xfId="22843"/>
    <cellStyle name="Note 2 5 11 3" xfId="22844"/>
    <cellStyle name="Note 2 5 11 4" xfId="48564"/>
    <cellStyle name="Note 2 5 12" xfId="22845"/>
    <cellStyle name="Note 2 5 12 2" xfId="22846"/>
    <cellStyle name="Note 2 5 12 3" xfId="22847"/>
    <cellStyle name="Note 2 5 12 4" xfId="48565"/>
    <cellStyle name="Note 2 5 13" xfId="22848"/>
    <cellStyle name="Note 2 5 13 2" xfId="22849"/>
    <cellStyle name="Note 2 5 13 3" xfId="22850"/>
    <cellStyle name="Note 2 5 13 4" xfId="48566"/>
    <cellStyle name="Note 2 5 14" xfId="22851"/>
    <cellStyle name="Note 2 5 14 2" xfId="22852"/>
    <cellStyle name="Note 2 5 14 3" xfId="22853"/>
    <cellStyle name="Note 2 5 14 4" xfId="48567"/>
    <cellStyle name="Note 2 5 15" xfId="22854"/>
    <cellStyle name="Note 2 5 15 2" xfId="22855"/>
    <cellStyle name="Note 2 5 15 3" xfId="22856"/>
    <cellStyle name="Note 2 5 15 4" xfId="48568"/>
    <cellStyle name="Note 2 5 16" xfId="22857"/>
    <cellStyle name="Note 2 5 16 2" xfId="22858"/>
    <cellStyle name="Note 2 5 16 3" xfId="22859"/>
    <cellStyle name="Note 2 5 16 4" xfId="48569"/>
    <cellStyle name="Note 2 5 17" xfId="22860"/>
    <cellStyle name="Note 2 5 17 2" xfId="22861"/>
    <cellStyle name="Note 2 5 17 3" xfId="22862"/>
    <cellStyle name="Note 2 5 17 4" xfId="48570"/>
    <cellStyle name="Note 2 5 18" xfId="22863"/>
    <cellStyle name="Note 2 5 18 2" xfId="22864"/>
    <cellStyle name="Note 2 5 18 3" xfId="22865"/>
    <cellStyle name="Note 2 5 18 4" xfId="48571"/>
    <cellStyle name="Note 2 5 19" xfId="22866"/>
    <cellStyle name="Note 2 5 19 2" xfId="22867"/>
    <cellStyle name="Note 2 5 19 3" xfId="22868"/>
    <cellStyle name="Note 2 5 19 4" xfId="48572"/>
    <cellStyle name="Note 2 5 2" xfId="22869"/>
    <cellStyle name="Note 2 5 2 10" xfId="22870"/>
    <cellStyle name="Note 2 5 2 10 2" xfId="22871"/>
    <cellStyle name="Note 2 5 2 10 3" xfId="22872"/>
    <cellStyle name="Note 2 5 2 10 4" xfId="48573"/>
    <cellStyle name="Note 2 5 2 11" xfId="22873"/>
    <cellStyle name="Note 2 5 2 11 2" xfId="22874"/>
    <cellStyle name="Note 2 5 2 11 3" xfId="22875"/>
    <cellStyle name="Note 2 5 2 11 4" xfId="48574"/>
    <cellStyle name="Note 2 5 2 12" xfId="22876"/>
    <cellStyle name="Note 2 5 2 12 2" xfId="22877"/>
    <cellStyle name="Note 2 5 2 12 3" xfId="22878"/>
    <cellStyle name="Note 2 5 2 12 4" xfId="48575"/>
    <cellStyle name="Note 2 5 2 13" xfId="22879"/>
    <cellStyle name="Note 2 5 2 13 2" xfId="22880"/>
    <cellStyle name="Note 2 5 2 13 3" xfId="22881"/>
    <cellStyle name="Note 2 5 2 13 4" xfId="48576"/>
    <cellStyle name="Note 2 5 2 14" xfId="22882"/>
    <cellStyle name="Note 2 5 2 14 2" xfId="22883"/>
    <cellStyle name="Note 2 5 2 14 3" xfId="22884"/>
    <cellStyle name="Note 2 5 2 14 4" xfId="48577"/>
    <cellStyle name="Note 2 5 2 15" xfId="22885"/>
    <cellStyle name="Note 2 5 2 15 2" xfId="22886"/>
    <cellStyle name="Note 2 5 2 15 3" xfId="22887"/>
    <cellStyle name="Note 2 5 2 15 4" xfId="48578"/>
    <cellStyle name="Note 2 5 2 16" xfId="22888"/>
    <cellStyle name="Note 2 5 2 16 2" xfId="22889"/>
    <cellStyle name="Note 2 5 2 16 3" xfId="22890"/>
    <cellStyle name="Note 2 5 2 16 4" xfId="48579"/>
    <cellStyle name="Note 2 5 2 17" xfId="22891"/>
    <cellStyle name="Note 2 5 2 17 2" xfId="22892"/>
    <cellStyle name="Note 2 5 2 17 3" xfId="22893"/>
    <cellStyle name="Note 2 5 2 17 4" xfId="48580"/>
    <cellStyle name="Note 2 5 2 18" xfId="22894"/>
    <cellStyle name="Note 2 5 2 18 2" xfId="22895"/>
    <cellStyle name="Note 2 5 2 18 3" xfId="22896"/>
    <cellStyle name="Note 2 5 2 18 4" xfId="48581"/>
    <cellStyle name="Note 2 5 2 19" xfId="22897"/>
    <cellStyle name="Note 2 5 2 19 2" xfId="22898"/>
    <cellStyle name="Note 2 5 2 19 3" xfId="22899"/>
    <cellStyle name="Note 2 5 2 19 4" xfId="48582"/>
    <cellStyle name="Note 2 5 2 2" xfId="22900"/>
    <cellStyle name="Note 2 5 2 2 2" xfId="22901"/>
    <cellStyle name="Note 2 5 2 2 3" xfId="22902"/>
    <cellStyle name="Note 2 5 2 2 4" xfId="48583"/>
    <cellStyle name="Note 2 5 2 20" xfId="22903"/>
    <cellStyle name="Note 2 5 2 20 2" xfId="22904"/>
    <cellStyle name="Note 2 5 2 20 3" xfId="48584"/>
    <cellStyle name="Note 2 5 2 20 4" xfId="48585"/>
    <cellStyle name="Note 2 5 2 21" xfId="48586"/>
    <cellStyle name="Note 2 5 2 22" xfId="48587"/>
    <cellStyle name="Note 2 5 2 3" xfId="22905"/>
    <cellStyle name="Note 2 5 2 3 2" xfId="22906"/>
    <cellStyle name="Note 2 5 2 3 3" xfId="22907"/>
    <cellStyle name="Note 2 5 2 3 4" xfId="48588"/>
    <cellStyle name="Note 2 5 2 4" xfId="22908"/>
    <cellStyle name="Note 2 5 2 4 2" xfId="22909"/>
    <cellStyle name="Note 2 5 2 4 3" xfId="22910"/>
    <cellStyle name="Note 2 5 2 4 4" xfId="48589"/>
    <cellStyle name="Note 2 5 2 5" xfId="22911"/>
    <cellStyle name="Note 2 5 2 5 2" xfId="22912"/>
    <cellStyle name="Note 2 5 2 5 3" xfId="22913"/>
    <cellStyle name="Note 2 5 2 5 4" xfId="48590"/>
    <cellStyle name="Note 2 5 2 6" xfId="22914"/>
    <cellStyle name="Note 2 5 2 6 2" xfId="22915"/>
    <cellStyle name="Note 2 5 2 6 3" xfId="22916"/>
    <cellStyle name="Note 2 5 2 6 4" xfId="48591"/>
    <cellStyle name="Note 2 5 2 7" xfId="22917"/>
    <cellStyle name="Note 2 5 2 7 2" xfId="22918"/>
    <cellStyle name="Note 2 5 2 7 3" xfId="22919"/>
    <cellStyle name="Note 2 5 2 7 4" xfId="48592"/>
    <cellStyle name="Note 2 5 2 8" xfId="22920"/>
    <cellStyle name="Note 2 5 2 8 2" xfId="22921"/>
    <cellStyle name="Note 2 5 2 8 3" xfId="22922"/>
    <cellStyle name="Note 2 5 2 8 4" xfId="48593"/>
    <cellStyle name="Note 2 5 2 9" xfId="22923"/>
    <cellStyle name="Note 2 5 2 9 2" xfId="22924"/>
    <cellStyle name="Note 2 5 2 9 3" xfId="22925"/>
    <cellStyle name="Note 2 5 2 9 4" xfId="48594"/>
    <cellStyle name="Note 2 5 20" xfId="22926"/>
    <cellStyle name="Note 2 5 20 2" xfId="22927"/>
    <cellStyle name="Note 2 5 20 3" xfId="22928"/>
    <cellStyle name="Note 2 5 20 4" xfId="48595"/>
    <cellStyle name="Note 2 5 21" xfId="22929"/>
    <cellStyle name="Note 2 5 21 2" xfId="22930"/>
    <cellStyle name="Note 2 5 21 3" xfId="48596"/>
    <cellStyle name="Note 2 5 21 4" xfId="48597"/>
    <cellStyle name="Note 2 5 22" xfId="48598"/>
    <cellStyle name="Note 2 5 23" xfId="48599"/>
    <cellStyle name="Note 2 5 3" xfId="22931"/>
    <cellStyle name="Note 2 5 3 2" xfId="22932"/>
    <cellStyle name="Note 2 5 3 3" xfId="22933"/>
    <cellStyle name="Note 2 5 3 4" xfId="48600"/>
    <cellStyle name="Note 2 5 4" xfId="22934"/>
    <cellStyle name="Note 2 5 4 2" xfId="22935"/>
    <cellStyle name="Note 2 5 4 3" xfId="22936"/>
    <cellStyle name="Note 2 5 4 4" xfId="48601"/>
    <cellStyle name="Note 2 5 5" xfId="22937"/>
    <cellStyle name="Note 2 5 5 2" xfId="22938"/>
    <cellStyle name="Note 2 5 5 3" xfId="22939"/>
    <cellStyle name="Note 2 5 5 4" xfId="48602"/>
    <cellStyle name="Note 2 5 6" xfId="22940"/>
    <cellStyle name="Note 2 5 6 2" xfId="22941"/>
    <cellStyle name="Note 2 5 6 3" xfId="22942"/>
    <cellStyle name="Note 2 5 6 4" xfId="48603"/>
    <cellStyle name="Note 2 5 7" xfId="22943"/>
    <cellStyle name="Note 2 5 7 2" xfId="22944"/>
    <cellStyle name="Note 2 5 7 3" xfId="22945"/>
    <cellStyle name="Note 2 5 7 4" xfId="48604"/>
    <cellStyle name="Note 2 5 8" xfId="22946"/>
    <cellStyle name="Note 2 5 8 2" xfId="22947"/>
    <cellStyle name="Note 2 5 8 3" xfId="22948"/>
    <cellStyle name="Note 2 5 8 4" xfId="48605"/>
    <cellStyle name="Note 2 5 9" xfId="22949"/>
    <cellStyle name="Note 2 5 9 2" xfId="22950"/>
    <cellStyle name="Note 2 5 9 3" xfId="22951"/>
    <cellStyle name="Note 2 5 9 4" xfId="48606"/>
    <cellStyle name="Note 2 6" xfId="22952"/>
    <cellStyle name="Note 2 6 10" xfId="22953"/>
    <cellStyle name="Note 2 6 10 2" xfId="22954"/>
    <cellStyle name="Note 2 6 10 3" xfId="22955"/>
    <cellStyle name="Note 2 6 10 4" xfId="48607"/>
    <cellStyle name="Note 2 6 11" xfId="22956"/>
    <cellStyle name="Note 2 6 11 2" xfId="22957"/>
    <cellStyle name="Note 2 6 11 3" xfId="22958"/>
    <cellStyle name="Note 2 6 11 4" xfId="48608"/>
    <cellStyle name="Note 2 6 12" xfId="22959"/>
    <cellStyle name="Note 2 6 12 2" xfId="22960"/>
    <cellStyle name="Note 2 6 12 3" xfId="22961"/>
    <cellStyle name="Note 2 6 12 4" xfId="48609"/>
    <cellStyle name="Note 2 6 13" xfId="22962"/>
    <cellStyle name="Note 2 6 13 2" xfId="22963"/>
    <cellStyle name="Note 2 6 13 3" xfId="22964"/>
    <cellStyle name="Note 2 6 13 4" xfId="48610"/>
    <cellStyle name="Note 2 6 14" xfId="22965"/>
    <cellStyle name="Note 2 6 14 2" xfId="22966"/>
    <cellStyle name="Note 2 6 14 3" xfId="22967"/>
    <cellStyle name="Note 2 6 14 4" xfId="48611"/>
    <cellStyle name="Note 2 6 15" xfId="22968"/>
    <cellStyle name="Note 2 6 15 2" xfId="22969"/>
    <cellStyle name="Note 2 6 15 3" xfId="22970"/>
    <cellStyle name="Note 2 6 15 4" xfId="48612"/>
    <cellStyle name="Note 2 6 16" xfId="22971"/>
    <cellStyle name="Note 2 6 16 2" xfId="22972"/>
    <cellStyle name="Note 2 6 16 3" xfId="22973"/>
    <cellStyle name="Note 2 6 16 4" xfId="48613"/>
    <cellStyle name="Note 2 6 17" xfId="22974"/>
    <cellStyle name="Note 2 6 17 2" xfId="22975"/>
    <cellStyle name="Note 2 6 17 3" xfId="22976"/>
    <cellStyle name="Note 2 6 17 4" xfId="48614"/>
    <cellStyle name="Note 2 6 18" xfId="22977"/>
    <cellStyle name="Note 2 6 18 2" xfId="22978"/>
    <cellStyle name="Note 2 6 18 3" xfId="22979"/>
    <cellStyle name="Note 2 6 18 4" xfId="48615"/>
    <cellStyle name="Note 2 6 19" xfId="22980"/>
    <cellStyle name="Note 2 6 19 2" xfId="22981"/>
    <cellStyle name="Note 2 6 19 3" xfId="22982"/>
    <cellStyle name="Note 2 6 19 4" xfId="48616"/>
    <cellStyle name="Note 2 6 2" xfId="22983"/>
    <cellStyle name="Note 2 6 2 10" xfId="22984"/>
    <cellStyle name="Note 2 6 2 10 2" xfId="22985"/>
    <cellStyle name="Note 2 6 2 10 3" xfId="22986"/>
    <cellStyle name="Note 2 6 2 10 4" xfId="48617"/>
    <cellStyle name="Note 2 6 2 11" xfId="22987"/>
    <cellStyle name="Note 2 6 2 11 2" xfId="22988"/>
    <cellStyle name="Note 2 6 2 11 3" xfId="22989"/>
    <cellStyle name="Note 2 6 2 11 4" xfId="48618"/>
    <cellStyle name="Note 2 6 2 12" xfId="22990"/>
    <cellStyle name="Note 2 6 2 12 2" xfId="22991"/>
    <cellStyle name="Note 2 6 2 12 3" xfId="22992"/>
    <cellStyle name="Note 2 6 2 12 4" xfId="48619"/>
    <cellStyle name="Note 2 6 2 13" xfId="22993"/>
    <cellStyle name="Note 2 6 2 13 2" xfId="22994"/>
    <cellStyle name="Note 2 6 2 13 3" xfId="22995"/>
    <cellStyle name="Note 2 6 2 13 4" xfId="48620"/>
    <cellStyle name="Note 2 6 2 14" xfId="22996"/>
    <cellStyle name="Note 2 6 2 14 2" xfId="22997"/>
    <cellStyle name="Note 2 6 2 14 3" xfId="22998"/>
    <cellStyle name="Note 2 6 2 14 4" xfId="48621"/>
    <cellStyle name="Note 2 6 2 15" xfId="22999"/>
    <cellStyle name="Note 2 6 2 15 2" xfId="23000"/>
    <cellStyle name="Note 2 6 2 15 3" xfId="23001"/>
    <cellStyle name="Note 2 6 2 15 4" xfId="48622"/>
    <cellStyle name="Note 2 6 2 16" xfId="23002"/>
    <cellStyle name="Note 2 6 2 16 2" xfId="23003"/>
    <cellStyle name="Note 2 6 2 16 3" xfId="23004"/>
    <cellStyle name="Note 2 6 2 16 4" xfId="48623"/>
    <cellStyle name="Note 2 6 2 17" xfId="23005"/>
    <cellStyle name="Note 2 6 2 17 2" xfId="23006"/>
    <cellStyle name="Note 2 6 2 17 3" xfId="23007"/>
    <cellStyle name="Note 2 6 2 17 4" xfId="48624"/>
    <cellStyle name="Note 2 6 2 18" xfId="23008"/>
    <cellStyle name="Note 2 6 2 18 2" xfId="23009"/>
    <cellStyle name="Note 2 6 2 18 3" xfId="23010"/>
    <cellStyle name="Note 2 6 2 18 4" xfId="48625"/>
    <cellStyle name="Note 2 6 2 19" xfId="23011"/>
    <cellStyle name="Note 2 6 2 19 2" xfId="23012"/>
    <cellStyle name="Note 2 6 2 19 3" xfId="23013"/>
    <cellStyle name="Note 2 6 2 19 4" xfId="48626"/>
    <cellStyle name="Note 2 6 2 2" xfId="23014"/>
    <cellStyle name="Note 2 6 2 2 2" xfId="23015"/>
    <cellStyle name="Note 2 6 2 2 3" xfId="23016"/>
    <cellStyle name="Note 2 6 2 2 4" xfId="48627"/>
    <cellStyle name="Note 2 6 2 20" xfId="23017"/>
    <cellStyle name="Note 2 6 2 20 2" xfId="23018"/>
    <cellStyle name="Note 2 6 2 20 3" xfId="48628"/>
    <cellStyle name="Note 2 6 2 20 4" xfId="48629"/>
    <cellStyle name="Note 2 6 2 21" xfId="48630"/>
    <cellStyle name="Note 2 6 2 22" xfId="48631"/>
    <cellStyle name="Note 2 6 2 3" xfId="23019"/>
    <cellStyle name="Note 2 6 2 3 2" xfId="23020"/>
    <cellStyle name="Note 2 6 2 3 3" xfId="23021"/>
    <cellStyle name="Note 2 6 2 3 4" xfId="48632"/>
    <cellStyle name="Note 2 6 2 4" xfId="23022"/>
    <cellStyle name="Note 2 6 2 4 2" xfId="23023"/>
    <cellStyle name="Note 2 6 2 4 3" xfId="23024"/>
    <cellStyle name="Note 2 6 2 4 4" xfId="48633"/>
    <cellStyle name="Note 2 6 2 5" xfId="23025"/>
    <cellStyle name="Note 2 6 2 5 2" xfId="23026"/>
    <cellStyle name="Note 2 6 2 5 3" xfId="23027"/>
    <cellStyle name="Note 2 6 2 5 4" xfId="48634"/>
    <cellStyle name="Note 2 6 2 6" xfId="23028"/>
    <cellStyle name="Note 2 6 2 6 2" xfId="23029"/>
    <cellStyle name="Note 2 6 2 6 3" xfId="23030"/>
    <cellStyle name="Note 2 6 2 6 4" xfId="48635"/>
    <cellStyle name="Note 2 6 2 7" xfId="23031"/>
    <cellStyle name="Note 2 6 2 7 2" xfId="23032"/>
    <cellStyle name="Note 2 6 2 7 3" xfId="23033"/>
    <cellStyle name="Note 2 6 2 7 4" xfId="48636"/>
    <cellStyle name="Note 2 6 2 8" xfId="23034"/>
    <cellStyle name="Note 2 6 2 8 2" xfId="23035"/>
    <cellStyle name="Note 2 6 2 8 3" xfId="23036"/>
    <cellStyle name="Note 2 6 2 8 4" xfId="48637"/>
    <cellStyle name="Note 2 6 2 9" xfId="23037"/>
    <cellStyle name="Note 2 6 2 9 2" xfId="23038"/>
    <cellStyle name="Note 2 6 2 9 3" xfId="23039"/>
    <cellStyle name="Note 2 6 2 9 4" xfId="48638"/>
    <cellStyle name="Note 2 6 20" xfId="23040"/>
    <cellStyle name="Note 2 6 20 2" xfId="23041"/>
    <cellStyle name="Note 2 6 20 3" xfId="23042"/>
    <cellStyle name="Note 2 6 20 4" xfId="48639"/>
    <cellStyle name="Note 2 6 21" xfId="23043"/>
    <cellStyle name="Note 2 6 21 2" xfId="23044"/>
    <cellStyle name="Note 2 6 21 3" xfId="48640"/>
    <cellStyle name="Note 2 6 21 4" xfId="48641"/>
    <cellStyle name="Note 2 6 22" xfId="48642"/>
    <cellStyle name="Note 2 6 23" xfId="48643"/>
    <cellStyle name="Note 2 6 3" xfId="23045"/>
    <cellStyle name="Note 2 6 3 2" xfId="23046"/>
    <cellStyle name="Note 2 6 3 3" xfId="23047"/>
    <cellStyle name="Note 2 6 3 4" xfId="48644"/>
    <cellStyle name="Note 2 6 4" xfId="23048"/>
    <cellStyle name="Note 2 6 4 2" xfId="23049"/>
    <cellStyle name="Note 2 6 4 3" xfId="23050"/>
    <cellStyle name="Note 2 6 4 4" xfId="48645"/>
    <cellStyle name="Note 2 6 5" xfId="23051"/>
    <cellStyle name="Note 2 6 5 2" xfId="23052"/>
    <cellStyle name="Note 2 6 5 3" xfId="23053"/>
    <cellStyle name="Note 2 6 5 4" xfId="48646"/>
    <cellStyle name="Note 2 6 6" xfId="23054"/>
    <cellStyle name="Note 2 6 6 2" xfId="23055"/>
    <cellStyle name="Note 2 6 6 3" xfId="23056"/>
    <cellStyle name="Note 2 6 6 4" xfId="48647"/>
    <cellStyle name="Note 2 6 7" xfId="23057"/>
    <cellStyle name="Note 2 6 7 2" xfId="23058"/>
    <cellStyle name="Note 2 6 7 3" xfId="23059"/>
    <cellStyle name="Note 2 6 7 4" xfId="48648"/>
    <cellStyle name="Note 2 6 8" xfId="23060"/>
    <cellStyle name="Note 2 6 8 2" xfId="23061"/>
    <cellStyle name="Note 2 6 8 3" xfId="23062"/>
    <cellStyle name="Note 2 6 8 4" xfId="48649"/>
    <cellStyle name="Note 2 6 9" xfId="23063"/>
    <cellStyle name="Note 2 6 9 2" xfId="23064"/>
    <cellStyle name="Note 2 6 9 3" xfId="23065"/>
    <cellStyle name="Note 2 6 9 4" xfId="48650"/>
    <cellStyle name="Note 2 7" xfId="23066"/>
    <cellStyle name="Note 2 7 10" xfId="23067"/>
    <cellStyle name="Note 2 7 10 2" xfId="23068"/>
    <cellStyle name="Note 2 7 10 3" xfId="23069"/>
    <cellStyle name="Note 2 7 10 4" xfId="48651"/>
    <cellStyle name="Note 2 7 11" xfId="23070"/>
    <cellStyle name="Note 2 7 11 2" xfId="23071"/>
    <cellStyle name="Note 2 7 11 3" xfId="23072"/>
    <cellStyle name="Note 2 7 11 4" xfId="48652"/>
    <cellStyle name="Note 2 7 12" xfId="23073"/>
    <cellStyle name="Note 2 7 12 2" xfId="23074"/>
    <cellStyle name="Note 2 7 12 3" xfId="23075"/>
    <cellStyle name="Note 2 7 12 4" xfId="48653"/>
    <cellStyle name="Note 2 7 13" xfId="23076"/>
    <cellStyle name="Note 2 7 13 2" xfId="23077"/>
    <cellStyle name="Note 2 7 13 3" xfId="23078"/>
    <cellStyle name="Note 2 7 13 4" xfId="48654"/>
    <cellStyle name="Note 2 7 14" xfId="23079"/>
    <cellStyle name="Note 2 7 14 2" xfId="23080"/>
    <cellStyle name="Note 2 7 14 3" xfId="23081"/>
    <cellStyle name="Note 2 7 14 4" xfId="48655"/>
    <cellStyle name="Note 2 7 15" xfId="23082"/>
    <cellStyle name="Note 2 7 15 2" xfId="23083"/>
    <cellStyle name="Note 2 7 15 3" xfId="23084"/>
    <cellStyle name="Note 2 7 15 4" xfId="48656"/>
    <cellStyle name="Note 2 7 16" xfId="23085"/>
    <cellStyle name="Note 2 7 16 2" xfId="23086"/>
    <cellStyle name="Note 2 7 16 3" xfId="23087"/>
    <cellStyle name="Note 2 7 16 4" xfId="48657"/>
    <cellStyle name="Note 2 7 17" xfId="23088"/>
    <cellStyle name="Note 2 7 17 2" xfId="23089"/>
    <cellStyle name="Note 2 7 17 3" xfId="23090"/>
    <cellStyle name="Note 2 7 17 4" xfId="48658"/>
    <cellStyle name="Note 2 7 18" xfId="23091"/>
    <cellStyle name="Note 2 7 18 2" xfId="23092"/>
    <cellStyle name="Note 2 7 18 3" xfId="23093"/>
    <cellStyle name="Note 2 7 18 4" xfId="48659"/>
    <cellStyle name="Note 2 7 19" xfId="23094"/>
    <cellStyle name="Note 2 7 19 2" xfId="23095"/>
    <cellStyle name="Note 2 7 19 3" xfId="23096"/>
    <cellStyle name="Note 2 7 19 4" xfId="48660"/>
    <cellStyle name="Note 2 7 2" xfId="23097"/>
    <cellStyle name="Note 2 7 2 10" xfId="23098"/>
    <cellStyle name="Note 2 7 2 10 2" xfId="23099"/>
    <cellStyle name="Note 2 7 2 10 3" xfId="23100"/>
    <cellStyle name="Note 2 7 2 10 4" xfId="48661"/>
    <cellStyle name="Note 2 7 2 11" xfId="23101"/>
    <cellStyle name="Note 2 7 2 11 2" xfId="23102"/>
    <cellStyle name="Note 2 7 2 11 3" xfId="23103"/>
    <cellStyle name="Note 2 7 2 11 4" xfId="48662"/>
    <cellStyle name="Note 2 7 2 12" xfId="23104"/>
    <cellStyle name="Note 2 7 2 12 2" xfId="23105"/>
    <cellStyle name="Note 2 7 2 12 3" xfId="23106"/>
    <cellStyle name="Note 2 7 2 12 4" xfId="48663"/>
    <cellStyle name="Note 2 7 2 13" xfId="23107"/>
    <cellStyle name="Note 2 7 2 13 2" xfId="23108"/>
    <cellStyle name="Note 2 7 2 13 3" xfId="23109"/>
    <cellStyle name="Note 2 7 2 13 4" xfId="48664"/>
    <cellStyle name="Note 2 7 2 14" xfId="23110"/>
    <cellStyle name="Note 2 7 2 14 2" xfId="23111"/>
    <cellStyle name="Note 2 7 2 14 3" xfId="23112"/>
    <cellStyle name="Note 2 7 2 14 4" xfId="48665"/>
    <cellStyle name="Note 2 7 2 15" xfId="23113"/>
    <cellStyle name="Note 2 7 2 15 2" xfId="23114"/>
    <cellStyle name="Note 2 7 2 15 3" xfId="23115"/>
    <cellStyle name="Note 2 7 2 15 4" xfId="48666"/>
    <cellStyle name="Note 2 7 2 16" xfId="23116"/>
    <cellStyle name="Note 2 7 2 16 2" xfId="23117"/>
    <cellStyle name="Note 2 7 2 16 3" xfId="23118"/>
    <cellStyle name="Note 2 7 2 16 4" xfId="48667"/>
    <cellStyle name="Note 2 7 2 17" xfId="23119"/>
    <cellStyle name="Note 2 7 2 17 2" xfId="23120"/>
    <cellStyle name="Note 2 7 2 17 3" xfId="23121"/>
    <cellStyle name="Note 2 7 2 17 4" xfId="48668"/>
    <cellStyle name="Note 2 7 2 18" xfId="23122"/>
    <cellStyle name="Note 2 7 2 18 2" xfId="23123"/>
    <cellStyle name="Note 2 7 2 18 3" xfId="23124"/>
    <cellStyle name="Note 2 7 2 18 4" xfId="48669"/>
    <cellStyle name="Note 2 7 2 19" xfId="23125"/>
    <cellStyle name="Note 2 7 2 19 2" xfId="23126"/>
    <cellStyle name="Note 2 7 2 19 3" xfId="23127"/>
    <cellStyle name="Note 2 7 2 19 4" xfId="48670"/>
    <cellStyle name="Note 2 7 2 2" xfId="23128"/>
    <cellStyle name="Note 2 7 2 2 2" xfId="23129"/>
    <cellStyle name="Note 2 7 2 2 3" xfId="23130"/>
    <cellStyle name="Note 2 7 2 2 4" xfId="48671"/>
    <cellStyle name="Note 2 7 2 20" xfId="23131"/>
    <cellStyle name="Note 2 7 2 20 2" xfId="23132"/>
    <cellStyle name="Note 2 7 2 20 3" xfId="48672"/>
    <cellStyle name="Note 2 7 2 20 4" xfId="48673"/>
    <cellStyle name="Note 2 7 2 21" xfId="48674"/>
    <cellStyle name="Note 2 7 2 22" xfId="48675"/>
    <cellStyle name="Note 2 7 2 3" xfId="23133"/>
    <cellStyle name="Note 2 7 2 3 2" xfId="23134"/>
    <cellStyle name="Note 2 7 2 3 3" xfId="23135"/>
    <cellStyle name="Note 2 7 2 3 4" xfId="48676"/>
    <cellStyle name="Note 2 7 2 4" xfId="23136"/>
    <cellStyle name="Note 2 7 2 4 2" xfId="23137"/>
    <cellStyle name="Note 2 7 2 4 3" xfId="23138"/>
    <cellStyle name="Note 2 7 2 4 4" xfId="48677"/>
    <cellStyle name="Note 2 7 2 5" xfId="23139"/>
    <cellStyle name="Note 2 7 2 5 2" xfId="23140"/>
    <cellStyle name="Note 2 7 2 5 3" xfId="23141"/>
    <cellStyle name="Note 2 7 2 5 4" xfId="48678"/>
    <cellStyle name="Note 2 7 2 6" xfId="23142"/>
    <cellStyle name="Note 2 7 2 6 2" xfId="23143"/>
    <cellStyle name="Note 2 7 2 6 3" xfId="23144"/>
    <cellStyle name="Note 2 7 2 6 4" xfId="48679"/>
    <cellStyle name="Note 2 7 2 7" xfId="23145"/>
    <cellStyle name="Note 2 7 2 7 2" xfId="23146"/>
    <cellStyle name="Note 2 7 2 7 3" xfId="23147"/>
    <cellStyle name="Note 2 7 2 7 4" xfId="48680"/>
    <cellStyle name="Note 2 7 2 8" xfId="23148"/>
    <cellStyle name="Note 2 7 2 8 2" xfId="23149"/>
    <cellStyle name="Note 2 7 2 8 3" xfId="23150"/>
    <cellStyle name="Note 2 7 2 8 4" xfId="48681"/>
    <cellStyle name="Note 2 7 2 9" xfId="23151"/>
    <cellStyle name="Note 2 7 2 9 2" xfId="23152"/>
    <cellStyle name="Note 2 7 2 9 3" xfId="23153"/>
    <cellStyle name="Note 2 7 2 9 4" xfId="48682"/>
    <cellStyle name="Note 2 7 20" xfId="23154"/>
    <cellStyle name="Note 2 7 20 2" xfId="23155"/>
    <cellStyle name="Note 2 7 20 3" xfId="23156"/>
    <cellStyle name="Note 2 7 20 4" xfId="48683"/>
    <cellStyle name="Note 2 7 21" xfId="23157"/>
    <cellStyle name="Note 2 7 21 2" xfId="23158"/>
    <cellStyle name="Note 2 7 21 3" xfId="48684"/>
    <cellStyle name="Note 2 7 21 4" xfId="48685"/>
    <cellStyle name="Note 2 7 22" xfId="48686"/>
    <cellStyle name="Note 2 7 23" xfId="48687"/>
    <cellStyle name="Note 2 7 3" xfId="23159"/>
    <cellStyle name="Note 2 7 3 2" xfId="23160"/>
    <cellStyle name="Note 2 7 3 3" xfId="23161"/>
    <cellStyle name="Note 2 7 3 4" xfId="48688"/>
    <cellStyle name="Note 2 7 4" xfId="23162"/>
    <cellStyle name="Note 2 7 4 2" xfId="23163"/>
    <cellStyle name="Note 2 7 4 3" xfId="23164"/>
    <cellStyle name="Note 2 7 4 4" xfId="48689"/>
    <cellStyle name="Note 2 7 5" xfId="23165"/>
    <cellStyle name="Note 2 7 5 2" xfId="23166"/>
    <cellStyle name="Note 2 7 5 3" xfId="23167"/>
    <cellStyle name="Note 2 7 5 4" xfId="48690"/>
    <cellStyle name="Note 2 7 6" xfId="23168"/>
    <cellStyle name="Note 2 7 6 2" xfId="23169"/>
    <cellStyle name="Note 2 7 6 3" xfId="23170"/>
    <cellStyle name="Note 2 7 6 4" xfId="48691"/>
    <cellStyle name="Note 2 7 7" xfId="23171"/>
    <cellStyle name="Note 2 7 7 2" xfId="23172"/>
    <cellStyle name="Note 2 7 7 3" xfId="23173"/>
    <cellStyle name="Note 2 7 7 4" xfId="48692"/>
    <cellStyle name="Note 2 7 8" xfId="23174"/>
    <cellStyle name="Note 2 7 8 2" xfId="23175"/>
    <cellStyle name="Note 2 7 8 3" xfId="23176"/>
    <cellStyle name="Note 2 7 8 4" xfId="48693"/>
    <cellStyle name="Note 2 7 9" xfId="23177"/>
    <cellStyle name="Note 2 7 9 2" xfId="23178"/>
    <cellStyle name="Note 2 7 9 3" xfId="23179"/>
    <cellStyle name="Note 2 7 9 4" xfId="48694"/>
    <cellStyle name="Note 2 8" xfId="23180"/>
    <cellStyle name="Note 2 8 10" xfId="23181"/>
    <cellStyle name="Note 2 8 10 2" xfId="23182"/>
    <cellStyle name="Note 2 8 10 3" xfId="23183"/>
    <cellStyle name="Note 2 8 10 4" xfId="48695"/>
    <cellStyle name="Note 2 8 11" xfId="23184"/>
    <cellStyle name="Note 2 8 11 2" xfId="23185"/>
    <cellStyle name="Note 2 8 11 3" xfId="23186"/>
    <cellStyle name="Note 2 8 11 4" xfId="48696"/>
    <cellStyle name="Note 2 8 12" xfId="23187"/>
    <cellStyle name="Note 2 8 12 2" xfId="23188"/>
    <cellStyle name="Note 2 8 12 3" xfId="23189"/>
    <cellStyle name="Note 2 8 12 4" xfId="48697"/>
    <cellStyle name="Note 2 8 13" xfId="23190"/>
    <cellStyle name="Note 2 8 13 2" xfId="23191"/>
    <cellStyle name="Note 2 8 13 3" xfId="23192"/>
    <cellStyle name="Note 2 8 13 4" xfId="48698"/>
    <cellStyle name="Note 2 8 14" xfId="23193"/>
    <cellStyle name="Note 2 8 14 2" xfId="23194"/>
    <cellStyle name="Note 2 8 14 3" xfId="23195"/>
    <cellStyle name="Note 2 8 14 4" xfId="48699"/>
    <cellStyle name="Note 2 8 15" xfId="23196"/>
    <cellStyle name="Note 2 8 15 2" xfId="23197"/>
    <cellStyle name="Note 2 8 15 3" xfId="23198"/>
    <cellStyle name="Note 2 8 15 4" xfId="48700"/>
    <cellStyle name="Note 2 8 16" xfId="23199"/>
    <cellStyle name="Note 2 8 16 2" xfId="23200"/>
    <cellStyle name="Note 2 8 16 3" xfId="23201"/>
    <cellStyle name="Note 2 8 16 4" xfId="48701"/>
    <cellStyle name="Note 2 8 17" xfId="23202"/>
    <cellStyle name="Note 2 8 17 2" xfId="23203"/>
    <cellStyle name="Note 2 8 17 3" xfId="23204"/>
    <cellStyle name="Note 2 8 17 4" xfId="48702"/>
    <cellStyle name="Note 2 8 18" xfId="23205"/>
    <cellStyle name="Note 2 8 18 2" xfId="23206"/>
    <cellStyle name="Note 2 8 18 3" xfId="23207"/>
    <cellStyle name="Note 2 8 18 4" xfId="48703"/>
    <cellStyle name="Note 2 8 19" xfId="23208"/>
    <cellStyle name="Note 2 8 19 2" xfId="23209"/>
    <cellStyle name="Note 2 8 19 3" xfId="23210"/>
    <cellStyle name="Note 2 8 19 4" xfId="48704"/>
    <cellStyle name="Note 2 8 2" xfId="23211"/>
    <cellStyle name="Note 2 8 2 10" xfId="23212"/>
    <cellStyle name="Note 2 8 2 10 2" xfId="23213"/>
    <cellStyle name="Note 2 8 2 10 3" xfId="23214"/>
    <cellStyle name="Note 2 8 2 10 4" xfId="48705"/>
    <cellStyle name="Note 2 8 2 11" xfId="23215"/>
    <cellStyle name="Note 2 8 2 11 2" xfId="23216"/>
    <cellStyle name="Note 2 8 2 11 3" xfId="23217"/>
    <cellStyle name="Note 2 8 2 11 4" xfId="48706"/>
    <cellStyle name="Note 2 8 2 12" xfId="23218"/>
    <cellStyle name="Note 2 8 2 12 2" xfId="23219"/>
    <cellStyle name="Note 2 8 2 12 3" xfId="23220"/>
    <cellStyle name="Note 2 8 2 12 4" xfId="48707"/>
    <cellStyle name="Note 2 8 2 13" xfId="23221"/>
    <cellStyle name="Note 2 8 2 13 2" xfId="23222"/>
    <cellStyle name="Note 2 8 2 13 3" xfId="23223"/>
    <cellStyle name="Note 2 8 2 13 4" xfId="48708"/>
    <cellStyle name="Note 2 8 2 14" xfId="23224"/>
    <cellStyle name="Note 2 8 2 14 2" xfId="23225"/>
    <cellStyle name="Note 2 8 2 14 3" xfId="23226"/>
    <cellStyle name="Note 2 8 2 14 4" xfId="48709"/>
    <cellStyle name="Note 2 8 2 15" xfId="23227"/>
    <cellStyle name="Note 2 8 2 15 2" xfId="23228"/>
    <cellStyle name="Note 2 8 2 15 3" xfId="23229"/>
    <cellStyle name="Note 2 8 2 15 4" xfId="48710"/>
    <cellStyle name="Note 2 8 2 16" xfId="23230"/>
    <cellStyle name="Note 2 8 2 16 2" xfId="23231"/>
    <cellStyle name="Note 2 8 2 16 3" xfId="23232"/>
    <cellStyle name="Note 2 8 2 16 4" xfId="48711"/>
    <cellStyle name="Note 2 8 2 17" xfId="23233"/>
    <cellStyle name="Note 2 8 2 17 2" xfId="23234"/>
    <cellStyle name="Note 2 8 2 17 3" xfId="23235"/>
    <cellStyle name="Note 2 8 2 17 4" xfId="48712"/>
    <cellStyle name="Note 2 8 2 18" xfId="23236"/>
    <cellStyle name="Note 2 8 2 18 2" xfId="23237"/>
    <cellStyle name="Note 2 8 2 18 3" xfId="23238"/>
    <cellStyle name="Note 2 8 2 18 4" xfId="48713"/>
    <cellStyle name="Note 2 8 2 19" xfId="23239"/>
    <cellStyle name="Note 2 8 2 19 2" xfId="23240"/>
    <cellStyle name="Note 2 8 2 19 3" xfId="23241"/>
    <cellStyle name="Note 2 8 2 19 4" xfId="48714"/>
    <cellStyle name="Note 2 8 2 2" xfId="23242"/>
    <cellStyle name="Note 2 8 2 2 2" xfId="23243"/>
    <cellStyle name="Note 2 8 2 2 3" xfId="23244"/>
    <cellStyle name="Note 2 8 2 2 4" xfId="48715"/>
    <cellStyle name="Note 2 8 2 20" xfId="23245"/>
    <cellStyle name="Note 2 8 2 20 2" xfId="23246"/>
    <cellStyle name="Note 2 8 2 20 3" xfId="48716"/>
    <cellStyle name="Note 2 8 2 20 4" xfId="48717"/>
    <cellStyle name="Note 2 8 2 21" xfId="48718"/>
    <cellStyle name="Note 2 8 2 22" xfId="48719"/>
    <cellStyle name="Note 2 8 2 3" xfId="23247"/>
    <cellStyle name="Note 2 8 2 3 2" xfId="23248"/>
    <cellStyle name="Note 2 8 2 3 3" xfId="23249"/>
    <cellStyle name="Note 2 8 2 3 4" xfId="48720"/>
    <cellStyle name="Note 2 8 2 4" xfId="23250"/>
    <cellStyle name="Note 2 8 2 4 2" xfId="23251"/>
    <cellStyle name="Note 2 8 2 4 3" xfId="23252"/>
    <cellStyle name="Note 2 8 2 4 4" xfId="48721"/>
    <cellStyle name="Note 2 8 2 5" xfId="23253"/>
    <cellStyle name="Note 2 8 2 5 2" xfId="23254"/>
    <cellStyle name="Note 2 8 2 5 3" xfId="23255"/>
    <cellStyle name="Note 2 8 2 5 4" xfId="48722"/>
    <cellStyle name="Note 2 8 2 6" xfId="23256"/>
    <cellStyle name="Note 2 8 2 6 2" xfId="23257"/>
    <cellStyle name="Note 2 8 2 6 3" xfId="23258"/>
    <cellStyle name="Note 2 8 2 6 4" xfId="48723"/>
    <cellStyle name="Note 2 8 2 7" xfId="23259"/>
    <cellStyle name="Note 2 8 2 7 2" xfId="23260"/>
    <cellStyle name="Note 2 8 2 7 3" xfId="23261"/>
    <cellStyle name="Note 2 8 2 7 4" xfId="48724"/>
    <cellStyle name="Note 2 8 2 8" xfId="23262"/>
    <cellStyle name="Note 2 8 2 8 2" xfId="23263"/>
    <cellStyle name="Note 2 8 2 8 3" xfId="23264"/>
    <cellStyle name="Note 2 8 2 8 4" xfId="48725"/>
    <cellStyle name="Note 2 8 2 9" xfId="23265"/>
    <cellStyle name="Note 2 8 2 9 2" xfId="23266"/>
    <cellStyle name="Note 2 8 2 9 3" xfId="23267"/>
    <cellStyle name="Note 2 8 2 9 4" xfId="48726"/>
    <cellStyle name="Note 2 8 20" xfId="23268"/>
    <cellStyle name="Note 2 8 20 2" xfId="23269"/>
    <cellStyle name="Note 2 8 20 3" xfId="23270"/>
    <cellStyle name="Note 2 8 20 4" xfId="48727"/>
    <cellStyle name="Note 2 8 21" xfId="23271"/>
    <cellStyle name="Note 2 8 21 2" xfId="23272"/>
    <cellStyle name="Note 2 8 21 3" xfId="48728"/>
    <cellStyle name="Note 2 8 21 4" xfId="48729"/>
    <cellStyle name="Note 2 8 22" xfId="48730"/>
    <cellStyle name="Note 2 8 23" xfId="48731"/>
    <cellStyle name="Note 2 8 3" xfId="23273"/>
    <cellStyle name="Note 2 8 3 2" xfId="23274"/>
    <cellStyle name="Note 2 8 3 3" xfId="23275"/>
    <cellStyle name="Note 2 8 3 4" xfId="48732"/>
    <cellStyle name="Note 2 8 4" xfId="23276"/>
    <cellStyle name="Note 2 8 4 2" xfId="23277"/>
    <cellStyle name="Note 2 8 4 3" xfId="23278"/>
    <cellStyle name="Note 2 8 4 4" xfId="48733"/>
    <cellStyle name="Note 2 8 5" xfId="23279"/>
    <cellStyle name="Note 2 8 5 2" xfId="23280"/>
    <cellStyle name="Note 2 8 5 3" xfId="23281"/>
    <cellStyle name="Note 2 8 5 4" xfId="48734"/>
    <cellStyle name="Note 2 8 6" xfId="23282"/>
    <cellStyle name="Note 2 8 6 2" xfId="23283"/>
    <cellStyle name="Note 2 8 6 3" xfId="23284"/>
    <cellStyle name="Note 2 8 6 4" xfId="48735"/>
    <cellStyle name="Note 2 8 7" xfId="23285"/>
    <cellStyle name="Note 2 8 7 2" xfId="23286"/>
    <cellStyle name="Note 2 8 7 3" xfId="23287"/>
    <cellStyle name="Note 2 8 7 4" xfId="48736"/>
    <cellStyle name="Note 2 8 8" xfId="23288"/>
    <cellStyle name="Note 2 8 8 2" xfId="23289"/>
    <cellStyle name="Note 2 8 8 3" xfId="23290"/>
    <cellStyle name="Note 2 8 8 4" xfId="48737"/>
    <cellStyle name="Note 2 8 9" xfId="23291"/>
    <cellStyle name="Note 2 8 9 2" xfId="23292"/>
    <cellStyle name="Note 2 8 9 3" xfId="23293"/>
    <cellStyle name="Note 2 8 9 4" xfId="48738"/>
    <cellStyle name="Note 2 9" xfId="23294"/>
    <cellStyle name="Note 2 9 10" xfId="23295"/>
    <cellStyle name="Note 2 9 10 2" xfId="23296"/>
    <cellStyle name="Note 2 9 10 3" xfId="23297"/>
    <cellStyle name="Note 2 9 10 4" xfId="48739"/>
    <cellStyle name="Note 2 9 11" xfId="23298"/>
    <cellStyle name="Note 2 9 11 2" xfId="23299"/>
    <cellStyle name="Note 2 9 11 3" xfId="23300"/>
    <cellStyle name="Note 2 9 11 4" xfId="48740"/>
    <cellStyle name="Note 2 9 12" xfId="23301"/>
    <cellStyle name="Note 2 9 12 2" xfId="23302"/>
    <cellStyle name="Note 2 9 12 3" xfId="23303"/>
    <cellStyle name="Note 2 9 12 4" xfId="48741"/>
    <cellStyle name="Note 2 9 13" xfId="23304"/>
    <cellStyle name="Note 2 9 13 2" xfId="23305"/>
    <cellStyle name="Note 2 9 13 3" xfId="23306"/>
    <cellStyle name="Note 2 9 13 4" xfId="48742"/>
    <cellStyle name="Note 2 9 14" xfId="23307"/>
    <cellStyle name="Note 2 9 14 2" xfId="23308"/>
    <cellStyle name="Note 2 9 14 3" xfId="23309"/>
    <cellStyle name="Note 2 9 14 4" xfId="48743"/>
    <cellStyle name="Note 2 9 15" xfId="23310"/>
    <cellStyle name="Note 2 9 15 2" xfId="23311"/>
    <cellStyle name="Note 2 9 15 3" xfId="23312"/>
    <cellStyle name="Note 2 9 15 4" xfId="48744"/>
    <cellStyle name="Note 2 9 16" xfId="23313"/>
    <cellStyle name="Note 2 9 16 2" xfId="23314"/>
    <cellStyle name="Note 2 9 16 3" xfId="23315"/>
    <cellStyle name="Note 2 9 16 4" xfId="48745"/>
    <cellStyle name="Note 2 9 17" xfId="23316"/>
    <cellStyle name="Note 2 9 17 2" xfId="23317"/>
    <cellStyle name="Note 2 9 17 3" xfId="23318"/>
    <cellStyle name="Note 2 9 17 4" xfId="48746"/>
    <cellStyle name="Note 2 9 18" xfId="23319"/>
    <cellStyle name="Note 2 9 18 2" xfId="23320"/>
    <cellStyle name="Note 2 9 18 3" xfId="23321"/>
    <cellStyle name="Note 2 9 18 4" xfId="48747"/>
    <cellStyle name="Note 2 9 19" xfId="23322"/>
    <cellStyle name="Note 2 9 19 2" xfId="23323"/>
    <cellStyle name="Note 2 9 19 3" xfId="23324"/>
    <cellStyle name="Note 2 9 19 4" xfId="48748"/>
    <cellStyle name="Note 2 9 2" xfId="23325"/>
    <cellStyle name="Note 2 9 2 10" xfId="23326"/>
    <cellStyle name="Note 2 9 2 10 2" xfId="23327"/>
    <cellStyle name="Note 2 9 2 10 3" xfId="23328"/>
    <cellStyle name="Note 2 9 2 10 4" xfId="48749"/>
    <cellStyle name="Note 2 9 2 11" xfId="23329"/>
    <cellStyle name="Note 2 9 2 11 2" xfId="23330"/>
    <cellStyle name="Note 2 9 2 11 3" xfId="23331"/>
    <cellStyle name="Note 2 9 2 11 4" xfId="48750"/>
    <cellStyle name="Note 2 9 2 12" xfId="23332"/>
    <cellStyle name="Note 2 9 2 12 2" xfId="23333"/>
    <cellStyle name="Note 2 9 2 12 3" xfId="23334"/>
    <cellStyle name="Note 2 9 2 12 4" xfId="48751"/>
    <cellStyle name="Note 2 9 2 13" xfId="23335"/>
    <cellStyle name="Note 2 9 2 13 2" xfId="23336"/>
    <cellStyle name="Note 2 9 2 13 3" xfId="23337"/>
    <cellStyle name="Note 2 9 2 13 4" xfId="48752"/>
    <cellStyle name="Note 2 9 2 14" xfId="23338"/>
    <cellStyle name="Note 2 9 2 14 2" xfId="23339"/>
    <cellStyle name="Note 2 9 2 14 3" xfId="23340"/>
    <cellStyle name="Note 2 9 2 14 4" xfId="48753"/>
    <cellStyle name="Note 2 9 2 15" xfId="23341"/>
    <cellStyle name="Note 2 9 2 15 2" xfId="23342"/>
    <cellStyle name="Note 2 9 2 15 3" xfId="23343"/>
    <cellStyle name="Note 2 9 2 15 4" xfId="48754"/>
    <cellStyle name="Note 2 9 2 16" xfId="23344"/>
    <cellStyle name="Note 2 9 2 16 2" xfId="23345"/>
    <cellStyle name="Note 2 9 2 16 3" xfId="23346"/>
    <cellStyle name="Note 2 9 2 16 4" xfId="48755"/>
    <cellStyle name="Note 2 9 2 17" xfId="23347"/>
    <cellStyle name="Note 2 9 2 17 2" xfId="23348"/>
    <cellStyle name="Note 2 9 2 17 3" xfId="23349"/>
    <cellStyle name="Note 2 9 2 17 4" xfId="48756"/>
    <cellStyle name="Note 2 9 2 18" xfId="23350"/>
    <cellStyle name="Note 2 9 2 18 2" xfId="23351"/>
    <cellStyle name="Note 2 9 2 18 3" xfId="23352"/>
    <cellStyle name="Note 2 9 2 18 4" xfId="48757"/>
    <cellStyle name="Note 2 9 2 19" xfId="23353"/>
    <cellStyle name="Note 2 9 2 19 2" xfId="23354"/>
    <cellStyle name="Note 2 9 2 19 3" xfId="23355"/>
    <cellStyle name="Note 2 9 2 19 4" xfId="48758"/>
    <cellStyle name="Note 2 9 2 2" xfId="23356"/>
    <cellStyle name="Note 2 9 2 2 2" xfId="23357"/>
    <cellStyle name="Note 2 9 2 2 3" xfId="23358"/>
    <cellStyle name="Note 2 9 2 2 4" xfId="48759"/>
    <cellStyle name="Note 2 9 2 20" xfId="23359"/>
    <cellStyle name="Note 2 9 2 20 2" xfId="23360"/>
    <cellStyle name="Note 2 9 2 20 3" xfId="48760"/>
    <cellStyle name="Note 2 9 2 20 4" xfId="48761"/>
    <cellStyle name="Note 2 9 2 21" xfId="48762"/>
    <cellStyle name="Note 2 9 2 22" xfId="48763"/>
    <cellStyle name="Note 2 9 2 3" xfId="23361"/>
    <cellStyle name="Note 2 9 2 3 2" xfId="23362"/>
    <cellStyle name="Note 2 9 2 3 3" xfId="23363"/>
    <cellStyle name="Note 2 9 2 3 4" xfId="48764"/>
    <cellStyle name="Note 2 9 2 4" xfId="23364"/>
    <cellStyle name="Note 2 9 2 4 2" xfId="23365"/>
    <cellStyle name="Note 2 9 2 4 3" xfId="23366"/>
    <cellStyle name="Note 2 9 2 4 4" xfId="48765"/>
    <cellStyle name="Note 2 9 2 5" xfId="23367"/>
    <cellStyle name="Note 2 9 2 5 2" xfId="23368"/>
    <cellStyle name="Note 2 9 2 5 3" xfId="23369"/>
    <cellStyle name="Note 2 9 2 5 4" xfId="48766"/>
    <cellStyle name="Note 2 9 2 6" xfId="23370"/>
    <cellStyle name="Note 2 9 2 6 2" xfId="23371"/>
    <cellStyle name="Note 2 9 2 6 3" xfId="23372"/>
    <cellStyle name="Note 2 9 2 6 4" xfId="48767"/>
    <cellStyle name="Note 2 9 2 7" xfId="23373"/>
    <cellStyle name="Note 2 9 2 7 2" xfId="23374"/>
    <cellStyle name="Note 2 9 2 7 3" xfId="23375"/>
    <cellStyle name="Note 2 9 2 7 4" xfId="48768"/>
    <cellStyle name="Note 2 9 2 8" xfId="23376"/>
    <cellStyle name="Note 2 9 2 8 2" xfId="23377"/>
    <cellStyle name="Note 2 9 2 8 3" xfId="23378"/>
    <cellStyle name="Note 2 9 2 8 4" xfId="48769"/>
    <cellStyle name="Note 2 9 2 9" xfId="23379"/>
    <cellStyle name="Note 2 9 2 9 2" xfId="23380"/>
    <cellStyle name="Note 2 9 2 9 3" xfId="23381"/>
    <cellStyle name="Note 2 9 2 9 4" xfId="48770"/>
    <cellStyle name="Note 2 9 20" xfId="23382"/>
    <cellStyle name="Note 2 9 20 2" xfId="23383"/>
    <cellStyle name="Note 2 9 20 3" xfId="23384"/>
    <cellStyle name="Note 2 9 20 4" xfId="48771"/>
    <cellStyle name="Note 2 9 21" xfId="23385"/>
    <cellStyle name="Note 2 9 21 2" xfId="23386"/>
    <cellStyle name="Note 2 9 21 3" xfId="48772"/>
    <cellStyle name="Note 2 9 21 4" xfId="48773"/>
    <cellStyle name="Note 2 9 22" xfId="48774"/>
    <cellStyle name="Note 2 9 23" xfId="48775"/>
    <cellStyle name="Note 2 9 3" xfId="23387"/>
    <cellStyle name="Note 2 9 3 2" xfId="23388"/>
    <cellStyle name="Note 2 9 3 3" xfId="23389"/>
    <cellStyle name="Note 2 9 3 4" xfId="48776"/>
    <cellStyle name="Note 2 9 4" xfId="23390"/>
    <cellStyle name="Note 2 9 4 2" xfId="23391"/>
    <cellStyle name="Note 2 9 4 3" xfId="23392"/>
    <cellStyle name="Note 2 9 4 4" xfId="48777"/>
    <cellStyle name="Note 2 9 5" xfId="23393"/>
    <cellStyle name="Note 2 9 5 2" xfId="23394"/>
    <cellStyle name="Note 2 9 5 3" xfId="23395"/>
    <cellStyle name="Note 2 9 5 4" xfId="48778"/>
    <cellStyle name="Note 2 9 6" xfId="23396"/>
    <cellStyle name="Note 2 9 6 2" xfId="23397"/>
    <cellStyle name="Note 2 9 6 3" xfId="23398"/>
    <cellStyle name="Note 2 9 6 4" xfId="48779"/>
    <cellStyle name="Note 2 9 7" xfId="23399"/>
    <cellStyle name="Note 2 9 7 2" xfId="23400"/>
    <cellStyle name="Note 2 9 7 3" xfId="23401"/>
    <cellStyle name="Note 2 9 7 4" xfId="48780"/>
    <cellStyle name="Note 2 9 8" xfId="23402"/>
    <cellStyle name="Note 2 9 8 2" xfId="23403"/>
    <cellStyle name="Note 2 9 8 3" xfId="23404"/>
    <cellStyle name="Note 2 9 8 4" xfId="48781"/>
    <cellStyle name="Note 2 9 9" xfId="23405"/>
    <cellStyle name="Note 2 9 9 2" xfId="23406"/>
    <cellStyle name="Note 2 9 9 3" xfId="23407"/>
    <cellStyle name="Note 2 9 9 4" xfId="48782"/>
    <cellStyle name="Note 20" xfId="23408"/>
    <cellStyle name="Note 20 2" xfId="48783"/>
    <cellStyle name="Note 21" xfId="23409"/>
    <cellStyle name="Note 21 2" xfId="48784"/>
    <cellStyle name="Note 22" xfId="23410"/>
    <cellStyle name="Note 22 2" xfId="48785"/>
    <cellStyle name="Note 23" xfId="23411"/>
    <cellStyle name="Note 23 10" xfId="23412"/>
    <cellStyle name="Note 23 10 2" xfId="23413"/>
    <cellStyle name="Note 23 10 3" xfId="23414"/>
    <cellStyle name="Note 23 10 4" xfId="48786"/>
    <cellStyle name="Note 23 11" xfId="23415"/>
    <cellStyle name="Note 23 11 2" xfId="23416"/>
    <cellStyle name="Note 23 11 3" xfId="23417"/>
    <cellStyle name="Note 23 11 4" xfId="48787"/>
    <cellStyle name="Note 23 12" xfId="23418"/>
    <cellStyle name="Note 23 12 2" xfId="23419"/>
    <cellStyle name="Note 23 12 3" xfId="23420"/>
    <cellStyle name="Note 23 12 4" xfId="48788"/>
    <cellStyle name="Note 23 13" xfId="23421"/>
    <cellStyle name="Note 23 13 2" xfId="23422"/>
    <cellStyle name="Note 23 13 3" xfId="23423"/>
    <cellStyle name="Note 23 13 4" xfId="48789"/>
    <cellStyle name="Note 23 14" xfId="23424"/>
    <cellStyle name="Note 23 14 2" xfId="23425"/>
    <cellStyle name="Note 23 14 3" xfId="23426"/>
    <cellStyle name="Note 23 14 4" xfId="48790"/>
    <cellStyle name="Note 23 15" xfId="23427"/>
    <cellStyle name="Note 23 15 2" xfId="23428"/>
    <cellStyle name="Note 23 15 3" xfId="23429"/>
    <cellStyle name="Note 23 15 4" xfId="48791"/>
    <cellStyle name="Note 23 16" xfId="23430"/>
    <cellStyle name="Note 23 16 2" xfId="23431"/>
    <cellStyle name="Note 23 16 3" xfId="23432"/>
    <cellStyle name="Note 23 16 4" xfId="48792"/>
    <cellStyle name="Note 23 17" xfId="23433"/>
    <cellStyle name="Note 23 17 2" xfId="23434"/>
    <cellStyle name="Note 23 17 3" xfId="23435"/>
    <cellStyle name="Note 23 17 4" xfId="48793"/>
    <cellStyle name="Note 23 18" xfId="23436"/>
    <cellStyle name="Note 23 18 2" xfId="23437"/>
    <cellStyle name="Note 23 18 3" xfId="23438"/>
    <cellStyle name="Note 23 18 4" xfId="48794"/>
    <cellStyle name="Note 23 19" xfId="23439"/>
    <cellStyle name="Note 23 19 2" xfId="23440"/>
    <cellStyle name="Note 23 19 3" xfId="23441"/>
    <cellStyle name="Note 23 19 4" xfId="48795"/>
    <cellStyle name="Note 23 2" xfId="23442"/>
    <cellStyle name="Note 23 2 2" xfId="23443"/>
    <cellStyle name="Note 23 2 3" xfId="23444"/>
    <cellStyle name="Note 23 2 4" xfId="48796"/>
    <cellStyle name="Note 23 20" xfId="23445"/>
    <cellStyle name="Note 23 20 2" xfId="23446"/>
    <cellStyle name="Note 23 20 3" xfId="48797"/>
    <cellStyle name="Note 23 20 4" xfId="48798"/>
    <cellStyle name="Note 23 21" xfId="48799"/>
    <cellStyle name="Note 23 22" xfId="48800"/>
    <cellStyle name="Note 23 3" xfId="23447"/>
    <cellStyle name="Note 23 3 2" xfId="23448"/>
    <cellStyle name="Note 23 3 3" xfId="23449"/>
    <cellStyle name="Note 23 3 4" xfId="48801"/>
    <cellStyle name="Note 23 4" xfId="23450"/>
    <cellStyle name="Note 23 4 2" xfId="23451"/>
    <cellStyle name="Note 23 4 3" xfId="23452"/>
    <cellStyle name="Note 23 4 4" xfId="48802"/>
    <cellStyle name="Note 23 5" xfId="23453"/>
    <cellStyle name="Note 23 5 2" xfId="23454"/>
    <cellStyle name="Note 23 5 3" xfId="23455"/>
    <cellStyle name="Note 23 5 4" xfId="48803"/>
    <cellStyle name="Note 23 6" xfId="23456"/>
    <cellStyle name="Note 23 6 2" xfId="23457"/>
    <cellStyle name="Note 23 6 3" xfId="23458"/>
    <cellStyle name="Note 23 6 4" xfId="48804"/>
    <cellStyle name="Note 23 7" xfId="23459"/>
    <cellStyle name="Note 23 7 2" xfId="23460"/>
    <cellStyle name="Note 23 7 3" xfId="23461"/>
    <cellStyle name="Note 23 7 4" xfId="48805"/>
    <cellStyle name="Note 23 8" xfId="23462"/>
    <cellStyle name="Note 23 8 2" xfId="23463"/>
    <cellStyle name="Note 23 8 3" xfId="23464"/>
    <cellStyle name="Note 23 8 4" xfId="48806"/>
    <cellStyle name="Note 23 9" xfId="23465"/>
    <cellStyle name="Note 23 9 2" xfId="23466"/>
    <cellStyle name="Note 23 9 3" xfId="23467"/>
    <cellStyle name="Note 23 9 4" xfId="48807"/>
    <cellStyle name="Note 24" xfId="23468"/>
    <cellStyle name="Note 24 2" xfId="23469"/>
    <cellStyle name="Note 24 3" xfId="48808"/>
    <cellStyle name="Note 25" xfId="23470"/>
    <cellStyle name="Note 25 2" xfId="23471"/>
    <cellStyle name="Note 25 3" xfId="23472"/>
    <cellStyle name="Note 25 4" xfId="48809"/>
    <cellStyle name="Note 26" xfId="23473"/>
    <cellStyle name="Note 26 2" xfId="23474"/>
    <cellStyle name="Note 26 3" xfId="23475"/>
    <cellStyle name="Note 26 4" xfId="48810"/>
    <cellStyle name="Note 27" xfId="23476"/>
    <cellStyle name="Note 27 2" xfId="23477"/>
    <cellStyle name="Note 27 3" xfId="23478"/>
    <cellStyle name="Note 27 4" xfId="48811"/>
    <cellStyle name="Note 28" xfId="23479"/>
    <cellStyle name="Note 28 2" xfId="23480"/>
    <cellStyle name="Note 28 3" xfId="23481"/>
    <cellStyle name="Note 28 4" xfId="48812"/>
    <cellStyle name="Note 29" xfId="23482"/>
    <cellStyle name="Note 29 2" xfId="23483"/>
    <cellStyle name="Note 29 3" xfId="23484"/>
    <cellStyle name="Note 29 4" xfId="48813"/>
    <cellStyle name="Note 3" xfId="23485"/>
    <cellStyle name="Note 3 10" xfId="23486"/>
    <cellStyle name="Note 3 10 2" xfId="48814"/>
    <cellStyle name="Note 3 11" xfId="23487"/>
    <cellStyle name="Note 3 11 2" xfId="48815"/>
    <cellStyle name="Note 3 12" xfId="23488"/>
    <cellStyle name="Note 3 12 10" xfId="23489"/>
    <cellStyle name="Note 3 12 10 2" xfId="23490"/>
    <cellStyle name="Note 3 12 10 3" xfId="23491"/>
    <cellStyle name="Note 3 12 10 4" xfId="48816"/>
    <cellStyle name="Note 3 12 11" xfId="23492"/>
    <cellStyle name="Note 3 12 11 2" xfId="23493"/>
    <cellStyle name="Note 3 12 11 3" xfId="23494"/>
    <cellStyle name="Note 3 12 11 4" xfId="48817"/>
    <cellStyle name="Note 3 12 12" xfId="23495"/>
    <cellStyle name="Note 3 12 12 2" xfId="23496"/>
    <cellStyle name="Note 3 12 12 3" xfId="23497"/>
    <cellStyle name="Note 3 12 12 4" xfId="48818"/>
    <cellStyle name="Note 3 12 13" xfId="23498"/>
    <cellStyle name="Note 3 12 13 2" xfId="23499"/>
    <cellStyle name="Note 3 12 13 3" xfId="23500"/>
    <cellStyle name="Note 3 12 13 4" xfId="48819"/>
    <cellStyle name="Note 3 12 14" xfId="23501"/>
    <cellStyle name="Note 3 12 14 2" xfId="23502"/>
    <cellStyle name="Note 3 12 14 3" xfId="23503"/>
    <cellStyle name="Note 3 12 14 4" xfId="48820"/>
    <cellStyle name="Note 3 12 15" xfId="23504"/>
    <cellStyle name="Note 3 12 15 2" xfId="23505"/>
    <cellStyle name="Note 3 12 15 3" xfId="23506"/>
    <cellStyle name="Note 3 12 15 4" xfId="48821"/>
    <cellStyle name="Note 3 12 16" xfId="23507"/>
    <cellStyle name="Note 3 12 16 2" xfId="23508"/>
    <cellStyle name="Note 3 12 16 3" xfId="23509"/>
    <cellStyle name="Note 3 12 16 4" xfId="48822"/>
    <cellStyle name="Note 3 12 17" xfId="23510"/>
    <cellStyle name="Note 3 12 17 2" xfId="23511"/>
    <cellStyle name="Note 3 12 17 3" xfId="23512"/>
    <cellStyle name="Note 3 12 17 4" xfId="48823"/>
    <cellStyle name="Note 3 12 18" xfId="23513"/>
    <cellStyle name="Note 3 12 18 2" xfId="23514"/>
    <cellStyle name="Note 3 12 18 3" xfId="23515"/>
    <cellStyle name="Note 3 12 18 4" xfId="48824"/>
    <cellStyle name="Note 3 12 19" xfId="23516"/>
    <cellStyle name="Note 3 12 19 2" xfId="23517"/>
    <cellStyle name="Note 3 12 19 3" xfId="23518"/>
    <cellStyle name="Note 3 12 19 4" xfId="48825"/>
    <cellStyle name="Note 3 12 2" xfId="23519"/>
    <cellStyle name="Note 3 12 2 2" xfId="23520"/>
    <cellStyle name="Note 3 12 2 3" xfId="23521"/>
    <cellStyle name="Note 3 12 2 4" xfId="48826"/>
    <cellStyle name="Note 3 12 20" xfId="23522"/>
    <cellStyle name="Note 3 12 20 2" xfId="23523"/>
    <cellStyle name="Note 3 12 20 3" xfId="48827"/>
    <cellStyle name="Note 3 12 20 4" xfId="48828"/>
    <cellStyle name="Note 3 12 21" xfId="48829"/>
    <cellStyle name="Note 3 12 22" xfId="48830"/>
    <cellStyle name="Note 3 12 3" xfId="23524"/>
    <cellStyle name="Note 3 12 3 2" xfId="23525"/>
    <cellStyle name="Note 3 12 3 3" xfId="23526"/>
    <cellStyle name="Note 3 12 3 4" xfId="48831"/>
    <cellStyle name="Note 3 12 4" xfId="23527"/>
    <cellStyle name="Note 3 12 4 2" xfId="23528"/>
    <cellStyle name="Note 3 12 4 3" xfId="23529"/>
    <cellStyle name="Note 3 12 4 4" xfId="48832"/>
    <cellStyle name="Note 3 12 5" xfId="23530"/>
    <cellStyle name="Note 3 12 5 2" xfId="23531"/>
    <cellStyle name="Note 3 12 5 3" xfId="23532"/>
    <cellStyle name="Note 3 12 5 4" xfId="48833"/>
    <cellStyle name="Note 3 12 6" xfId="23533"/>
    <cellStyle name="Note 3 12 6 2" xfId="23534"/>
    <cellStyle name="Note 3 12 6 3" xfId="23535"/>
    <cellStyle name="Note 3 12 6 4" xfId="48834"/>
    <cellStyle name="Note 3 12 7" xfId="23536"/>
    <cellStyle name="Note 3 12 7 2" xfId="23537"/>
    <cellStyle name="Note 3 12 7 3" xfId="23538"/>
    <cellStyle name="Note 3 12 7 4" xfId="48835"/>
    <cellStyle name="Note 3 12 8" xfId="23539"/>
    <cellStyle name="Note 3 12 8 2" xfId="23540"/>
    <cellStyle name="Note 3 12 8 3" xfId="23541"/>
    <cellStyle name="Note 3 12 8 4" xfId="48836"/>
    <cellStyle name="Note 3 12 9" xfId="23542"/>
    <cellStyle name="Note 3 12 9 2" xfId="23543"/>
    <cellStyle name="Note 3 12 9 3" xfId="23544"/>
    <cellStyle name="Note 3 12 9 4" xfId="48837"/>
    <cellStyle name="Note 3 13" xfId="23545"/>
    <cellStyle name="Note 3 13 2" xfId="23546"/>
    <cellStyle name="Note 3 13 3" xfId="48838"/>
    <cellStyle name="Note 3 14" xfId="23547"/>
    <cellStyle name="Note 3 14 2" xfId="23548"/>
    <cellStyle name="Note 3 14 3" xfId="23549"/>
    <cellStyle name="Note 3 14 4" xfId="48839"/>
    <cellStyle name="Note 3 15" xfId="23550"/>
    <cellStyle name="Note 3 15 2" xfId="23551"/>
    <cellStyle name="Note 3 15 3" xfId="23552"/>
    <cellStyle name="Note 3 15 4" xfId="48840"/>
    <cellStyle name="Note 3 16" xfId="23553"/>
    <cellStyle name="Note 3 16 2" xfId="23554"/>
    <cellStyle name="Note 3 16 3" xfId="23555"/>
    <cellStyle name="Note 3 16 4" xfId="48841"/>
    <cellStyle name="Note 3 17" xfId="23556"/>
    <cellStyle name="Note 3 17 2" xfId="23557"/>
    <cellStyle name="Note 3 17 3" xfId="23558"/>
    <cellStyle name="Note 3 17 4" xfId="48842"/>
    <cellStyle name="Note 3 18" xfId="23559"/>
    <cellStyle name="Note 3 18 2" xfId="23560"/>
    <cellStyle name="Note 3 18 3" xfId="23561"/>
    <cellStyle name="Note 3 18 4" xfId="48843"/>
    <cellStyle name="Note 3 19" xfId="23562"/>
    <cellStyle name="Note 3 19 2" xfId="23563"/>
    <cellStyle name="Note 3 19 3" xfId="23564"/>
    <cellStyle name="Note 3 19 4" xfId="48844"/>
    <cellStyle name="Note 3 2" xfId="23565"/>
    <cellStyle name="Note 3 2 10" xfId="23566"/>
    <cellStyle name="Note 3 2 10 10" xfId="23567"/>
    <cellStyle name="Note 3 2 10 10 2" xfId="23568"/>
    <cellStyle name="Note 3 2 10 10 3" xfId="23569"/>
    <cellStyle name="Note 3 2 10 10 4" xfId="48845"/>
    <cellStyle name="Note 3 2 10 11" xfId="23570"/>
    <cellStyle name="Note 3 2 10 11 2" xfId="23571"/>
    <cellStyle name="Note 3 2 10 11 3" xfId="23572"/>
    <cellStyle name="Note 3 2 10 11 4" xfId="48846"/>
    <cellStyle name="Note 3 2 10 12" xfId="23573"/>
    <cellStyle name="Note 3 2 10 12 2" xfId="23574"/>
    <cellStyle name="Note 3 2 10 12 3" xfId="23575"/>
    <cellStyle name="Note 3 2 10 12 4" xfId="48847"/>
    <cellStyle name="Note 3 2 10 13" xfId="23576"/>
    <cellStyle name="Note 3 2 10 13 2" xfId="23577"/>
    <cellStyle name="Note 3 2 10 13 3" xfId="23578"/>
    <cellStyle name="Note 3 2 10 13 4" xfId="48848"/>
    <cellStyle name="Note 3 2 10 14" xfId="23579"/>
    <cellStyle name="Note 3 2 10 14 2" xfId="23580"/>
    <cellStyle name="Note 3 2 10 14 3" xfId="23581"/>
    <cellStyle name="Note 3 2 10 14 4" xfId="48849"/>
    <cellStyle name="Note 3 2 10 15" xfId="23582"/>
    <cellStyle name="Note 3 2 10 15 2" xfId="23583"/>
    <cellStyle name="Note 3 2 10 15 3" xfId="23584"/>
    <cellStyle name="Note 3 2 10 15 4" xfId="48850"/>
    <cellStyle name="Note 3 2 10 16" xfId="23585"/>
    <cellStyle name="Note 3 2 10 16 2" xfId="23586"/>
    <cellStyle name="Note 3 2 10 16 3" xfId="23587"/>
    <cellStyle name="Note 3 2 10 16 4" xfId="48851"/>
    <cellStyle name="Note 3 2 10 17" xfId="23588"/>
    <cellStyle name="Note 3 2 10 17 2" xfId="23589"/>
    <cellStyle name="Note 3 2 10 17 3" xfId="23590"/>
    <cellStyle name="Note 3 2 10 17 4" xfId="48852"/>
    <cellStyle name="Note 3 2 10 18" xfId="23591"/>
    <cellStyle name="Note 3 2 10 18 2" xfId="23592"/>
    <cellStyle name="Note 3 2 10 18 3" xfId="23593"/>
    <cellStyle name="Note 3 2 10 18 4" xfId="48853"/>
    <cellStyle name="Note 3 2 10 19" xfId="23594"/>
    <cellStyle name="Note 3 2 10 19 2" xfId="23595"/>
    <cellStyle name="Note 3 2 10 19 3" xfId="23596"/>
    <cellStyle name="Note 3 2 10 19 4" xfId="48854"/>
    <cellStyle name="Note 3 2 10 2" xfId="23597"/>
    <cellStyle name="Note 3 2 10 2 2" xfId="23598"/>
    <cellStyle name="Note 3 2 10 2 3" xfId="23599"/>
    <cellStyle name="Note 3 2 10 2 4" xfId="48855"/>
    <cellStyle name="Note 3 2 10 20" xfId="23600"/>
    <cellStyle name="Note 3 2 10 20 2" xfId="23601"/>
    <cellStyle name="Note 3 2 10 20 3" xfId="48856"/>
    <cellStyle name="Note 3 2 10 20 4" xfId="48857"/>
    <cellStyle name="Note 3 2 10 21" xfId="48858"/>
    <cellStyle name="Note 3 2 10 22" xfId="48859"/>
    <cellStyle name="Note 3 2 10 3" xfId="23602"/>
    <cellStyle name="Note 3 2 10 3 2" xfId="23603"/>
    <cellStyle name="Note 3 2 10 3 3" xfId="23604"/>
    <cellStyle name="Note 3 2 10 3 4" xfId="48860"/>
    <cellStyle name="Note 3 2 10 4" xfId="23605"/>
    <cellStyle name="Note 3 2 10 4 2" xfId="23606"/>
    <cellStyle name="Note 3 2 10 4 3" xfId="23607"/>
    <cellStyle name="Note 3 2 10 4 4" xfId="48861"/>
    <cellStyle name="Note 3 2 10 5" xfId="23608"/>
    <cellStyle name="Note 3 2 10 5 2" xfId="23609"/>
    <cellStyle name="Note 3 2 10 5 3" xfId="23610"/>
    <cellStyle name="Note 3 2 10 5 4" xfId="48862"/>
    <cellStyle name="Note 3 2 10 6" xfId="23611"/>
    <cellStyle name="Note 3 2 10 6 2" xfId="23612"/>
    <cellStyle name="Note 3 2 10 6 3" xfId="23613"/>
    <cellStyle name="Note 3 2 10 6 4" xfId="48863"/>
    <cellStyle name="Note 3 2 10 7" xfId="23614"/>
    <cellStyle name="Note 3 2 10 7 2" xfId="23615"/>
    <cellStyle name="Note 3 2 10 7 3" xfId="23616"/>
    <cellStyle name="Note 3 2 10 7 4" xfId="48864"/>
    <cellStyle name="Note 3 2 10 8" xfId="23617"/>
    <cellStyle name="Note 3 2 10 8 2" xfId="23618"/>
    <cellStyle name="Note 3 2 10 8 3" xfId="23619"/>
    <cellStyle name="Note 3 2 10 8 4" xfId="48865"/>
    <cellStyle name="Note 3 2 10 9" xfId="23620"/>
    <cellStyle name="Note 3 2 10 9 2" xfId="23621"/>
    <cellStyle name="Note 3 2 10 9 3" xfId="23622"/>
    <cellStyle name="Note 3 2 10 9 4" xfId="48866"/>
    <cellStyle name="Note 3 2 11" xfId="23623"/>
    <cellStyle name="Note 3 2 11 10" xfId="23624"/>
    <cellStyle name="Note 3 2 11 10 2" xfId="23625"/>
    <cellStyle name="Note 3 2 11 10 3" xfId="23626"/>
    <cellStyle name="Note 3 2 11 10 4" xfId="48867"/>
    <cellStyle name="Note 3 2 11 11" xfId="23627"/>
    <cellStyle name="Note 3 2 11 11 2" xfId="23628"/>
    <cellStyle name="Note 3 2 11 11 3" xfId="23629"/>
    <cellStyle name="Note 3 2 11 11 4" xfId="48868"/>
    <cellStyle name="Note 3 2 11 12" xfId="23630"/>
    <cellStyle name="Note 3 2 11 12 2" xfId="23631"/>
    <cellStyle name="Note 3 2 11 12 3" xfId="23632"/>
    <cellStyle name="Note 3 2 11 12 4" xfId="48869"/>
    <cellStyle name="Note 3 2 11 13" xfId="23633"/>
    <cellStyle name="Note 3 2 11 13 2" xfId="23634"/>
    <cellStyle name="Note 3 2 11 13 3" xfId="23635"/>
    <cellStyle name="Note 3 2 11 13 4" xfId="48870"/>
    <cellStyle name="Note 3 2 11 14" xfId="23636"/>
    <cellStyle name="Note 3 2 11 14 2" xfId="23637"/>
    <cellStyle name="Note 3 2 11 14 3" xfId="23638"/>
    <cellStyle name="Note 3 2 11 14 4" xfId="48871"/>
    <cellStyle name="Note 3 2 11 15" xfId="23639"/>
    <cellStyle name="Note 3 2 11 15 2" xfId="23640"/>
    <cellStyle name="Note 3 2 11 15 3" xfId="23641"/>
    <cellStyle name="Note 3 2 11 15 4" xfId="48872"/>
    <cellStyle name="Note 3 2 11 16" xfId="23642"/>
    <cellStyle name="Note 3 2 11 16 2" xfId="23643"/>
    <cellStyle name="Note 3 2 11 16 3" xfId="23644"/>
    <cellStyle name="Note 3 2 11 16 4" xfId="48873"/>
    <cellStyle name="Note 3 2 11 17" xfId="23645"/>
    <cellStyle name="Note 3 2 11 17 2" xfId="23646"/>
    <cellStyle name="Note 3 2 11 17 3" xfId="23647"/>
    <cellStyle name="Note 3 2 11 17 4" xfId="48874"/>
    <cellStyle name="Note 3 2 11 18" xfId="23648"/>
    <cellStyle name="Note 3 2 11 18 2" xfId="23649"/>
    <cellStyle name="Note 3 2 11 18 3" xfId="23650"/>
    <cellStyle name="Note 3 2 11 18 4" xfId="48875"/>
    <cellStyle name="Note 3 2 11 19" xfId="23651"/>
    <cellStyle name="Note 3 2 11 19 2" xfId="23652"/>
    <cellStyle name="Note 3 2 11 19 3" xfId="23653"/>
    <cellStyle name="Note 3 2 11 19 4" xfId="48876"/>
    <cellStyle name="Note 3 2 11 2" xfId="23654"/>
    <cellStyle name="Note 3 2 11 2 2" xfId="23655"/>
    <cellStyle name="Note 3 2 11 2 3" xfId="23656"/>
    <cellStyle name="Note 3 2 11 2 4" xfId="48877"/>
    <cellStyle name="Note 3 2 11 20" xfId="23657"/>
    <cellStyle name="Note 3 2 11 20 2" xfId="23658"/>
    <cellStyle name="Note 3 2 11 20 3" xfId="48878"/>
    <cellStyle name="Note 3 2 11 20 4" xfId="48879"/>
    <cellStyle name="Note 3 2 11 21" xfId="48880"/>
    <cellStyle name="Note 3 2 11 22" xfId="48881"/>
    <cellStyle name="Note 3 2 11 3" xfId="23659"/>
    <cellStyle name="Note 3 2 11 3 2" xfId="23660"/>
    <cellStyle name="Note 3 2 11 3 3" xfId="23661"/>
    <cellStyle name="Note 3 2 11 3 4" xfId="48882"/>
    <cellStyle name="Note 3 2 11 4" xfId="23662"/>
    <cellStyle name="Note 3 2 11 4 2" xfId="23663"/>
    <cellStyle name="Note 3 2 11 4 3" xfId="23664"/>
    <cellStyle name="Note 3 2 11 4 4" xfId="48883"/>
    <cellStyle name="Note 3 2 11 5" xfId="23665"/>
    <cellStyle name="Note 3 2 11 5 2" xfId="23666"/>
    <cellStyle name="Note 3 2 11 5 3" xfId="23667"/>
    <cellStyle name="Note 3 2 11 5 4" xfId="48884"/>
    <cellStyle name="Note 3 2 11 6" xfId="23668"/>
    <cellStyle name="Note 3 2 11 6 2" xfId="23669"/>
    <cellStyle name="Note 3 2 11 6 3" xfId="23670"/>
    <cellStyle name="Note 3 2 11 6 4" xfId="48885"/>
    <cellStyle name="Note 3 2 11 7" xfId="23671"/>
    <cellStyle name="Note 3 2 11 7 2" xfId="23672"/>
    <cellStyle name="Note 3 2 11 7 3" xfId="23673"/>
    <cellStyle name="Note 3 2 11 7 4" xfId="48886"/>
    <cellStyle name="Note 3 2 11 8" xfId="23674"/>
    <cellStyle name="Note 3 2 11 8 2" xfId="23675"/>
    <cellStyle name="Note 3 2 11 8 3" xfId="23676"/>
    <cellStyle name="Note 3 2 11 8 4" xfId="48887"/>
    <cellStyle name="Note 3 2 11 9" xfId="23677"/>
    <cellStyle name="Note 3 2 11 9 2" xfId="23678"/>
    <cellStyle name="Note 3 2 11 9 3" xfId="23679"/>
    <cellStyle name="Note 3 2 11 9 4" xfId="48888"/>
    <cellStyle name="Note 3 2 12" xfId="23680"/>
    <cellStyle name="Note 3 2 12 2" xfId="23681"/>
    <cellStyle name="Note 3 2 12 3" xfId="23682"/>
    <cellStyle name="Note 3 2 12 4" xfId="48889"/>
    <cellStyle name="Note 3 2 13" xfId="23683"/>
    <cellStyle name="Note 3 2 13 2" xfId="23684"/>
    <cellStyle name="Note 3 2 13 3" xfId="23685"/>
    <cellStyle name="Note 3 2 13 4" xfId="48890"/>
    <cellStyle name="Note 3 2 14" xfId="23686"/>
    <cellStyle name="Note 3 2 14 2" xfId="23687"/>
    <cellStyle name="Note 3 2 14 3" xfId="23688"/>
    <cellStyle name="Note 3 2 14 4" xfId="48891"/>
    <cellStyle name="Note 3 2 15" xfId="23689"/>
    <cellStyle name="Note 3 2 15 2" xfId="23690"/>
    <cellStyle name="Note 3 2 15 3" xfId="23691"/>
    <cellStyle name="Note 3 2 15 4" xfId="48892"/>
    <cellStyle name="Note 3 2 16" xfId="23692"/>
    <cellStyle name="Note 3 2 16 2" xfId="23693"/>
    <cellStyle name="Note 3 2 16 3" xfId="23694"/>
    <cellStyle name="Note 3 2 16 4" xfId="48893"/>
    <cellStyle name="Note 3 2 17" xfId="23695"/>
    <cellStyle name="Note 3 2 17 2" xfId="23696"/>
    <cellStyle name="Note 3 2 17 3" xfId="23697"/>
    <cellStyle name="Note 3 2 17 4" xfId="48894"/>
    <cellStyle name="Note 3 2 18" xfId="23698"/>
    <cellStyle name="Note 3 2 18 2" xfId="23699"/>
    <cellStyle name="Note 3 2 18 3" xfId="23700"/>
    <cellStyle name="Note 3 2 18 4" xfId="48895"/>
    <cellStyle name="Note 3 2 19" xfId="23701"/>
    <cellStyle name="Note 3 2 19 2" xfId="23702"/>
    <cellStyle name="Note 3 2 19 3" xfId="23703"/>
    <cellStyle name="Note 3 2 19 4" xfId="48896"/>
    <cellStyle name="Note 3 2 2" xfId="23704"/>
    <cellStyle name="Note 3 2 2 10" xfId="23705"/>
    <cellStyle name="Note 3 2 2 10 2" xfId="23706"/>
    <cellStyle name="Note 3 2 2 10 3" xfId="23707"/>
    <cellStyle name="Note 3 2 2 10 4" xfId="48897"/>
    <cellStyle name="Note 3 2 2 11" xfId="23708"/>
    <cellStyle name="Note 3 2 2 11 2" xfId="23709"/>
    <cellStyle name="Note 3 2 2 11 3" xfId="23710"/>
    <cellStyle name="Note 3 2 2 11 4" xfId="48898"/>
    <cellStyle name="Note 3 2 2 12" xfId="23711"/>
    <cellStyle name="Note 3 2 2 12 2" xfId="23712"/>
    <cellStyle name="Note 3 2 2 12 3" xfId="23713"/>
    <cellStyle name="Note 3 2 2 12 4" xfId="48899"/>
    <cellStyle name="Note 3 2 2 13" xfId="23714"/>
    <cellStyle name="Note 3 2 2 13 2" xfId="23715"/>
    <cellStyle name="Note 3 2 2 13 3" xfId="23716"/>
    <cellStyle name="Note 3 2 2 13 4" xfId="48900"/>
    <cellStyle name="Note 3 2 2 14" xfId="23717"/>
    <cellStyle name="Note 3 2 2 14 2" xfId="23718"/>
    <cellStyle name="Note 3 2 2 14 3" xfId="23719"/>
    <cellStyle name="Note 3 2 2 14 4" xfId="48901"/>
    <cellStyle name="Note 3 2 2 15" xfId="23720"/>
    <cellStyle name="Note 3 2 2 15 2" xfId="23721"/>
    <cellStyle name="Note 3 2 2 15 3" xfId="23722"/>
    <cellStyle name="Note 3 2 2 15 4" xfId="48902"/>
    <cellStyle name="Note 3 2 2 16" xfId="23723"/>
    <cellStyle name="Note 3 2 2 16 2" xfId="23724"/>
    <cellStyle name="Note 3 2 2 16 3" xfId="23725"/>
    <cellStyle name="Note 3 2 2 16 4" xfId="48903"/>
    <cellStyle name="Note 3 2 2 17" xfId="23726"/>
    <cellStyle name="Note 3 2 2 17 2" xfId="23727"/>
    <cellStyle name="Note 3 2 2 17 3" xfId="23728"/>
    <cellStyle name="Note 3 2 2 17 4" xfId="48904"/>
    <cellStyle name="Note 3 2 2 18" xfId="23729"/>
    <cellStyle name="Note 3 2 2 18 2" xfId="23730"/>
    <cellStyle name="Note 3 2 2 18 3" xfId="23731"/>
    <cellStyle name="Note 3 2 2 18 4" xfId="48905"/>
    <cellStyle name="Note 3 2 2 19" xfId="23732"/>
    <cellStyle name="Note 3 2 2 19 2" xfId="23733"/>
    <cellStyle name="Note 3 2 2 19 3" xfId="23734"/>
    <cellStyle name="Note 3 2 2 19 4" xfId="48906"/>
    <cellStyle name="Note 3 2 2 2" xfId="23735"/>
    <cellStyle name="Note 3 2 2 2 2" xfId="23736"/>
    <cellStyle name="Note 3 2 2 2 2 10" xfId="23737"/>
    <cellStyle name="Note 3 2 2 2 2 10 2" xfId="23738"/>
    <cellStyle name="Note 3 2 2 2 2 10 3" xfId="23739"/>
    <cellStyle name="Note 3 2 2 2 2 10 4" xfId="48907"/>
    <cellStyle name="Note 3 2 2 2 2 11" xfId="23740"/>
    <cellStyle name="Note 3 2 2 2 2 11 2" xfId="23741"/>
    <cellStyle name="Note 3 2 2 2 2 11 3" xfId="23742"/>
    <cellStyle name="Note 3 2 2 2 2 11 4" xfId="48908"/>
    <cellStyle name="Note 3 2 2 2 2 12" xfId="23743"/>
    <cellStyle name="Note 3 2 2 2 2 12 2" xfId="23744"/>
    <cellStyle name="Note 3 2 2 2 2 12 3" xfId="23745"/>
    <cellStyle name="Note 3 2 2 2 2 12 4" xfId="48909"/>
    <cellStyle name="Note 3 2 2 2 2 13" xfId="23746"/>
    <cellStyle name="Note 3 2 2 2 2 13 2" xfId="23747"/>
    <cellStyle name="Note 3 2 2 2 2 13 3" xfId="23748"/>
    <cellStyle name="Note 3 2 2 2 2 13 4" xfId="48910"/>
    <cellStyle name="Note 3 2 2 2 2 14" xfId="23749"/>
    <cellStyle name="Note 3 2 2 2 2 14 2" xfId="23750"/>
    <cellStyle name="Note 3 2 2 2 2 14 3" xfId="23751"/>
    <cellStyle name="Note 3 2 2 2 2 14 4" xfId="48911"/>
    <cellStyle name="Note 3 2 2 2 2 15" xfId="23752"/>
    <cellStyle name="Note 3 2 2 2 2 15 2" xfId="23753"/>
    <cellStyle name="Note 3 2 2 2 2 15 3" xfId="23754"/>
    <cellStyle name="Note 3 2 2 2 2 15 4" xfId="48912"/>
    <cellStyle name="Note 3 2 2 2 2 16" xfId="23755"/>
    <cellStyle name="Note 3 2 2 2 2 16 2" xfId="23756"/>
    <cellStyle name="Note 3 2 2 2 2 16 3" xfId="23757"/>
    <cellStyle name="Note 3 2 2 2 2 16 4" xfId="48913"/>
    <cellStyle name="Note 3 2 2 2 2 17" xfId="23758"/>
    <cellStyle name="Note 3 2 2 2 2 17 2" xfId="23759"/>
    <cellStyle name="Note 3 2 2 2 2 17 3" xfId="23760"/>
    <cellStyle name="Note 3 2 2 2 2 17 4" xfId="48914"/>
    <cellStyle name="Note 3 2 2 2 2 18" xfId="23761"/>
    <cellStyle name="Note 3 2 2 2 2 18 2" xfId="23762"/>
    <cellStyle name="Note 3 2 2 2 2 18 3" xfId="23763"/>
    <cellStyle name="Note 3 2 2 2 2 18 4" xfId="48915"/>
    <cellStyle name="Note 3 2 2 2 2 19" xfId="23764"/>
    <cellStyle name="Note 3 2 2 2 2 19 2" xfId="23765"/>
    <cellStyle name="Note 3 2 2 2 2 19 3" xfId="23766"/>
    <cellStyle name="Note 3 2 2 2 2 19 4" xfId="48916"/>
    <cellStyle name="Note 3 2 2 2 2 2" xfId="23767"/>
    <cellStyle name="Note 3 2 2 2 2 2 2" xfId="23768"/>
    <cellStyle name="Note 3 2 2 2 2 2 3" xfId="23769"/>
    <cellStyle name="Note 3 2 2 2 2 2 4" xfId="48917"/>
    <cellStyle name="Note 3 2 2 2 2 20" xfId="23770"/>
    <cellStyle name="Note 3 2 2 2 2 20 2" xfId="23771"/>
    <cellStyle name="Note 3 2 2 2 2 20 3" xfId="48918"/>
    <cellStyle name="Note 3 2 2 2 2 20 4" xfId="48919"/>
    <cellStyle name="Note 3 2 2 2 2 21" xfId="48920"/>
    <cellStyle name="Note 3 2 2 2 2 22" xfId="48921"/>
    <cellStyle name="Note 3 2 2 2 2 3" xfId="23772"/>
    <cellStyle name="Note 3 2 2 2 2 3 2" xfId="23773"/>
    <cellStyle name="Note 3 2 2 2 2 3 3" xfId="23774"/>
    <cellStyle name="Note 3 2 2 2 2 3 4" xfId="48922"/>
    <cellStyle name="Note 3 2 2 2 2 4" xfId="23775"/>
    <cellStyle name="Note 3 2 2 2 2 4 2" xfId="23776"/>
    <cellStyle name="Note 3 2 2 2 2 4 3" xfId="23777"/>
    <cellStyle name="Note 3 2 2 2 2 4 4" xfId="48923"/>
    <cellStyle name="Note 3 2 2 2 2 5" xfId="23778"/>
    <cellStyle name="Note 3 2 2 2 2 5 2" xfId="23779"/>
    <cellStyle name="Note 3 2 2 2 2 5 3" xfId="23780"/>
    <cellStyle name="Note 3 2 2 2 2 5 4" xfId="48924"/>
    <cellStyle name="Note 3 2 2 2 2 6" xfId="23781"/>
    <cellStyle name="Note 3 2 2 2 2 6 2" xfId="23782"/>
    <cellStyle name="Note 3 2 2 2 2 6 3" xfId="23783"/>
    <cellStyle name="Note 3 2 2 2 2 6 4" xfId="48925"/>
    <cellStyle name="Note 3 2 2 2 2 7" xfId="23784"/>
    <cellStyle name="Note 3 2 2 2 2 7 2" xfId="23785"/>
    <cellStyle name="Note 3 2 2 2 2 7 3" xfId="23786"/>
    <cellStyle name="Note 3 2 2 2 2 7 4" xfId="48926"/>
    <cellStyle name="Note 3 2 2 2 2 8" xfId="23787"/>
    <cellStyle name="Note 3 2 2 2 2 8 2" xfId="23788"/>
    <cellStyle name="Note 3 2 2 2 2 8 3" xfId="23789"/>
    <cellStyle name="Note 3 2 2 2 2 8 4" xfId="48927"/>
    <cellStyle name="Note 3 2 2 2 2 9" xfId="23790"/>
    <cellStyle name="Note 3 2 2 2 2 9 2" xfId="23791"/>
    <cellStyle name="Note 3 2 2 2 2 9 3" xfId="23792"/>
    <cellStyle name="Note 3 2 2 2 2 9 4" xfId="48928"/>
    <cellStyle name="Note 3 2 2 2 3" xfId="48929"/>
    <cellStyle name="Note 3 2 2 20" xfId="23793"/>
    <cellStyle name="Note 3 2 2 20 2" xfId="23794"/>
    <cellStyle name="Note 3 2 2 20 3" xfId="23795"/>
    <cellStyle name="Note 3 2 2 20 4" xfId="48930"/>
    <cellStyle name="Note 3 2 2 21" xfId="23796"/>
    <cellStyle name="Note 3 2 2 21 2" xfId="23797"/>
    <cellStyle name="Note 3 2 2 21 3" xfId="48931"/>
    <cellStyle name="Note 3 2 2 21 4" xfId="48932"/>
    <cellStyle name="Note 3 2 2 22" xfId="48933"/>
    <cellStyle name="Note 3 2 2 23" xfId="48934"/>
    <cellStyle name="Note 3 2 2 3" xfId="23798"/>
    <cellStyle name="Note 3 2 2 3 2" xfId="23799"/>
    <cellStyle name="Note 3 2 2 3 3" xfId="23800"/>
    <cellStyle name="Note 3 2 2 3 4" xfId="48935"/>
    <cellStyle name="Note 3 2 2 4" xfId="23801"/>
    <cellStyle name="Note 3 2 2 4 2" xfId="23802"/>
    <cellStyle name="Note 3 2 2 4 3" xfId="23803"/>
    <cellStyle name="Note 3 2 2 4 4" xfId="48936"/>
    <cellStyle name="Note 3 2 2 5" xfId="23804"/>
    <cellStyle name="Note 3 2 2 5 2" xfId="23805"/>
    <cellStyle name="Note 3 2 2 5 3" xfId="23806"/>
    <cellStyle name="Note 3 2 2 5 4" xfId="48937"/>
    <cellStyle name="Note 3 2 2 6" xfId="23807"/>
    <cellStyle name="Note 3 2 2 6 2" xfId="23808"/>
    <cellStyle name="Note 3 2 2 6 3" xfId="23809"/>
    <cellStyle name="Note 3 2 2 6 4" xfId="48938"/>
    <cellStyle name="Note 3 2 2 7" xfId="23810"/>
    <cellStyle name="Note 3 2 2 7 2" xfId="23811"/>
    <cellStyle name="Note 3 2 2 7 3" xfId="23812"/>
    <cellStyle name="Note 3 2 2 7 4" xfId="48939"/>
    <cellStyle name="Note 3 2 2 8" xfId="23813"/>
    <cellStyle name="Note 3 2 2 8 2" xfId="23814"/>
    <cellStyle name="Note 3 2 2 8 3" xfId="23815"/>
    <cellStyle name="Note 3 2 2 8 4" xfId="48940"/>
    <cellStyle name="Note 3 2 2 9" xfId="23816"/>
    <cellStyle name="Note 3 2 2 9 2" xfId="23817"/>
    <cellStyle name="Note 3 2 2 9 3" xfId="23818"/>
    <cellStyle name="Note 3 2 2 9 4" xfId="48941"/>
    <cellStyle name="Note 3 2 20" xfId="23819"/>
    <cellStyle name="Note 3 2 20 2" xfId="23820"/>
    <cellStyle name="Note 3 2 20 3" xfId="23821"/>
    <cellStyle name="Note 3 2 20 4" xfId="48942"/>
    <cellStyle name="Note 3 2 21" xfId="23822"/>
    <cellStyle name="Note 3 2 21 2" xfId="23823"/>
    <cellStyle name="Note 3 2 21 3" xfId="23824"/>
    <cellStyle name="Note 3 2 21 4" xfId="48943"/>
    <cellStyle name="Note 3 2 22" xfId="23825"/>
    <cellStyle name="Note 3 2 22 2" xfId="23826"/>
    <cellStyle name="Note 3 2 22 3" xfId="23827"/>
    <cellStyle name="Note 3 2 22 4" xfId="48944"/>
    <cellStyle name="Note 3 2 23" xfId="23828"/>
    <cellStyle name="Note 3 2 23 2" xfId="23829"/>
    <cellStyle name="Note 3 2 23 3" xfId="23830"/>
    <cellStyle name="Note 3 2 23 4" xfId="48945"/>
    <cellStyle name="Note 3 2 24" xfId="23831"/>
    <cellStyle name="Note 3 2 24 2" xfId="23832"/>
    <cellStyle name="Note 3 2 24 3" xfId="23833"/>
    <cellStyle name="Note 3 2 24 4" xfId="48946"/>
    <cellStyle name="Note 3 2 25" xfId="23834"/>
    <cellStyle name="Note 3 2 25 2" xfId="23835"/>
    <cellStyle name="Note 3 2 25 3" xfId="23836"/>
    <cellStyle name="Note 3 2 25 4" xfId="48947"/>
    <cellStyle name="Note 3 2 26" xfId="23837"/>
    <cellStyle name="Note 3 2 26 2" xfId="23838"/>
    <cellStyle name="Note 3 2 26 3" xfId="23839"/>
    <cellStyle name="Note 3 2 26 4" xfId="48948"/>
    <cellStyle name="Note 3 2 27" xfId="23840"/>
    <cellStyle name="Note 3 2 27 2" xfId="23841"/>
    <cellStyle name="Note 3 2 27 3" xfId="23842"/>
    <cellStyle name="Note 3 2 27 4" xfId="48949"/>
    <cellStyle name="Note 3 2 28" xfId="23843"/>
    <cellStyle name="Note 3 2 28 2" xfId="23844"/>
    <cellStyle name="Note 3 2 28 3" xfId="23845"/>
    <cellStyle name="Note 3 2 28 4" xfId="48950"/>
    <cellStyle name="Note 3 2 29" xfId="23846"/>
    <cellStyle name="Note 3 2 29 2" xfId="23847"/>
    <cellStyle name="Note 3 2 29 3" xfId="23848"/>
    <cellStyle name="Note 3 2 29 4" xfId="48951"/>
    <cellStyle name="Note 3 2 3" xfId="23849"/>
    <cellStyle name="Note 3 2 3 10" xfId="23850"/>
    <cellStyle name="Note 3 2 3 10 2" xfId="23851"/>
    <cellStyle name="Note 3 2 3 10 3" xfId="23852"/>
    <cellStyle name="Note 3 2 3 10 4" xfId="48952"/>
    <cellStyle name="Note 3 2 3 11" xfId="23853"/>
    <cellStyle name="Note 3 2 3 11 2" xfId="23854"/>
    <cellStyle name="Note 3 2 3 11 3" xfId="23855"/>
    <cellStyle name="Note 3 2 3 11 4" xfId="48953"/>
    <cellStyle name="Note 3 2 3 12" xfId="23856"/>
    <cellStyle name="Note 3 2 3 12 2" xfId="23857"/>
    <cellStyle name="Note 3 2 3 12 3" xfId="23858"/>
    <cellStyle name="Note 3 2 3 12 4" xfId="48954"/>
    <cellStyle name="Note 3 2 3 13" xfId="23859"/>
    <cellStyle name="Note 3 2 3 13 2" xfId="23860"/>
    <cellStyle name="Note 3 2 3 13 3" xfId="23861"/>
    <cellStyle name="Note 3 2 3 13 4" xfId="48955"/>
    <cellStyle name="Note 3 2 3 14" xfId="23862"/>
    <cellStyle name="Note 3 2 3 14 2" xfId="23863"/>
    <cellStyle name="Note 3 2 3 14 3" xfId="23864"/>
    <cellStyle name="Note 3 2 3 14 4" xfId="48956"/>
    <cellStyle name="Note 3 2 3 15" xfId="23865"/>
    <cellStyle name="Note 3 2 3 15 2" xfId="23866"/>
    <cellStyle name="Note 3 2 3 15 3" xfId="23867"/>
    <cellStyle name="Note 3 2 3 15 4" xfId="48957"/>
    <cellStyle name="Note 3 2 3 16" xfId="23868"/>
    <cellStyle name="Note 3 2 3 16 2" xfId="23869"/>
    <cellStyle name="Note 3 2 3 16 3" xfId="23870"/>
    <cellStyle name="Note 3 2 3 16 4" xfId="48958"/>
    <cellStyle name="Note 3 2 3 17" xfId="23871"/>
    <cellStyle name="Note 3 2 3 17 2" xfId="23872"/>
    <cellStyle name="Note 3 2 3 17 3" xfId="23873"/>
    <cellStyle name="Note 3 2 3 17 4" xfId="48959"/>
    <cellStyle name="Note 3 2 3 18" xfId="23874"/>
    <cellStyle name="Note 3 2 3 18 2" xfId="23875"/>
    <cellStyle name="Note 3 2 3 18 3" xfId="23876"/>
    <cellStyle name="Note 3 2 3 18 4" xfId="48960"/>
    <cellStyle name="Note 3 2 3 19" xfId="23877"/>
    <cellStyle name="Note 3 2 3 19 2" xfId="23878"/>
    <cellStyle name="Note 3 2 3 19 3" xfId="23879"/>
    <cellStyle name="Note 3 2 3 19 4" xfId="48961"/>
    <cellStyle name="Note 3 2 3 2" xfId="23880"/>
    <cellStyle name="Note 3 2 3 2 2" xfId="23881"/>
    <cellStyle name="Note 3 2 3 2 3" xfId="23882"/>
    <cellStyle name="Note 3 2 3 2 4" xfId="48962"/>
    <cellStyle name="Note 3 2 3 20" xfId="23883"/>
    <cellStyle name="Note 3 2 3 20 2" xfId="23884"/>
    <cellStyle name="Note 3 2 3 20 3" xfId="48963"/>
    <cellStyle name="Note 3 2 3 20 4" xfId="48964"/>
    <cellStyle name="Note 3 2 3 21" xfId="48965"/>
    <cellStyle name="Note 3 2 3 22" xfId="48966"/>
    <cellStyle name="Note 3 2 3 3" xfId="23885"/>
    <cellStyle name="Note 3 2 3 3 2" xfId="23886"/>
    <cellStyle name="Note 3 2 3 3 3" xfId="23887"/>
    <cellStyle name="Note 3 2 3 3 4" xfId="48967"/>
    <cellStyle name="Note 3 2 3 4" xfId="23888"/>
    <cellStyle name="Note 3 2 3 4 2" xfId="23889"/>
    <cellStyle name="Note 3 2 3 4 3" xfId="23890"/>
    <cellStyle name="Note 3 2 3 4 4" xfId="48968"/>
    <cellStyle name="Note 3 2 3 5" xfId="23891"/>
    <cellStyle name="Note 3 2 3 5 2" xfId="23892"/>
    <cellStyle name="Note 3 2 3 5 3" xfId="23893"/>
    <cellStyle name="Note 3 2 3 5 4" xfId="48969"/>
    <cellStyle name="Note 3 2 3 6" xfId="23894"/>
    <cellStyle name="Note 3 2 3 6 2" xfId="23895"/>
    <cellStyle name="Note 3 2 3 6 3" xfId="23896"/>
    <cellStyle name="Note 3 2 3 6 4" xfId="48970"/>
    <cellStyle name="Note 3 2 3 7" xfId="23897"/>
    <cellStyle name="Note 3 2 3 7 2" xfId="23898"/>
    <cellStyle name="Note 3 2 3 7 3" xfId="23899"/>
    <cellStyle name="Note 3 2 3 7 4" xfId="48971"/>
    <cellStyle name="Note 3 2 3 8" xfId="23900"/>
    <cellStyle name="Note 3 2 3 8 2" xfId="23901"/>
    <cellStyle name="Note 3 2 3 8 3" xfId="23902"/>
    <cellStyle name="Note 3 2 3 8 4" xfId="48972"/>
    <cellStyle name="Note 3 2 3 9" xfId="23903"/>
    <cellStyle name="Note 3 2 3 9 2" xfId="23904"/>
    <cellStyle name="Note 3 2 3 9 3" xfId="23905"/>
    <cellStyle name="Note 3 2 3 9 4" xfId="48973"/>
    <cellStyle name="Note 3 2 30" xfId="23906"/>
    <cellStyle name="Note 3 2 30 2" xfId="23907"/>
    <cellStyle name="Note 3 2 30 3" xfId="48974"/>
    <cellStyle name="Note 3 2 30 4" xfId="48975"/>
    <cellStyle name="Note 3 2 31" xfId="48976"/>
    <cellStyle name="Note 3 2 32" xfId="48977"/>
    <cellStyle name="Note 3 2 4" xfId="23908"/>
    <cellStyle name="Note 3 2 4 10" xfId="23909"/>
    <cellStyle name="Note 3 2 4 10 2" xfId="23910"/>
    <cellStyle name="Note 3 2 4 10 3" xfId="23911"/>
    <cellStyle name="Note 3 2 4 10 4" xfId="48978"/>
    <cellStyle name="Note 3 2 4 11" xfId="23912"/>
    <cellStyle name="Note 3 2 4 11 2" xfId="23913"/>
    <cellStyle name="Note 3 2 4 11 3" xfId="23914"/>
    <cellStyle name="Note 3 2 4 11 4" xfId="48979"/>
    <cellStyle name="Note 3 2 4 12" xfId="23915"/>
    <cellStyle name="Note 3 2 4 12 2" xfId="23916"/>
    <cellStyle name="Note 3 2 4 12 3" xfId="23917"/>
    <cellStyle name="Note 3 2 4 12 4" xfId="48980"/>
    <cellStyle name="Note 3 2 4 13" xfId="23918"/>
    <cellStyle name="Note 3 2 4 13 2" xfId="23919"/>
    <cellStyle name="Note 3 2 4 13 3" xfId="23920"/>
    <cellStyle name="Note 3 2 4 13 4" xfId="48981"/>
    <cellStyle name="Note 3 2 4 14" xfId="23921"/>
    <cellStyle name="Note 3 2 4 14 2" xfId="23922"/>
    <cellStyle name="Note 3 2 4 14 3" xfId="23923"/>
    <cellStyle name="Note 3 2 4 14 4" xfId="48982"/>
    <cellStyle name="Note 3 2 4 15" xfId="23924"/>
    <cellStyle name="Note 3 2 4 15 2" xfId="23925"/>
    <cellStyle name="Note 3 2 4 15 3" xfId="23926"/>
    <cellStyle name="Note 3 2 4 15 4" xfId="48983"/>
    <cellStyle name="Note 3 2 4 16" xfId="23927"/>
    <cellStyle name="Note 3 2 4 16 2" xfId="23928"/>
    <cellStyle name="Note 3 2 4 16 3" xfId="23929"/>
    <cellStyle name="Note 3 2 4 16 4" xfId="48984"/>
    <cellStyle name="Note 3 2 4 17" xfId="23930"/>
    <cellStyle name="Note 3 2 4 17 2" xfId="23931"/>
    <cellStyle name="Note 3 2 4 17 3" xfId="23932"/>
    <cellStyle name="Note 3 2 4 17 4" xfId="48985"/>
    <cellStyle name="Note 3 2 4 18" xfId="23933"/>
    <cellStyle name="Note 3 2 4 18 2" xfId="23934"/>
    <cellStyle name="Note 3 2 4 18 3" xfId="23935"/>
    <cellStyle name="Note 3 2 4 18 4" xfId="48986"/>
    <cellStyle name="Note 3 2 4 19" xfId="23936"/>
    <cellStyle name="Note 3 2 4 19 2" xfId="23937"/>
    <cellStyle name="Note 3 2 4 19 3" xfId="23938"/>
    <cellStyle name="Note 3 2 4 19 4" xfId="48987"/>
    <cellStyle name="Note 3 2 4 2" xfId="23939"/>
    <cellStyle name="Note 3 2 4 2 2" xfId="23940"/>
    <cellStyle name="Note 3 2 4 2 3" xfId="23941"/>
    <cellStyle name="Note 3 2 4 2 4" xfId="48988"/>
    <cellStyle name="Note 3 2 4 20" xfId="23942"/>
    <cellStyle name="Note 3 2 4 20 2" xfId="23943"/>
    <cellStyle name="Note 3 2 4 20 3" xfId="48989"/>
    <cellStyle name="Note 3 2 4 20 4" xfId="48990"/>
    <cellStyle name="Note 3 2 4 21" xfId="48991"/>
    <cellStyle name="Note 3 2 4 22" xfId="48992"/>
    <cellStyle name="Note 3 2 4 3" xfId="23944"/>
    <cellStyle name="Note 3 2 4 3 2" xfId="23945"/>
    <cellStyle name="Note 3 2 4 3 3" xfId="23946"/>
    <cellStyle name="Note 3 2 4 3 4" xfId="48993"/>
    <cellStyle name="Note 3 2 4 4" xfId="23947"/>
    <cellStyle name="Note 3 2 4 4 2" xfId="23948"/>
    <cellStyle name="Note 3 2 4 4 3" xfId="23949"/>
    <cellStyle name="Note 3 2 4 4 4" xfId="48994"/>
    <cellStyle name="Note 3 2 4 5" xfId="23950"/>
    <cellStyle name="Note 3 2 4 5 2" xfId="23951"/>
    <cellStyle name="Note 3 2 4 5 3" xfId="23952"/>
    <cellStyle name="Note 3 2 4 5 4" xfId="48995"/>
    <cellStyle name="Note 3 2 4 6" xfId="23953"/>
    <cellStyle name="Note 3 2 4 6 2" xfId="23954"/>
    <cellStyle name="Note 3 2 4 6 3" xfId="23955"/>
    <cellStyle name="Note 3 2 4 6 4" xfId="48996"/>
    <cellStyle name="Note 3 2 4 7" xfId="23956"/>
    <cellStyle name="Note 3 2 4 7 2" xfId="23957"/>
    <cellStyle name="Note 3 2 4 7 3" xfId="23958"/>
    <cellStyle name="Note 3 2 4 7 4" xfId="48997"/>
    <cellStyle name="Note 3 2 4 8" xfId="23959"/>
    <cellStyle name="Note 3 2 4 8 2" xfId="23960"/>
    <cellStyle name="Note 3 2 4 8 3" xfId="23961"/>
    <cellStyle name="Note 3 2 4 8 4" xfId="48998"/>
    <cellStyle name="Note 3 2 4 9" xfId="23962"/>
    <cellStyle name="Note 3 2 4 9 2" xfId="23963"/>
    <cellStyle name="Note 3 2 4 9 3" xfId="23964"/>
    <cellStyle name="Note 3 2 4 9 4" xfId="48999"/>
    <cellStyle name="Note 3 2 5" xfId="23965"/>
    <cellStyle name="Note 3 2 5 10" xfId="23966"/>
    <cellStyle name="Note 3 2 5 10 2" xfId="23967"/>
    <cellStyle name="Note 3 2 5 10 3" xfId="23968"/>
    <cellStyle name="Note 3 2 5 10 4" xfId="49000"/>
    <cellStyle name="Note 3 2 5 11" xfId="23969"/>
    <cellStyle name="Note 3 2 5 11 2" xfId="23970"/>
    <cellStyle name="Note 3 2 5 11 3" xfId="23971"/>
    <cellStyle name="Note 3 2 5 11 4" xfId="49001"/>
    <cellStyle name="Note 3 2 5 12" xfId="23972"/>
    <cellStyle name="Note 3 2 5 12 2" xfId="23973"/>
    <cellStyle name="Note 3 2 5 12 3" xfId="23974"/>
    <cellStyle name="Note 3 2 5 12 4" xfId="49002"/>
    <cellStyle name="Note 3 2 5 13" xfId="23975"/>
    <cellStyle name="Note 3 2 5 13 2" xfId="23976"/>
    <cellStyle name="Note 3 2 5 13 3" xfId="23977"/>
    <cellStyle name="Note 3 2 5 13 4" xfId="49003"/>
    <cellStyle name="Note 3 2 5 14" xfId="23978"/>
    <cellStyle name="Note 3 2 5 14 2" xfId="23979"/>
    <cellStyle name="Note 3 2 5 14 3" xfId="23980"/>
    <cellStyle name="Note 3 2 5 14 4" xfId="49004"/>
    <cellStyle name="Note 3 2 5 15" xfId="23981"/>
    <cellStyle name="Note 3 2 5 15 2" xfId="23982"/>
    <cellStyle name="Note 3 2 5 15 3" xfId="23983"/>
    <cellStyle name="Note 3 2 5 15 4" xfId="49005"/>
    <cellStyle name="Note 3 2 5 16" xfId="23984"/>
    <cellStyle name="Note 3 2 5 16 2" xfId="23985"/>
    <cellStyle name="Note 3 2 5 16 3" xfId="23986"/>
    <cellStyle name="Note 3 2 5 16 4" xfId="49006"/>
    <cellStyle name="Note 3 2 5 17" xfId="23987"/>
    <cellStyle name="Note 3 2 5 17 2" xfId="23988"/>
    <cellStyle name="Note 3 2 5 17 3" xfId="23989"/>
    <cellStyle name="Note 3 2 5 17 4" xfId="49007"/>
    <cellStyle name="Note 3 2 5 18" xfId="23990"/>
    <cellStyle name="Note 3 2 5 18 2" xfId="23991"/>
    <cellStyle name="Note 3 2 5 18 3" xfId="23992"/>
    <cellStyle name="Note 3 2 5 18 4" xfId="49008"/>
    <cellStyle name="Note 3 2 5 19" xfId="23993"/>
    <cellStyle name="Note 3 2 5 19 2" xfId="23994"/>
    <cellStyle name="Note 3 2 5 19 3" xfId="23995"/>
    <cellStyle name="Note 3 2 5 19 4" xfId="49009"/>
    <cellStyle name="Note 3 2 5 2" xfId="23996"/>
    <cellStyle name="Note 3 2 5 2 2" xfId="23997"/>
    <cellStyle name="Note 3 2 5 2 3" xfId="23998"/>
    <cellStyle name="Note 3 2 5 2 4" xfId="49010"/>
    <cellStyle name="Note 3 2 5 20" xfId="23999"/>
    <cellStyle name="Note 3 2 5 20 2" xfId="24000"/>
    <cellStyle name="Note 3 2 5 20 3" xfId="49011"/>
    <cellStyle name="Note 3 2 5 20 4" xfId="49012"/>
    <cellStyle name="Note 3 2 5 21" xfId="49013"/>
    <cellStyle name="Note 3 2 5 22" xfId="49014"/>
    <cellStyle name="Note 3 2 5 3" xfId="24001"/>
    <cellStyle name="Note 3 2 5 3 2" xfId="24002"/>
    <cellStyle name="Note 3 2 5 3 3" xfId="24003"/>
    <cellStyle name="Note 3 2 5 3 4" xfId="49015"/>
    <cellStyle name="Note 3 2 5 4" xfId="24004"/>
    <cellStyle name="Note 3 2 5 4 2" xfId="24005"/>
    <cellStyle name="Note 3 2 5 4 3" xfId="24006"/>
    <cellStyle name="Note 3 2 5 4 4" xfId="49016"/>
    <cellStyle name="Note 3 2 5 5" xfId="24007"/>
    <cellStyle name="Note 3 2 5 5 2" xfId="24008"/>
    <cellStyle name="Note 3 2 5 5 3" xfId="24009"/>
    <cellStyle name="Note 3 2 5 5 4" xfId="49017"/>
    <cellStyle name="Note 3 2 5 6" xfId="24010"/>
    <cellStyle name="Note 3 2 5 6 2" xfId="24011"/>
    <cellStyle name="Note 3 2 5 6 3" xfId="24012"/>
    <cellStyle name="Note 3 2 5 6 4" xfId="49018"/>
    <cellStyle name="Note 3 2 5 7" xfId="24013"/>
    <cellStyle name="Note 3 2 5 7 2" xfId="24014"/>
    <cellStyle name="Note 3 2 5 7 3" xfId="24015"/>
    <cellStyle name="Note 3 2 5 7 4" xfId="49019"/>
    <cellStyle name="Note 3 2 5 8" xfId="24016"/>
    <cellStyle name="Note 3 2 5 8 2" xfId="24017"/>
    <cellStyle name="Note 3 2 5 8 3" xfId="24018"/>
    <cellStyle name="Note 3 2 5 8 4" xfId="49020"/>
    <cellStyle name="Note 3 2 5 9" xfId="24019"/>
    <cellStyle name="Note 3 2 5 9 2" xfId="24020"/>
    <cellStyle name="Note 3 2 5 9 3" xfId="24021"/>
    <cellStyle name="Note 3 2 5 9 4" xfId="49021"/>
    <cellStyle name="Note 3 2 6" xfId="24022"/>
    <cellStyle name="Note 3 2 6 10" xfId="24023"/>
    <cellStyle name="Note 3 2 6 10 2" xfId="24024"/>
    <cellStyle name="Note 3 2 6 10 3" xfId="24025"/>
    <cellStyle name="Note 3 2 6 10 4" xfId="49022"/>
    <cellStyle name="Note 3 2 6 11" xfId="24026"/>
    <cellStyle name="Note 3 2 6 11 2" xfId="24027"/>
    <cellStyle name="Note 3 2 6 11 3" xfId="24028"/>
    <cellStyle name="Note 3 2 6 11 4" xfId="49023"/>
    <cellStyle name="Note 3 2 6 12" xfId="24029"/>
    <cellStyle name="Note 3 2 6 12 2" xfId="24030"/>
    <cellStyle name="Note 3 2 6 12 3" xfId="24031"/>
    <cellStyle name="Note 3 2 6 12 4" xfId="49024"/>
    <cellStyle name="Note 3 2 6 13" xfId="24032"/>
    <cellStyle name="Note 3 2 6 13 2" xfId="24033"/>
    <cellStyle name="Note 3 2 6 13 3" xfId="24034"/>
    <cellStyle name="Note 3 2 6 13 4" xfId="49025"/>
    <cellStyle name="Note 3 2 6 14" xfId="24035"/>
    <cellStyle name="Note 3 2 6 14 2" xfId="24036"/>
    <cellStyle name="Note 3 2 6 14 3" xfId="24037"/>
    <cellStyle name="Note 3 2 6 14 4" xfId="49026"/>
    <cellStyle name="Note 3 2 6 15" xfId="24038"/>
    <cellStyle name="Note 3 2 6 15 2" xfId="24039"/>
    <cellStyle name="Note 3 2 6 15 3" xfId="24040"/>
    <cellStyle name="Note 3 2 6 15 4" xfId="49027"/>
    <cellStyle name="Note 3 2 6 16" xfId="24041"/>
    <cellStyle name="Note 3 2 6 16 2" xfId="24042"/>
    <cellStyle name="Note 3 2 6 16 3" xfId="24043"/>
    <cellStyle name="Note 3 2 6 16 4" xfId="49028"/>
    <cellStyle name="Note 3 2 6 17" xfId="24044"/>
    <cellStyle name="Note 3 2 6 17 2" xfId="24045"/>
    <cellStyle name="Note 3 2 6 17 3" xfId="24046"/>
    <cellStyle name="Note 3 2 6 17 4" xfId="49029"/>
    <cellStyle name="Note 3 2 6 18" xfId="24047"/>
    <cellStyle name="Note 3 2 6 18 2" xfId="24048"/>
    <cellStyle name="Note 3 2 6 18 3" xfId="24049"/>
    <cellStyle name="Note 3 2 6 18 4" xfId="49030"/>
    <cellStyle name="Note 3 2 6 19" xfId="24050"/>
    <cellStyle name="Note 3 2 6 19 2" xfId="24051"/>
    <cellStyle name="Note 3 2 6 19 3" xfId="24052"/>
    <cellStyle name="Note 3 2 6 19 4" xfId="49031"/>
    <cellStyle name="Note 3 2 6 2" xfId="24053"/>
    <cellStyle name="Note 3 2 6 2 2" xfId="24054"/>
    <cellStyle name="Note 3 2 6 2 3" xfId="24055"/>
    <cellStyle name="Note 3 2 6 2 4" xfId="49032"/>
    <cellStyle name="Note 3 2 6 20" xfId="24056"/>
    <cellStyle name="Note 3 2 6 20 2" xfId="24057"/>
    <cellStyle name="Note 3 2 6 20 3" xfId="49033"/>
    <cellStyle name="Note 3 2 6 20 4" xfId="49034"/>
    <cellStyle name="Note 3 2 6 21" xfId="49035"/>
    <cellStyle name="Note 3 2 6 22" xfId="49036"/>
    <cellStyle name="Note 3 2 6 3" xfId="24058"/>
    <cellStyle name="Note 3 2 6 3 2" xfId="24059"/>
    <cellStyle name="Note 3 2 6 3 3" xfId="24060"/>
    <cellStyle name="Note 3 2 6 3 4" xfId="49037"/>
    <cellStyle name="Note 3 2 6 4" xfId="24061"/>
    <cellStyle name="Note 3 2 6 4 2" xfId="24062"/>
    <cellStyle name="Note 3 2 6 4 3" xfId="24063"/>
    <cellStyle name="Note 3 2 6 4 4" xfId="49038"/>
    <cellStyle name="Note 3 2 6 5" xfId="24064"/>
    <cellStyle name="Note 3 2 6 5 2" xfId="24065"/>
    <cellStyle name="Note 3 2 6 5 3" xfId="24066"/>
    <cellStyle name="Note 3 2 6 5 4" xfId="49039"/>
    <cellStyle name="Note 3 2 6 6" xfId="24067"/>
    <cellStyle name="Note 3 2 6 6 2" xfId="24068"/>
    <cellStyle name="Note 3 2 6 6 3" xfId="24069"/>
    <cellStyle name="Note 3 2 6 6 4" xfId="49040"/>
    <cellStyle name="Note 3 2 6 7" xfId="24070"/>
    <cellStyle name="Note 3 2 6 7 2" xfId="24071"/>
    <cellStyle name="Note 3 2 6 7 3" xfId="24072"/>
    <cellStyle name="Note 3 2 6 7 4" xfId="49041"/>
    <cellStyle name="Note 3 2 6 8" xfId="24073"/>
    <cellStyle name="Note 3 2 6 8 2" xfId="24074"/>
    <cellStyle name="Note 3 2 6 8 3" xfId="24075"/>
    <cellStyle name="Note 3 2 6 8 4" xfId="49042"/>
    <cellStyle name="Note 3 2 6 9" xfId="24076"/>
    <cellStyle name="Note 3 2 6 9 2" xfId="24077"/>
    <cellStyle name="Note 3 2 6 9 3" xfId="24078"/>
    <cellStyle name="Note 3 2 6 9 4" xfId="49043"/>
    <cellStyle name="Note 3 2 7" xfId="24079"/>
    <cellStyle name="Note 3 2 7 10" xfId="24080"/>
    <cellStyle name="Note 3 2 7 10 2" xfId="24081"/>
    <cellStyle name="Note 3 2 7 10 3" xfId="24082"/>
    <cellStyle name="Note 3 2 7 10 4" xfId="49044"/>
    <cellStyle name="Note 3 2 7 11" xfId="24083"/>
    <cellStyle name="Note 3 2 7 11 2" xfId="24084"/>
    <cellStyle name="Note 3 2 7 11 3" xfId="24085"/>
    <cellStyle name="Note 3 2 7 11 4" xfId="49045"/>
    <cellStyle name="Note 3 2 7 12" xfId="24086"/>
    <cellStyle name="Note 3 2 7 12 2" xfId="24087"/>
    <cellStyle name="Note 3 2 7 12 3" xfId="24088"/>
    <cellStyle name="Note 3 2 7 12 4" xfId="49046"/>
    <cellStyle name="Note 3 2 7 13" xfId="24089"/>
    <cellStyle name="Note 3 2 7 13 2" xfId="24090"/>
    <cellStyle name="Note 3 2 7 13 3" xfId="24091"/>
    <cellStyle name="Note 3 2 7 13 4" xfId="49047"/>
    <cellStyle name="Note 3 2 7 14" xfId="24092"/>
    <cellStyle name="Note 3 2 7 14 2" xfId="24093"/>
    <cellStyle name="Note 3 2 7 14 3" xfId="24094"/>
    <cellStyle name="Note 3 2 7 14 4" xfId="49048"/>
    <cellStyle name="Note 3 2 7 15" xfId="24095"/>
    <cellStyle name="Note 3 2 7 15 2" xfId="24096"/>
    <cellStyle name="Note 3 2 7 15 3" xfId="24097"/>
    <cellStyle name="Note 3 2 7 15 4" xfId="49049"/>
    <cellStyle name="Note 3 2 7 16" xfId="24098"/>
    <cellStyle name="Note 3 2 7 16 2" xfId="24099"/>
    <cellStyle name="Note 3 2 7 16 3" xfId="24100"/>
    <cellStyle name="Note 3 2 7 16 4" xfId="49050"/>
    <cellStyle name="Note 3 2 7 17" xfId="24101"/>
    <cellStyle name="Note 3 2 7 17 2" xfId="24102"/>
    <cellStyle name="Note 3 2 7 17 3" xfId="24103"/>
    <cellStyle name="Note 3 2 7 17 4" xfId="49051"/>
    <cellStyle name="Note 3 2 7 18" xfId="24104"/>
    <cellStyle name="Note 3 2 7 18 2" xfId="24105"/>
    <cellStyle name="Note 3 2 7 18 3" xfId="24106"/>
    <cellStyle name="Note 3 2 7 18 4" xfId="49052"/>
    <cellStyle name="Note 3 2 7 19" xfId="24107"/>
    <cellStyle name="Note 3 2 7 19 2" xfId="24108"/>
    <cellStyle name="Note 3 2 7 19 3" xfId="24109"/>
    <cellStyle name="Note 3 2 7 19 4" xfId="49053"/>
    <cellStyle name="Note 3 2 7 2" xfId="24110"/>
    <cellStyle name="Note 3 2 7 2 2" xfId="24111"/>
    <cellStyle name="Note 3 2 7 2 3" xfId="24112"/>
    <cellStyle name="Note 3 2 7 2 4" xfId="49054"/>
    <cellStyle name="Note 3 2 7 20" xfId="24113"/>
    <cellStyle name="Note 3 2 7 20 2" xfId="24114"/>
    <cellStyle name="Note 3 2 7 20 3" xfId="49055"/>
    <cellStyle name="Note 3 2 7 20 4" xfId="49056"/>
    <cellStyle name="Note 3 2 7 21" xfId="49057"/>
    <cellStyle name="Note 3 2 7 22" xfId="49058"/>
    <cellStyle name="Note 3 2 7 3" xfId="24115"/>
    <cellStyle name="Note 3 2 7 3 2" xfId="24116"/>
    <cellStyle name="Note 3 2 7 3 3" xfId="24117"/>
    <cellStyle name="Note 3 2 7 3 4" xfId="49059"/>
    <cellStyle name="Note 3 2 7 4" xfId="24118"/>
    <cellStyle name="Note 3 2 7 4 2" xfId="24119"/>
    <cellStyle name="Note 3 2 7 4 3" xfId="24120"/>
    <cellStyle name="Note 3 2 7 4 4" xfId="49060"/>
    <cellStyle name="Note 3 2 7 5" xfId="24121"/>
    <cellStyle name="Note 3 2 7 5 2" xfId="24122"/>
    <cellStyle name="Note 3 2 7 5 3" xfId="24123"/>
    <cellStyle name="Note 3 2 7 5 4" xfId="49061"/>
    <cellStyle name="Note 3 2 7 6" xfId="24124"/>
    <cellStyle name="Note 3 2 7 6 2" xfId="24125"/>
    <cellStyle name="Note 3 2 7 6 3" xfId="24126"/>
    <cellStyle name="Note 3 2 7 6 4" xfId="49062"/>
    <cellStyle name="Note 3 2 7 7" xfId="24127"/>
    <cellStyle name="Note 3 2 7 7 2" xfId="24128"/>
    <cellStyle name="Note 3 2 7 7 3" xfId="24129"/>
    <cellStyle name="Note 3 2 7 7 4" xfId="49063"/>
    <cellStyle name="Note 3 2 7 8" xfId="24130"/>
    <cellStyle name="Note 3 2 7 8 2" xfId="24131"/>
    <cellStyle name="Note 3 2 7 8 3" xfId="24132"/>
    <cellStyle name="Note 3 2 7 8 4" xfId="49064"/>
    <cellStyle name="Note 3 2 7 9" xfId="24133"/>
    <cellStyle name="Note 3 2 7 9 2" xfId="24134"/>
    <cellStyle name="Note 3 2 7 9 3" xfId="24135"/>
    <cellStyle name="Note 3 2 7 9 4" xfId="49065"/>
    <cellStyle name="Note 3 2 8" xfId="24136"/>
    <cellStyle name="Note 3 2 8 10" xfId="24137"/>
    <cellStyle name="Note 3 2 8 10 2" xfId="24138"/>
    <cellStyle name="Note 3 2 8 10 3" xfId="24139"/>
    <cellStyle name="Note 3 2 8 10 4" xfId="49066"/>
    <cellStyle name="Note 3 2 8 11" xfId="24140"/>
    <cellStyle name="Note 3 2 8 11 2" xfId="24141"/>
    <cellStyle name="Note 3 2 8 11 3" xfId="24142"/>
    <cellStyle name="Note 3 2 8 11 4" xfId="49067"/>
    <cellStyle name="Note 3 2 8 12" xfId="24143"/>
    <cellStyle name="Note 3 2 8 12 2" xfId="24144"/>
    <cellStyle name="Note 3 2 8 12 3" xfId="24145"/>
    <cellStyle name="Note 3 2 8 12 4" xfId="49068"/>
    <cellStyle name="Note 3 2 8 13" xfId="24146"/>
    <cellStyle name="Note 3 2 8 13 2" xfId="24147"/>
    <cellStyle name="Note 3 2 8 13 3" xfId="24148"/>
    <cellStyle name="Note 3 2 8 13 4" xfId="49069"/>
    <cellStyle name="Note 3 2 8 14" xfId="24149"/>
    <cellStyle name="Note 3 2 8 14 2" xfId="24150"/>
    <cellStyle name="Note 3 2 8 14 3" xfId="24151"/>
    <cellStyle name="Note 3 2 8 14 4" xfId="49070"/>
    <cellStyle name="Note 3 2 8 15" xfId="24152"/>
    <cellStyle name="Note 3 2 8 15 2" xfId="24153"/>
    <cellStyle name="Note 3 2 8 15 3" xfId="24154"/>
    <cellStyle name="Note 3 2 8 15 4" xfId="49071"/>
    <cellStyle name="Note 3 2 8 16" xfId="24155"/>
    <cellStyle name="Note 3 2 8 16 2" xfId="24156"/>
    <cellStyle name="Note 3 2 8 16 3" xfId="24157"/>
    <cellStyle name="Note 3 2 8 16 4" xfId="49072"/>
    <cellStyle name="Note 3 2 8 17" xfId="24158"/>
    <cellStyle name="Note 3 2 8 17 2" xfId="24159"/>
    <cellStyle name="Note 3 2 8 17 3" xfId="24160"/>
    <cellStyle name="Note 3 2 8 17 4" xfId="49073"/>
    <cellStyle name="Note 3 2 8 18" xfId="24161"/>
    <cellStyle name="Note 3 2 8 18 2" xfId="24162"/>
    <cellStyle name="Note 3 2 8 18 3" xfId="24163"/>
    <cellStyle name="Note 3 2 8 18 4" xfId="49074"/>
    <cellStyle name="Note 3 2 8 19" xfId="24164"/>
    <cellStyle name="Note 3 2 8 19 2" xfId="24165"/>
    <cellStyle name="Note 3 2 8 19 3" xfId="24166"/>
    <cellStyle name="Note 3 2 8 19 4" xfId="49075"/>
    <cellStyle name="Note 3 2 8 2" xfId="24167"/>
    <cellStyle name="Note 3 2 8 2 2" xfId="24168"/>
    <cellStyle name="Note 3 2 8 2 3" xfId="24169"/>
    <cellStyle name="Note 3 2 8 2 4" xfId="49076"/>
    <cellStyle name="Note 3 2 8 20" xfId="24170"/>
    <cellStyle name="Note 3 2 8 20 2" xfId="24171"/>
    <cellStyle name="Note 3 2 8 20 3" xfId="49077"/>
    <cellStyle name="Note 3 2 8 20 4" xfId="49078"/>
    <cellStyle name="Note 3 2 8 21" xfId="49079"/>
    <cellStyle name="Note 3 2 8 22" xfId="49080"/>
    <cellStyle name="Note 3 2 8 3" xfId="24172"/>
    <cellStyle name="Note 3 2 8 3 2" xfId="24173"/>
    <cellStyle name="Note 3 2 8 3 3" xfId="24174"/>
    <cellStyle name="Note 3 2 8 3 4" xfId="49081"/>
    <cellStyle name="Note 3 2 8 4" xfId="24175"/>
    <cellStyle name="Note 3 2 8 4 2" xfId="24176"/>
    <cellStyle name="Note 3 2 8 4 3" xfId="24177"/>
    <cellStyle name="Note 3 2 8 4 4" xfId="49082"/>
    <cellStyle name="Note 3 2 8 5" xfId="24178"/>
    <cellStyle name="Note 3 2 8 5 2" xfId="24179"/>
    <cellStyle name="Note 3 2 8 5 3" xfId="24180"/>
    <cellStyle name="Note 3 2 8 5 4" xfId="49083"/>
    <cellStyle name="Note 3 2 8 6" xfId="24181"/>
    <cellStyle name="Note 3 2 8 6 2" xfId="24182"/>
    <cellStyle name="Note 3 2 8 6 3" xfId="24183"/>
    <cellStyle name="Note 3 2 8 6 4" xfId="49084"/>
    <cellStyle name="Note 3 2 8 7" xfId="24184"/>
    <cellStyle name="Note 3 2 8 7 2" xfId="24185"/>
    <cellStyle name="Note 3 2 8 7 3" xfId="24186"/>
    <cellStyle name="Note 3 2 8 7 4" xfId="49085"/>
    <cellStyle name="Note 3 2 8 8" xfId="24187"/>
    <cellStyle name="Note 3 2 8 8 2" xfId="24188"/>
    <cellStyle name="Note 3 2 8 8 3" xfId="24189"/>
    <cellStyle name="Note 3 2 8 8 4" xfId="49086"/>
    <cellStyle name="Note 3 2 8 9" xfId="24190"/>
    <cellStyle name="Note 3 2 8 9 2" xfId="24191"/>
    <cellStyle name="Note 3 2 8 9 3" xfId="24192"/>
    <cellStyle name="Note 3 2 8 9 4" xfId="49087"/>
    <cellStyle name="Note 3 2 9" xfId="24193"/>
    <cellStyle name="Note 3 2 9 10" xfId="24194"/>
    <cellStyle name="Note 3 2 9 10 2" xfId="24195"/>
    <cellStyle name="Note 3 2 9 10 3" xfId="24196"/>
    <cellStyle name="Note 3 2 9 10 4" xfId="49088"/>
    <cellStyle name="Note 3 2 9 11" xfId="24197"/>
    <cellStyle name="Note 3 2 9 11 2" xfId="24198"/>
    <cellStyle name="Note 3 2 9 11 3" xfId="24199"/>
    <cellStyle name="Note 3 2 9 11 4" xfId="49089"/>
    <cellStyle name="Note 3 2 9 12" xfId="24200"/>
    <cellStyle name="Note 3 2 9 12 2" xfId="24201"/>
    <cellStyle name="Note 3 2 9 12 3" xfId="24202"/>
    <cellStyle name="Note 3 2 9 12 4" xfId="49090"/>
    <cellStyle name="Note 3 2 9 13" xfId="24203"/>
    <cellStyle name="Note 3 2 9 13 2" xfId="24204"/>
    <cellStyle name="Note 3 2 9 13 3" xfId="24205"/>
    <cellStyle name="Note 3 2 9 13 4" xfId="49091"/>
    <cellStyle name="Note 3 2 9 14" xfId="24206"/>
    <cellStyle name="Note 3 2 9 14 2" xfId="24207"/>
    <cellStyle name="Note 3 2 9 14 3" xfId="24208"/>
    <cellStyle name="Note 3 2 9 14 4" xfId="49092"/>
    <cellStyle name="Note 3 2 9 15" xfId="24209"/>
    <cellStyle name="Note 3 2 9 15 2" xfId="24210"/>
    <cellStyle name="Note 3 2 9 15 3" xfId="24211"/>
    <cellStyle name="Note 3 2 9 15 4" xfId="49093"/>
    <cellStyle name="Note 3 2 9 16" xfId="24212"/>
    <cellStyle name="Note 3 2 9 16 2" xfId="24213"/>
    <cellStyle name="Note 3 2 9 16 3" xfId="24214"/>
    <cellStyle name="Note 3 2 9 16 4" xfId="49094"/>
    <cellStyle name="Note 3 2 9 17" xfId="24215"/>
    <cellStyle name="Note 3 2 9 17 2" xfId="24216"/>
    <cellStyle name="Note 3 2 9 17 3" xfId="24217"/>
    <cellStyle name="Note 3 2 9 17 4" xfId="49095"/>
    <cellStyle name="Note 3 2 9 18" xfId="24218"/>
    <cellStyle name="Note 3 2 9 18 2" xfId="24219"/>
    <cellStyle name="Note 3 2 9 18 3" xfId="24220"/>
    <cellStyle name="Note 3 2 9 18 4" xfId="49096"/>
    <cellStyle name="Note 3 2 9 19" xfId="24221"/>
    <cellStyle name="Note 3 2 9 19 2" xfId="24222"/>
    <cellStyle name="Note 3 2 9 19 3" xfId="24223"/>
    <cellStyle name="Note 3 2 9 19 4" xfId="49097"/>
    <cellStyle name="Note 3 2 9 2" xfId="24224"/>
    <cellStyle name="Note 3 2 9 2 2" xfId="24225"/>
    <cellStyle name="Note 3 2 9 2 3" xfId="24226"/>
    <cellStyle name="Note 3 2 9 2 4" xfId="49098"/>
    <cellStyle name="Note 3 2 9 20" xfId="24227"/>
    <cellStyle name="Note 3 2 9 20 2" xfId="24228"/>
    <cellStyle name="Note 3 2 9 20 3" xfId="49099"/>
    <cellStyle name="Note 3 2 9 20 4" xfId="49100"/>
    <cellStyle name="Note 3 2 9 21" xfId="49101"/>
    <cellStyle name="Note 3 2 9 22" xfId="49102"/>
    <cellStyle name="Note 3 2 9 3" xfId="24229"/>
    <cellStyle name="Note 3 2 9 3 2" xfId="24230"/>
    <cellStyle name="Note 3 2 9 3 3" xfId="24231"/>
    <cellStyle name="Note 3 2 9 3 4" xfId="49103"/>
    <cellStyle name="Note 3 2 9 4" xfId="24232"/>
    <cellStyle name="Note 3 2 9 4 2" xfId="24233"/>
    <cellStyle name="Note 3 2 9 4 3" xfId="24234"/>
    <cellStyle name="Note 3 2 9 4 4" xfId="49104"/>
    <cellStyle name="Note 3 2 9 5" xfId="24235"/>
    <cellStyle name="Note 3 2 9 5 2" xfId="24236"/>
    <cellStyle name="Note 3 2 9 5 3" xfId="24237"/>
    <cellStyle name="Note 3 2 9 5 4" xfId="49105"/>
    <cellStyle name="Note 3 2 9 6" xfId="24238"/>
    <cellStyle name="Note 3 2 9 6 2" xfId="24239"/>
    <cellStyle name="Note 3 2 9 6 3" xfId="24240"/>
    <cellStyle name="Note 3 2 9 6 4" xfId="49106"/>
    <cellStyle name="Note 3 2 9 7" xfId="24241"/>
    <cellStyle name="Note 3 2 9 7 2" xfId="24242"/>
    <cellStyle name="Note 3 2 9 7 3" xfId="24243"/>
    <cellStyle name="Note 3 2 9 7 4" xfId="49107"/>
    <cellStyle name="Note 3 2 9 8" xfId="24244"/>
    <cellStyle name="Note 3 2 9 8 2" xfId="24245"/>
    <cellStyle name="Note 3 2 9 8 3" xfId="24246"/>
    <cellStyle name="Note 3 2 9 8 4" xfId="49108"/>
    <cellStyle name="Note 3 2 9 9" xfId="24247"/>
    <cellStyle name="Note 3 2 9 9 2" xfId="24248"/>
    <cellStyle name="Note 3 2 9 9 3" xfId="24249"/>
    <cellStyle name="Note 3 2 9 9 4" xfId="49109"/>
    <cellStyle name="Note 3 20" xfId="24250"/>
    <cellStyle name="Note 3 20 2" xfId="24251"/>
    <cellStyle name="Note 3 20 3" xfId="24252"/>
    <cellStyle name="Note 3 20 4" xfId="49110"/>
    <cellStyle name="Note 3 21" xfId="24253"/>
    <cellStyle name="Note 3 21 2" xfId="24254"/>
    <cellStyle name="Note 3 21 3" xfId="24255"/>
    <cellStyle name="Note 3 21 4" xfId="49111"/>
    <cellStyle name="Note 3 22" xfId="24256"/>
    <cellStyle name="Note 3 22 2" xfId="24257"/>
    <cellStyle name="Note 3 22 3" xfId="24258"/>
    <cellStyle name="Note 3 22 4" xfId="49112"/>
    <cellStyle name="Note 3 23" xfId="24259"/>
    <cellStyle name="Note 3 23 2" xfId="24260"/>
    <cellStyle name="Note 3 23 3" xfId="24261"/>
    <cellStyle name="Note 3 23 4" xfId="49113"/>
    <cellStyle name="Note 3 24" xfId="24262"/>
    <cellStyle name="Note 3 24 2" xfId="24263"/>
    <cellStyle name="Note 3 24 3" xfId="24264"/>
    <cellStyle name="Note 3 24 4" xfId="49114"/>
    <cellStyle name="Note 3 25" xfId="24265"/>
    <cellStyle name="Note 3 25 2" xfId="24266"/>
    <cellStyle name="Note 3 25 3" xfId="24267"/>
    <cellStyle name="Note 3 25 4" xfId="49115"/>
    <cellStyle name="Note 3 26" xfId="24268"/>
    <cellStyle name="Note 3 26 2" xfId="24269"/>
    <cellStyle name="Note 3 26 3" xfId="24270"/>
    <cellStyle name="Note 3 26 4" xfId="49116"/>
    <cellStyle name="Note 3 27" xfId="24271"/>
    <cellStyle name="Note 3 27 2" xfId="24272"/>
    <cellStyle name="Note 3 27 3" xfId="24273"/>
    <cellStyle name="Note 3 27 4" xfId="49117"/>
    <cellStyle name="Note 3 28" xfId="24274"/>
    <cellStyle name="Note 3 28 2" xfId="24275"/>
    <cellStyle name="Note 3 28 3" xfId="24276"/>
    <cellStyle name="Note 3 28 4" xfId="49118"/>
    <cellStyle name="Note 3 29" xfId="24277"/>
    <cellStyle name="Note 3 29 2" xfId="24278"/>
    <cellStyle name="Note 3 29 3" xfId="24279"/>
    <cellStyle name="Note 3 29 4" xfId="49119"/>
    <cellStyle name="Note 3 3" xfId="24280"/>
    <cellStyle name="Note 3 3 2" xfId="49120"/>
    <cellStyle name="Note 3 30" xfId="24281"/>
    <cellStyle name="Note 3 30 2" xfId="24282"/>
    <cellStyle name="Note 3 30 3" xfId="24283"/>
    <cellStyle name="Note 3 30 4" xfId="49121"/>
    <cellStyle name="Note 3 31" xfId="24284"/>
    <cellStyle name="Note 3 31 2" xfId="24285"/>
    <cellStyle name="Note 3 31 3" xfId="24286"/>
    <cellStyle name="Note 3 31 4" xfId="49122"/>
    <cellStyle name="Note 3 32" xfId="24287"/>
    <cellStyle name="Note 3 33" xfId="24288"/>
    <cellStyle name="Note 3 34" xfId="24289"/>
    <cellStyle name="Note 3 4" xfId="24290"/>
    <cellStyle name="Note 3 4 2" xfId="49123"/>
    <cellStyle name="Note 3 5" xfId="24291"/>
    <cellStyle name="Note 3 5 2" xfId="49124"/>
    <cellStyle name="Note 3 6" xfId="24292"/>
    <cellStyle name="Note 3 6 2" xfId="49125"/>
    <cellStyle name="Note 3 7" xfId="24293"/>
    <cellStyle name="Note 3 7 2" xfId="49126"/>
    <cellStyle name="Note 3 8" xfId="24294"/>
    <cellStyle name="Note 3 8 2" xfId="49127"/>
    <cellStyle name="Note 3 9" xfId="24295"/>
    <cellStyle name="Note 3 9 2" xfId="49128"/>
    <cellStyle name="Note 30" xfId="24296"/>
    <cellStyle name="Note 30 2" xfId="24297"/>
    <cellStyle name="Note 30 3" xfId="24298"/>
    <cellStyle name="Note 30 4" xfId="49129"/>
    <cellStyle name="Note 31" xfId="24299"/>
    <cellStyle name="Note 31 2" xfId="24300"/>
    <cellStyle name="Note 31 3" xfId="24301"/>
    <cellStyle name="Note 31 4" xfId="49130"/>
    <cellStyle name="Note 32" xfId="24302"/>
    <cellStyle name="Note 32 2" xfId="24303"/>
    <cellStyle name="Note 32 3" xfId="24304"/>
    <cellStyle name="Note 32 4" xfId="49131"/>
    <cellStyle name="Note 33" xfId="24305"/>
    <cellStyle name="Note 33 2" xfId="24306"/>
    <cellStyle name="Note 33 3" xfId="24307"/>
    <cellStyle name="Note 33 4" xfId="49132"/>
    <cellStyle name="Note 34" xfId="24308"/>
    <cellStyle name="Note 34 2" xfId="24309"/>
    <cellStyle name="Note 34 3" xfId="24310"/>
    <cellStyle name="Note 34 4" xfId="49133"/>
    <cellStyle name="Note 35" xfId="24311"/>
    <cellStyle name="Note 35 2" xfId="24312"/>
    <cellStyle name="Note 35 3" xfId="24313"/>
    <cellStyle name="Note 35 4" xfId="49134"/>
    <cellStyle name="Note 36" xfId="24314"/>
    <cellStyle name="Note 36 2" xfId="24315"/>
    <cellStyle name="Note 36 3" xfId="24316"/>
    <cellStyle name="Note 36 4" xfId="49135"/>
    <cellStyle name="Note 37" xfId="24317"/>
    <cellStyle name="Note 37 2" xfId="24318"/>
    <cellStyle name="Note 37 3" xfId="24319"/>
    <cellStyle name="Note 37 4" xfId="49136"/>
    <cellStyle name="Note 38" xfId="24320"/>
    <cellStyle name="Note 38 2" xfId="24321"/>
    <cellStyle name="Note 38 3" xfId="24322"/>
    <cellStyle name="Note 38 4" xfId="49137"/>
    <cellStyle name="Note 39" xfId="24323"/>
    <cellStyle name="Note 39 2" xfId="24324"/>
    <cellStyle name="Note 39 3" xfId="24325"/>
    <cellStyle name="Note 39 4" xfId="49138"/>
    <cellStyle name="Note 4" xfId="24326"/>
    <cellStyle name="Note 4 10" xfId="24327"/>
    <cellStyle name="Note 4 10 2" xfId="24328"/>
    <cellStyle name="Note 4 10 3" xfId="24329"/>
    <cellStyle name="Note 4 10 4" xfId="49139"/>
    <cellStyle name="Note 4 11" xfId="24330"/>
    <cellStyle name="Note 4 11 2" xfId="24331"/>
    <cellStyle name="Note 4 11 3" xfId="24332"/>
    <cellStyle name="Note 4 11 4" xfId="49140"/>
    <cellStyle name="Note 4 12" xfId="24333"/>
    <cellStyle name="Note 4 12 2" xfId="24334"/>
    <cellStyle name="Note 4 12 3" xfId="24335"/>
    <cellStyle name="Note 4 12 4" xfId="49141"/>
    <cellStyle name="Note 4 13" xfId="24336"/>
    <cellStyle name="Note 4 13 2" xfId="24337"/>
    <cellStyle name="Note 4 13 3" xfId="24338"/>
    <cellStyle name="Note 4 13 4" xfId="49142"/>
    <cellStyle name="Note 4 14" xfId="24339"/>
    <cellStyle name="Note 4 14 2" xfId="24340"/>
    <cellStyle name="Note 4 14 3" xfId="24341"/>
    <cellStyle name="Note 4 14 4" xfId="49143"/>
    <cellStyle name="Note 4 15" xfId="24342"/>
    <cellStyle name="Note 4 15 2" xfId="24343"/>
    <cellStyle name="Note 4 15 3" xfId="24344"/>
    <cellStyle name="Note 4 15 4" xfId="49144"/>
    <cellStyle name="Note 4 16" xfId="24345"/>
    <cellStyle name="Note 4 16 2" xfId="24346"/>
    <cellStyle name="Note 4 16 3" xfId="24347"/>
    <cellStyle name="Note 4 16 4" xfId="49145"/>
    <cellStyle name="Note 4 17" xfId="24348"/>
    <cellStyle name="Note 4 17 2" xfId="24349"/>
    <cellStyle name="Note 4 17 3" xfId="24350"/>
    <cellStyle name="Note 4 17 4" xfId="49146"/>
    <cellStyle name="Note 4 18" xfId="24351"/>
    <cellStyle name="Note 4 18 2" xfId="24352"/>
    <cellStyle name="Note 4 18 3" xfId="24353"/>
    <cellStyle name="Note 4 18 4" xfId="49147"/>
    <cellStyle name="Note 4 19" xfId="24354"/>
    <cellStyle name="Note 4 19 2" xfId="24355"/>
    <cellStyle name="Note 4 19 3" xfId="24356"/>
    <cellStyle name="Note 4 19 4" xfId="49148"/>
    <cellStyle name="Note 4 2" xfId="24357"/>
    <cellStyle name="Note 4 2 10" xfId="24358"/>
    <cellStyle name="Note 4 2 10 2" xfId="24359"/>
    <cellStyle name="Note 4 2 10 3" xfId="24360"/>
    <cellStyle name="Note 4 2 10 4" xfId="49149"/>
    <cellStyle name="Note 4 2 11" xfId="24361"/>
    <cellStyle name="Note 4 2 11 2" xfId="24362"/>
    <cellStyle name="Note 4 2 11 3" xfId="24363"/>
    <cellStyle name="Note 4 2 11 4" xfId="49150"/>
    <cellStyle name="Note 4 2 12" xfId="24364"/>
    <cellStyle name="Note 4 2 12 2" xfId="24365"/>
    <cellStyle name="Note 4 2 12 3" xfId="24366"/>
    <cellStyle name="Note 4 2 12 4" xfId="49151"/>
    <cellStyle name="Note 4 2 13" xfId="24367"/>
    <cellStyle name="Note 4 2 13 2" xfId="24368"/>
    <cellStyle name="Note 4 2 13 3" xfId="24369"/>
    <cellStyle name="Note 4 2 13 4" xfId="49152"/>
    <cellStyle name="Note 4 2 14" xfId="24370"/>
    <cellStyle name="Note 4 2 14 2" xfId="24371"/>
    <cellStyle name="Note 4 2 14 3" xfId="24372"/>
    <cellStyle name="Note 4 2 14 4" xfId="49153"/>
    <cellStyle name="Note 4 2 15" xfId="24373"/>
    <cellStyle name="Note 4 2 15 2" xfId="24374"/>
    <cellStyle name="Note 4 2 15 3" xfId="24375"/>
    <cellStyle name="Note 4 2 15 4" xfId="49154"/>
    <cellStyle name="Note 4 2 16" xfId="24376"/>
    <cellStyle name="Note 4 2 16 2" xfId="24377"/>
    <cellStyle name="Note 4 2 16 3" xfId="24378"/>
    <cellStyle name="Note 4 2 16 4" xfId="49155"/>
    <cellStyle name="Note 4 2 17" xfId="24379"/>
    <cellStyle name="Note 4 2 17 2" xfId="24380"/>
    <cellStyle name="Note 4 2 17 3" xfId="24381"/>
    <cellStyle name="Note 4 2 17 4" xfId="49156"/>
    <cellStyle name="Note 4 2 18" xfId="24382"/>
    <cellStyle name="Note 4 2 18 2" xfId="24383"/>
    <cellStyle name="Note 4 2 18 3" xfId="24384"/>
    <cellStyle name="Note 4 2 18 4" xfId="49157"/>
    <cellStyle name="Note 4 2 19" xfId="24385"/>
    <cellStyle name="Note 4 2 19 2" xfId="24386"/>
    <cellStyle name="Note 4 2 19 3" xfId="24387"/>
    <cellStyle name="Note 4 2 19 4" xfId="49158"/>
    <cellStyle name="Note 4 2 2" xfId="24388"/>
    <cellStyle name="Note 4 2 2 10" xfId="24389"/>
    <cellStyle name="Note 4 2 2 10 2" xfId="24390"/>
    <cellStyle name="Note 4 2 2 10 3" xfId="24391"/>
    <cellStyle name="Note 4 2 2 10 4" xfId="49159"/>
    <cellStyle name="Note 4 2 2 11" xfId="24392"/>
    <cellStyle name="Note 4 2 2 11 2" xfId="24393"/>
    <cellStyle name="Note 4 2 2 11 3" xfId="24394"/>
    <cellStyle name="Note 4 2 2 11 4" xfId="49160"/>
    <cellStyle name="Note 4 2 2 12" xfId="24395"/>
    <cellStyle name="Note 4 2 2 12 2" xfId="24396"/>
    <cellStyle name="Note 4 2 2 12 3" xfId="24397"/>
    <cellStyle name="Note 4 2 2 12 4" xfId="49161"/>
    <cellStyle name="Note 4 2 2 13" xfId="24398"/>
    <cellStyle name="Note 4 2 2 13 2" xfId="24399"/>
    <cellStyle name="Note 4 2 2 13 3" xfId="24400"/>
    <cellStyle name="Note 4 2 2 13 4" xfId="49162"/>
    <cellStyle name="Note 4 2 2 14" xfId="24401"/>
    <cellStyle name="Note 4 2 2 14 2" xfId="24402"/>
    <cellStyle name="Note 4 2 2 14 3" xfId="24403"/>
    <cellStyle name="Note 4 2 2 14 4" xfId="49163"/>
    <cellStyle name="Note 4 2 2 15" xfId="24404"/>
    <cellStyle name="Note 4 2 2 15 2" xfId="24405"/>
    <cellStyle name="Note 4 2 2 15 3" xfId="24406"/>
    <cellStyle name="Note 4 2 2 15 4" xfId="49164"/>
    <cellStyle name="Note 4 2 2 16" xfId="24407"/>
    <cellStyle name="Note 4 2 2 16 2" xfId="24408"/>
    <cellStyle name="Note 4 2 2 16 3" xfId="24409"/>
    <cellStyle name="Note 4 2 2 16 4" xfId="49165"/>
    <cellStyle name="Note 4 2 2 17" xfId="24410"/>
    <cellStyle name="Note 4 2 2 17 2" xfId="24411"/>
    <cellStyle name="Note 4 2 2 17 3" xfId="24412"/>
    <cellStyle name="Note 4 2 2 17 4" xfId="49166"/>
    <cellStyle name="Note 4 2 2 18" xfId="24413"/>
    <cellStyle name="Note 4 2 2 18 2" xfId="24414"/>
    <cellStyle name="Note 4 2 2 18 3" xfId="24415"/>
    <cellStyle name="Note 4 2 2 18 4" xfId="49167"/>
    <cellStyle name="Note 4 2 2 19" xfId="24416"/>
    <cellStyle name="Note 4 2 2 19 2" xfId="24417"/>
    <cellStyle name="Note 4 2 2 19 3" xfId="24418"/>
    <cellStyle name="Note 4 2 2 19 4" xfId="49168"/>
    <cellStyle name="Note 4 2 2 2" xfId="24419"/>
    <cellStyle name="Note 4 2 2 2 10" xfId="24420"/>
    <cellStyle name="Note 4 2 2 2 10 2" xfId="24421"/>
    <cellStyle name="Note 4 2 2 2 10 3" xfId="24422"/>
    <cellStyle name="Note 4 2 2 2 10 4" xfId="49169"/>
    <cellStyle name="Note 4 2 2 2 11" xfId="24423"/>
    <cellStyle name="Note 4 2 2 2 11 2" xfId="24424"/>
    <cellStyle name="Note 4 2 2 2 11 3" xfId="24425"/>
    <cellStyle name="Note 4 2 2 2 11 4" xfId="49170"/>
    <cellStyle name="Note 4 2 2 2 12" xfId="24426"/>
    <cellStyle name="Note 4 2 2 2 12 2" xfId="24427"/>
    <cellStyle name="Note 4 2 2 2 12 3" xfId="24428"/>
    <cellStyle name="Note 4 2 2 2 12 4" xfId="49171"/>
    <cellStyle name="Note 4 2 2 2 13" xfId="24429"/>
    <cellStyle name="Note 4 2 2 2 13 2" xfId="24430"/>
    <cellStyle name="Note 4 2 2 2 13 3" xfId="24431"/>
    <cellStyle name="Note 4 2 2 2 13 4" xfId="49172"/>
    <cellStyle name="Note 4 2 2 2 14" xfId="24432"/>
    <cellStyle name="Note 4 2 2 2 14 2" xfId="24433"/>
    <cellStyle name="Note 4 2 2 2 14 3" xfId="24434"/>
    <cellStyle name="Note 4 2 2 2 14 4" xfId="49173"/>
    <cellStyle name="Note 4 2 2 2 15" xfId="24435"/>
    <cellStyle name="Note 4 2 2 2 15 2" xfId="24436"/>
    <cellStyle name="Note 4 2 2 2 15 3" xfId="24437"/>
    <cellStyle name="Note 4 2 2 2 15 4" xfId="49174"/>
    <cellStyle name="Note 4 2 2 2 16" xfId="24438"/>
    <cellStyle name="Note 4 2 2 2 16 2" xfId="24439"/>
    <cellStyle name="Note 4 2 2 2 16 3" xfId="24440"/>
    <cellStyle name="Note 4 2 2 2 16 4" xfId="49175"/>
    <cellStyle name="Note 4 2 2 2 17" xfId="24441"/>
    <cellStyle name="Note 4 2 2 2 17 2" xfId="24442"/>
    <cellStyle name="Note 4 2 2 2 17 3" xfId="24443"/>
    <cellStyle name="Note 4 2 2 2 17 4" xfId="49176"/>
    <cellStyle name="Note 4 2 2 2 18" xfId="24444"/>
    <cellStyle name="Note 4 2 2 2 18 2" xfId="24445"/>
    <cellStyle name="Note 4 2 2 2 18 3" xfId="24446"/>
    <cellStyle name="Note 4 2 2 2 18 4" xfId="49177"/>
    <cellStyle name="Note 4 2 2 2 19" xfId="24447"/>
    <cellStyle name="Note 4 2 2 2 19 2" xfId="24448"/>
    <cellStyle name="Note 4 2 2 2 19 3" xfId="24449"/>
    <cellStyle name="Note 4 2 2 2 19 4" xfId="49178"/>
    <cellStyle name="Note 4 2 2 2 2" xfId="24450"/>
    <cellStyle name="Note 4 2 2 2 2 10" xfId="24451"/>
    <cellStyle name="Note 4 2 2 2 2 10 2" xfId="24452"/>
    <cellStyle name="Note 4 2 2 2 2 10 3" xfId="24453"/>
    <cellStyle name="Note 4 2 2 2 2 10 4" xfId="49179"/>
    <cellStyle name="Note 4 2 2 2 2 11" xfId="24454"/>
    <cellStyle name="Note 4 2 2 2 2 11 2" xfId="24455"/>
    <cellStyle name="Note 4 2 2 2 2 11 3" xfId="24456"/>
    <cellStyle name="Note 4 2 2 2 2 11 4" xfId="49180"/>
    <cellStyle name="Note 4 2 2 2 2 12" xfId="24457"/>
    <cellStyle name="Note 4 2 2 2 2 12 2" xfId="24458"/>
    <cellStyle name="Note 4 2 2 2 2 12 3" xfId="24459"/>
    <cellStyle name="Note 4 2 2 2 2 12 4" xfId="49181"/>
    <cellStyle name="Note 4 2 2 2 2 13" xfId="24460"/>
    <cellStyle name="Note 4 2 2 2 2 13 2" xfId="24461"/>
    <cellStyle name="Note 4 2 2 2 2 13 3" xfId="24462"/>
    <cellStyle name="Note 4 2 2 2 2 13 4" xfId="49182"/>
    <cellStyle name="Note 4 2 2 2 2 14" xfId="24463"/>
    <cellStyle name="Note 4 2 2 2 2 14 2" xfId="24464"/>
    <cellStyle name="Note 4 2 2 2 2 14 3" xfId="24465"/>
    <cellStyle name="Note 4 2 2 2 2 14 4" xfId="49183"/>
    <cellStyle name="Note 4 2 2 2 2 15" xfId="24466"/>
    <cellStyle name="Note 4 2 2 2 2 15 2" xfId="24467"/>
    <cellStyle name="Note 4 2 2 2 2 15 3" xfId="24468"/>
    <cellStyle name="Note 4 2 2 2 2 15 4" xfId="49184"/>
    <cellStyle name="Note 4 2 2 2 2 16" xfId="24469"/>
    <cellStyle name="Note 4 2 2 2 2 16 2" xfId="24470"/>
    <cellStyle name="Note 4 2 2 2 2 16 3" xfId="24471"/>
    <cellStyle name="Note 4 2 2 2 2 16 4" xfId="49185"/>
    <cellStyle name="Note 4 2 2 2 2 17" xfId="24472"/>
    <cellStyle name="Note 4 2 2 2 2 17 2" xfId="24473"/>
    <cellStyle name="Note 4 2 2 2 2 17 3" xfId="24474"/>
    <cellStyle name="Note 4 2 2 2 2 17 4" xfId="49186"/>
    <cellStyle name="Note 4 2 2 2 2 18" xfId="24475"/>
    <cellStyle name="Note 4 2 2 2 2 18 2" xfId="24476"/>
    <cellStyle name="Note 4 2 2 2 2 18 3" xfId="24477"/>
    <cellStyle name="Note 4 2 2 2 2 18 4" xfId="49187"/>
    <cellStyle name="Note 4 2 2 2 2 19" xfId="24478"/>
    <cellStyle name="Note 4 2 2 2 2 19 2" xfId="24479"/>
    <cellStyle name="Note 4 2 2 2 2 19 3" xfId="24480"/>
    <cellStyle name="Note 4 2 2 2 2 19 4" xfId="49188"/>
    <cellStyle name="Note 4 2 2 2 2 2" xfId="24481"/>
    <cellStyle name="Note 4 2 2 2 2 2 2" xfId="24482"/>
    <cellStyle name="Note 4 2 2 2 2 2 3" xfId="24483"/>
    <cellStyle name="Note 4 2 2 2 2 2 4" xfId="49189"/>
    <cellStyle name="Note 4 2 2 2 2 20" xfId="24484"/>
    <cellStyle name="Note 4 2 2 2 2 20 2" xfId="24485"/>
    <cellStyle name="Note 4 2 2 2 2 20 3" xfId="49190"/>
    <cellStyle name="Note 4 2 2 2 2 20 4" xfId="49191"/>
    <cellStyle name="Note 4 2 2 2 2 21" xfId="49192"/>
    <cellStyle name="Note 4 2 2 2 2 22" xfId="49193"/>
    <cellStyle name="Note 4 2 2 2 2 3" xfId="24486"/>
    <cellStyle name="Note 4 2 2 2 2 3 2" xfId="24487"/>
    <cellStyle name="Note 4 2 2 2 2 3 3" xfId="24488"/>
    <cellStyle name="Note 4 2 2 2 2 3 4" xfId="49194"/>
    <cellStyle name="Note 4 2 2 2 2 4" xfId="24489"/>
    <cellStyle name="Note 4 2 2 2 2 4 2" xfId="24490"/>
    <cellStyle name="Note 4 2 2 2 2 4 3" xfId="24491"/>
    <cellStyle name="Note 4 2 2 2 2 4 4" xfId="49195"/>
    <cellStyle name="Note 4 2 2 2 2 5" xfId="24492"/>
    <cellStyle name="Note 4 2 2 2 2 5 2" xfId="24493"/>
    <cellStyle name="Note 4 2 2 2 2 5 3" xfId="24494"/>
    <cellStyle name="Note 4 2 2 2 2 5 4" xfId="49196"/>
    <cellStyle name="Note 4 2 2 2 2 6" xfId="24495"/>
    <cellStyle name="Note 4 2 2 2 2 6 2" xfId="24496"/>
    <cellStyle name="Note 4 2 2 2 2 6 3" xfId="24497"/>
    <cellStyle name="Note 4 2 2 2 2 6 4" xfId="49197"/>
    <cellStyle name="Note 4 2 2 2 2 7" xfId="24498"/>
    <cellStyle name="Note 4 2 2 2 2 7 2" xfId="24499"/>
    <cellStyle name="Note 4 2 2 2 2 7 3" xfId="24500"/>
    <cellStyle name="Note 4 2 2 2 2 7 4" xfId="49198"/>
    <cellStyle name="Note 4 2 2 2 2 8" xfId="24501"/>
    <cellStyle name="Note 4 2 2 2 2 8 2" xfId="24502"/>
    <cellStyle name="Note 4 2 2 2 2 8 3" xfId="24503"/>
    <cellStyle name="Note 4 2 2 2 2 8 4" xfId="49199"/>
    <cellStyle name="Note 4 2 2 2 2 9" xfId="24504"/>
    <cellStyle name="Note 4 2 2 2 2 9 2" xfId="24505"/>
    <cellStyle name="Note 4 2 2 2 2 9 3" xfId="24506"/>
    <cellStyle name="Note 4 2 2 2 2 9 4" xfId="49200"/>
    <cellStyle name="Note 4 2 2 2 20" xfId="24507"/>
    <cellStyle name="Note 4 2 2 2 20 2" xfId="24508"/>
    <cellStyle name="Note 4 2 2 2 20 3" xfId="24509"/>
    <cellStyle name="Note 4 2 2 2 20 4" xfId="49201"/>
    <cellStyle name="Note 4 2 2 2 21" xfId="24510"/>
    <cellStyle name="Note 4 2 2 2 21 2" xfId="24511"/>
    <cellStyle name="Note 4 2 2 2 21 3" xfId="49202"/>
    <cellStyle name="Note 4 2 2 2 21 4" xfId="49203"/>
    <cellStyle name="Note 4 2 2 2 22" xfId="49204"/>
    <cellStyle name="Note 4 2 2 2 23" xfId="49205"/>
    <cellStyle name="Note 4 2 2 2 3" xfId="24512"/>
    <cellStyle name="Note 4 2 2 2 3 2" xfId="24513"/>
    <cellStyle name="Note 4 2 2 2 3 3" xfId="24514"/>
    <cellStyle name="Note 4 2 2 2 3 4" xfId="49206"/>
    <cellStyle name="Note 4 2 2 2 4" xfId="24515"/>
    <cellStyle name="Note 4 2 2 2 4 2" xfId="24516"/>
    <cellStyle name="Note 4 2 2 2 4 3" xfId="24517"/>
    <cellStyle name="Note 4 2 2 2 4 4" xfId="49207"/>
    <cellStyle name="Note 4 2 2 2 5" xfId="24518"/>
    <cellStyle name="Note 4 2 2 2 5 2" xfId="24519"/>
    <cellStyle name="Note 4 2 2 2 5 3" xfId="24520"/>
    <cellStyle name="Note 4 2 2 2 5 4" xfId="49208"/>
    <cellStyle name="Note 4 2 2 2 6" xfId="24521"/>
    <cellStyle name="Note 4 2 2 2 6 2" xfId="24522"/>
    <cellStyle name="Note 4 2 2 2 6 3" xfId="24523"/>
    <cellStyle name="Note 4 2 2 2 6 4" xfId="49209"/>
    <cellStyle name="Note 4 2 2 2 7" xfId="24524"/>
    <cellStyle name="Note 4 2 2 2 7 2" xfId="24525"/>
    <cellStyle name="Note 4 2 2 2 7 3" xfId="24526"/>
    <cellStyle name="Note 4 2 2 2 7 4" xfId="49210"/>
    <cellStyle name="Note 4 2 2 2 8" xfId="24527"/>
    <cellStyle name="Note 4 2 2 2 8 2" xfId="24528"/>
    <cellStyle name="Note 4 2 2 2 8 3" xfId="24529"/>
    <cellStyle name="Note 4 2 2 2 8 4" xfId="49211"/>
    <cellStyle name="Note 4 2 2 2 9" xfId="24530"/>
    <cellStyle name="Note 4 2 2 2 9 2" xfId="24531"/>
    <cellStyle name="Note 4 2 2 2 9 3" xfId="24532"/>
    <cellStyle name="Note 4 2 2 2 9 4" xfId="49212"/>
    <cellStyle name="Note 4 2 2 20" xfId="24533"/>
    <cellStyle name="Note 4 2 2 20 2" xfId="24534"/>
    <cellStyle name="Note 4 2 2 20 3" xfId="24535"/>
    <cellStyle name="Note 4 2 2 20 4" xfId="49213"/>
    <cellStyle name="Note 4 2 2 21" xfId="24536"/>
    <cellStyle name="Note 4 2 2 21 2" xfId="24537"/>
    <cellStyle name="Note 4 2 2 21 3" xfId="49214"/>
    <cellStyle name="Note 4 2 2 21 4" xfId="49215"/>
    <cellStyle name="Note 4 2 2 22" xfId="49216"/>
    <cellStyle name="Note 4 2 2 23" xfId="49217"/>
    <cellStyle name="Note 4 2 2 3" xfId="24538"/>
    <cellStyle name="Note 4 2 2 3 2" xfId="24539"/>
    <cellStyle name="Note 4 2 2 3 3" xfId="24540"/>
    <cellStyle name="Note 4 2 2 3 4" xfId="49218"/>
    <cellStyle name="Note 4 2 2 4" xfId="24541"/>
    <cellStyle name="Note 4 2 2 4 2" xfId="24542"/>
    <cellStyle name="Note 4 2 2 4 3" xfId="24543"/>
    <cellStyle name="Note 4 2 2 4 4" xfId="49219"/>
    <cellStyle name="Note 4 2 2 5" xfId="24544"/>
    <cellStyle name="Note 4 2 2 5 2" xfId="24545"/>
    <cellStyle name="Note 4 2 2 5 3" xfId="24546"/>
    <cellStyle name="Note 4 2 2 5 4" xfId="49220"/>
    <cellStyle name="Note 4 2 2 6" xfId="24547"/>
    <cellStyle name="Note 4 2 2 6 2" xfId="24548"/>
    <cellStyle name="Note 4 2 2 6 3" xfId="24549"/>
    <cellStyle name="Note 4 2 2 6 4" xfId="49221"/>
    <cellStyle name="Note 4 2 2 7" xfId="24550"/>
    <cellStyle name="Note 4 2 2 7 2" xfId="24551"/>
    <cellStyle name="Note 4 2 2 7 3" xfId="24552"/>
    <cellStyle name="Note 4 2 2 7 4" xfId="49222"/>
    <cellStyle name="Note 4 2 2 8" xfId="24553"/>
    <cellStyle name="Note 4 2 2 8 2" xfId="24554"/>
    <cellStyle name="Note 4 2 2 8 3" xfId="24555"/>
    <cellStyle name="Note 4 2 2 8 4" xfId="49223"/>
    <cellStyle name="Note 4 2 2 9" xfId="24556"/>
    <cellStyle name="Note 4 2 2 9 2" xfId="24557"/>
    <cellStyle name="Note 4 2 2 9 3" xfId="24558"/>
    <cellStyle name="Note 4 2 2 9 4" xfId="49224"/>
    <cellStyle name="Note 4 2 20" xfId="24559"/>
    <cellStyle name="Note 4 2 20 2" xfId="24560"/>
    <cellStyle name="Note 4 2 20 3" xfId="24561"/>
    <cellStyle name="Note 4 2 20 4" xfId="49225"/>
    <cellStyle name="Note 4 2 21" xfId="24562"/>
    <cellStyle name="Note 4 2 21 2" xfId="24563"/>
    <cellStyle name="Note 4 2 21 3" xfId="49226"/>
    <cellStyle name="Note 4 2 21 4" xfId="49227"/>
    <cellStyle name="Note 4 2 22" xfId="49228"/>
    <cellStyle name="Note 4 2 23" xfId="49229"/>
    <cellStyle name="Note 4 2 3" xfId="24564"/>
    <cellStyle name="Note 4 2 3 2" xfId="24565"/>
    <cellStyle name="Note 4 2 3 3" xfId="24566"/>
    <cellStyle name="Note 4 2 3 4" xfId="49230"/>
    <cellStyle name="Note 4 2 4" xfId="24567"/>
    <cellStyle name="Note 4 2 4 2" xfId="24568"/>
    <cellStyle name="Note 4 2 4 3" xfId="24569"/>
    <cellStyle name="Note 4 2 4 4" xfId="49231"/>
    <cellStyle name="Note 4 2 5" xfId="24570"/>
    <cellStyle name="Note 4 2 5 2" xfId="24571"/>
    <cellStyle name="Note 4 2 5 3" xfId="24572"/>
    <cellStyle name="Note 4 2 5 4" xfId="49232"/>
    <cellStyle name="Note 4 2 6" xfId="24573"/>
    <cellStyle name="Note 4 2 6 2" xfId="24574"/>
    <cellStyle name="Note 4 2 6 3" xfId="24575"/>
    <cellStyle name="Note 4 2 6 4" xfId="49233"/>
    <cellStyle name="Note 4 2 7" xfId="24576"/>
    <cellStyle name="Note 4 2 7 2" xfId="24577"/>
    <cellStyle name="Note 4 2 7 3" xfId="24578"/>
    <cellStyle name="Note 4 2 7 4" xfId="49234"/>
    <cellStyle name="Note 4 2 8" xfId="24579"/>
    <cellStyle name="Note 4 2 8 2" xfId="24580"/>
    <cellStyle name="Note 4 2 8 3" xfId="24581"/>
    <cellStyle name="Note 4 2 8 4" xfId="49235"/>
    <cellStyle name="Note 4 2 9" xfId="24582"/>
    <cellStyle name="Note 4 2 9 2" xfId="24583"/>
    <cellStyle name="Note 4 2 9 3" xfId="24584"/>
    <cellStyle name="Note 4 2 9 4" xfId="49236"/>
    <cellStyle name="Note 4 20" xfId="24585"/>
    <cellStyle name="Note 4 20 2" xfId="24586"/>
    <cellStyle name="Note 4 20 3" xfId="24587"/>
    <cellStyle name="Note 4 20 4" xfId="49237"/>
    <cellStyle name="Note 4 21" xfId="24588"/>
    <cellStyle name="Note 4 21 2" xfId="24589"/>
    <cellStyle name="Note 4 21 3" xfId="24590"/>
    <cellStyle name="Note 4 21 4" xfId="49238"/>
    <cellStyle name="Note 4 22" xfId="24591"/>
    <cellStyle name="Note 4 22 2" xfId="24592"/>
    <cellStyle name="Note 4 22 3" xfId="24593"/>
    <cellStyle name="Note 4 22 4" xfId="49239"/>
    <cellStyle name="Note 4 23" xfId="24594"/>
    <cellStyle name="Note 4 23 2" xfId="24595"/>
    <cellStyle name="Note 4 23 3" xfId="24596"/>
    <cellStyle name="Note 4 23 4" xfId="49240"/>
    <cellStyle name="Note 4 24" xfId="24597"/>
    <cellStyle name="Note 4 24 2" xfId="24598"/>
    <cellStyle name="Note 4 24 3" xfId="24599"/>
    <cellStyle name="Note 4 24 4" xfId="49241"/>
    <cellStyle name="Note 4 25" xfId="24600"/>
    <cellStyle name="Note 4 25 2" xfId="24601"/>
    <cellStyle name="Note 4 25 3" xfId="24602"/>
    <cellStyle name="Note 4 25 4" xfId="49242"/>
    <cellStyle name="Note 4 26" xfId="24603"/>
    <cellStyle name="Note 4 26 2" xfId="24604"/>
    <cellStyle name="Note 4 26 3" xfId="24605"/>
    <cellStyle name="Note 4 26 4" xfId="49243"/>
    <cellStyle name="Note 4 27" xfId="24606"/>
    <cellStyle name="Note 4 28" xfId="24607"/>
    <cellStyle name="Note 4 29" xfId="24608"/>
    <cellStyle name="Note 4 3" xfId="24609"/>
    <cellStyle name="Note 4 3 10" xfId="24610"/>
    <cellStyle name="Note 4 3 10 2" xfId="24611"/>
    <cellStyle name="Note 4 3 10 3" xfId="24612"/>
    <cellStyle name="Note 4 3 10 4" xfId="49244"/>
    <cellStyle name="Note 4 3 11" xfId="24613"/>
    <cellStyle name="Note 4 3 11 2" xfId="24614"/>
    <cellStyle name="Note 4 3 11 3" xfId="24615"/>
    <cellStyle name="Note 4 3 11 4" xfId="49245"/>
    <cellStyle name="Note 4 3 12" xfId="24616"/>
    <cellStyle name="Note 4 3 12 2" xfId="24617"/>
    <cellStyle name="Note 4 3 12 3" xfId="24618"/>
    <cellStyle name="Note 4 3 12 4" xfId="49246"/>
    <cellStyle name="Note 4 3 13" xfId="24619"/>
    <cellStyle name="Note 4 3 13 2" xfId="24620"/>
    <cellStyle name="Note 4 3 13 3" xfId="24621"/>
    <cellStyle name="Note 4 3 13 4" xfId="49247"/>
    <cellStyle name="Note 4 3 14" xfId="24622"/>
    <cellStyle name="Note 4 3 14 2" xfId="24623"/>
    <cellStyle name="Note 4 3 14 3" xfId="24624"/>
    <cellStyle name="Note 4 3 14 4" xfId="49248"/>
    <cellStyle name="Note 4 3 15" xfId="24625"/>
    <cellStyle name="Note 4 3 15 2" xfId="24626"/>
    <cellStyle name="Note 4 3 15 3" xfId="24627"/>
    <cellStyle name="Note 4 3 15 4" xfId="49249"/>
    <cellStyle name="Note 4 3 16" xfId="24628"/>
    <cellStyle name="Note 4 3 16 2" xfId="24629"/>
    <cellStyle name="Note 4 3 16 3" xfId="24630"/>
    <cellStyle name="Note 4 3 16 4" xfId="49250"/>
    <cellStyle name="Note 4 3 17" xfId="24631"/>
    <cellStyle name="Note 4 3 17 2" xfId="24632"/>
    <cellStyle name="Note 4 3 17 3" xfId="24633"/>
    <cellStyle name="Note 4 3 17 4" xfId="49251"/>
    <cellStyle name="Note 4 3 18" xfId="24634"/>
    <cellStyle name="Note 4 3 18 2" xfId="24635"/>
    <cellStyle name="Note 4 3 18 3" xfId="24636"/>
    <cellStyle name="Note 4 3 18 4" xfId="49252"/>
    <cellStyle name="Note 4 3 19" xfId="24637"/>
    <cellStyle name="Note 4 3 19 2" xfId="24638"/>
    <cellStyle name="Note 4 3 19 3" xfId="24639"/>
    <cellStyle name="Note 4 3 19 4" xfId="49253"/>
    <cellStyle name="Note 4 3 2" xfId="24640"/>
    <cellStyle name="Note 4 3 2 2" xfId="24641"/>
    <cellStyle name="Note 4 3 2 3" xfId="24642"/>
    <cellStyle name="Note 4 3 2 4" xfId="49254"/>
    <cellStyle name="Note 4 3 20" xfId="24643"/>
    <cellStyle name="Note 4 3 20 2" xfId="24644"/>
    <cellStyle name="Note 4 3 20 3" xfId="49255"/>
    <cellStyle name="Note 4 3 20 4" xfId="49256"/>
    <cellStyle name="Note 4 3 21" xfId="49257"/>
    <cellStyle name="Note 4 3 22" xfId="49258"/>
    <cellStyle name="Note 4 3 3" xfId="24645"/>
    <cellStyle name="Note 4 3 3 2" xfId="24646"/>
    <cellStyle name="Note 4 3 3 3" xfId="24647"/>
    <cellStyle name="Note 4 3 3 4" xfId="49259"/>
    <cellStyle name="Note 4 3 4" xfId="24648"/>
    <cellStyle name="Note 4 3 4 2" xfId="24649"/>
    <cellStyle name="Note 4 3 4 3" xfId="24650"/>
    <cellStyle name="Note 4 3 4 4" xfId="49260"/>
    <cellStyle name="Note 4 3 5" xfId="24651"/>
    <cellStyle name="Note 4 3 5 2" xfId="24652"/>
    <cellStyle name="Note 4 3 5 3" xfId="24653"/>
    <cellStyle name="Note 4 3 5 4" xfId="49261"/>
    <cellStyle name="Note 4 3 6" xfId="24654"/>
    <cellStyle name="Note 4 3 6 2" xfId="24655"/>
    <cellStyle name="Note 4 3 6 3" xfId="24656"/>
    <cellStyle name="Note 4 3 6 4" xfId="49262"/>
    <cellStyle name="Note 4 3 7" xfId="24657"/>
    <cellStyle name="Note 4 3 7 2" xfId="24658"/>
    <cellStyle name="Note 4 3 7 3" xfId="24659"/>
    <cellStyle name="Note 4 3 7 4" xfId="49263"/>
    <cellStyle name="Note 4 3 8" xfId="24660"/>
    <cellStyle name="Note 4 3 8 2" xfId="24661"/>
    <cellStyle name="Note 4 3 8 3" xfId="24662"/>
    <cellStyle name="Note 4 3 8 4" xfId="49264"/>
    <cellStyle name="Note 4 3 9" xfId="24663"/>
    <cellStyle name="Note 4 3 9 2" xfId="24664"/>
    <cellStyle name="Note 4 3 9 3" xfId="24665"/>
    <cellStyle name="Note 4 3 9 4" xfId="49265"/>
    <cellStyle name="Note 4 30" xfId="49266"/>
    <cellStyle name="Note 4 4" xfId="24666"/>
    <cellStyle name="Note 4 4 10" xfId="24667"/>
    <cellStyle name="Note 4 4 10 2" xfId="24668"/>
    <cellStyle name="Note 4 4 10 3" xfId="24669"/>
    <cellStyle name="Note 4 4 10 4" xfId="49267"/>
    <cellStyle name="Note 4 4 11" xfId="24670"/>
    <cellStyle name="Note 4 4 11 2" xfId="24671"/>
    <cellStyle name="Note 4 4 11 3" xfId="24672"/>
    <cellStyle name="Note 4 4 11 4" xfId="49268"/>
    <cellStyle name="Note 4 4 12" xfId="24673"/>
    <cellStyle name="Note 4 4 12 2" xfId="24674"/>
    <cellStyle name="Note 4 4 12 3" xfId="24675"/>
    <cellStyle name="Note 4 4 12 4" xfId="49269"/>
    <cellStyle name="Note 4 4 13" xfId="24676"/>
    <cellStyle name="Note 4 4 13 2" xfId="24677"/>
    <cellStyle name="Note 4 4 13 3" xfId="24678"/>
    <cellStyle name="Note 4 4 13 4" xfId="49270"/>
    <cellStyle name="Note 4 4 14" xfId="24679"/>
    <cellStyle name="Note 4 4 14 2" xfId="24680"/>
    <cellStyle name="Note 4 4 14 3" xfId="24681"/>
    <cellStyle name="Note 4 4 14 4" xfId="49271"/>
    <cellStyle name="Note 4 4 15" xfId="24682"/>
    <cellStyle name="Note 4 4 15 2" xfId="24683"/>
    <cellStyle name="Note 4 4 15 3" xfId="24684"/>
    <cellStyle name="Note 4 4 15 4" xfId="49272"/>
    <cellStyle name="Note 4 4 16" xfId="24685"/>
    <cellStyle name="Note 4 4 16 2" xfId="24686"/>
    <cellStyle name="Note 4 4 16 3" xfId="24687"/>
    <cellStyle name="Note 4 4 16 4" xfId="49273"/>
    <cellStyle name="Note 4 4 17" xfId="24688"/>
    <cellStyle name="Note 4 4 17 2" xfId="24689"/>
    <cellStyle name="Note 4 4 17 3" xfId="24690"/>
    <cellStyle name="Note 4 4 17 4" xfId="49274"/>
    <cellStyle name="Note 4 4 18" xfId="24691"/>
    <cellStyle name="Note 4 4 18 2" xfId="24692"/>
    <cellStyle name="Note 4 4 18 3" xfId="24693"/>
    <cellStyle name="Note 4 4 18 4" xfId="49275"/>
    <cellStyle name="Note 4 4 19" xfId="24694"/>
    <cellStyle name="Note 4 4 19 2" xfId="24695"/>
    <cellStyle name="Note 4 4 19 3" xfId="24696"/>
    <cellStyle name="Note 4 4 19 4" xfId="49276"/>
    <cellStyle name="Note 4 4 2" xfId="24697"/>
    <cellStyle name="Note 4 4 2 2" xfId="24698"/>
    <cellStyle name="Note 4 4 2 3" xfId="24699"/>
    <cellStyle name="Note 4 4 2 4" xfId="49277"/>
    <cellStyle name="Note 4 4 20" xfId="24700"/>
    <cellStyle name="Note 4 4 20 2" xfId="24701"/>
    <cellStyle name="Note 4 4 20 3" xfId="49278"/>
    <cellStyle name="Note 4 4 20 4" xfId="49279"/>
    <cellStyle name="Note 4 4 21" xfId="49280"/>
    <cellStyle name="Note 4 4 22" xfId="49281"/>
    <cellStyle name="Note 4 4 3" xfId="24702"/>
    <cellStyle name="Note 4 4 3 2" xfId="24703"/>
    <cellStyle name="Note 4 4 3 3" xfId="24704"/>
    <cellStyle name="Note 4 4 3 4" xfId="49282"/>
    <cellStyle name="Note 4 4 4" xfId="24705"/>
    <cellStyle name="Note 4 4 4 2" xfId="24706"/>
    <cellStyle name="Note 4 4 4 3" xfId="24707"/>
    <cellStyle name="Note 4 4 4 4" xfId="49283"/>
    <cellStyle name="Note 4 4 5" xfId="24708"/>
    <cellStyle name="Note 4 4 5 2" xfId="24709"/>
    <cellStyle name="Note 4 4 5 3" xfId="24710"/>
    <cellStyle name="Note 4 4 5 4" xfId="49284"/>
    <cellStyle name="Note 4 4 6" xfId="24711"/>
    <cellStyle name="Note 4 4 6 2" xfId="24712"/>
    <cellStyle name="Note 4 4 6 3" xfId="24713"/>
    <cellStyle name="Note 4 4 6 4" xfId="49285"/>
    <cellStyle name="Note 4 4 7" xfId="24714"/>
    <cellStyle name="Note 4 4 7 2" xfId="24715"/>
    <cellStyle name="Note 4 4 7 3" xfId="24716"/>
    <cellStyle name="Note 4 4 7 4" xfId="49286"/>
    <cellStyle name="Note 4 4 8" xfId="24717"/>
    <cellStyle name="Note 4 4 8 2" xfId="24718"/>
    <cellStyle name="Note 4 4 8 3" xfId="24719"/>
    <cellStyle name="Note 4 4 8 4" xfId="49287"/>
    <cellStyle name="Note 4 4 9" xfId="24720"/>
    <cellStyle name="Note 4 4 9 2" xfId="24721"/>
    <cellStyle name="Note 4 4 9 3" xfId="24722"/>
    <cellStyle name="Note 4 4 9 4" xfId="49288"/>
    <cellStyle name="Note 4 5" xfId="24723"/>
    <cellStyle name="Note 4 5 10" xfId="24724"/>
    <cellStyle name="Note 4 5 10 2" xfId="24725"/>
    <cellStyle name="Note 4 5 10 3" xfId="24726"/>
    <cellStyle name="Note 4 5 10 4" xfId="49289"/>
    <cellStyle name="Note 4 5 11" xfId="24727"/>
    <cellStyle name="Note 4 5 11 2" xfId="24728"/>
    <cellStyle name="Note 4 5 11 3" xfId="24729"/>
    <cellStyle name="Note 4 5 11 4" xfId="49290"/>
    <cellStyle name="Note 4 5 12" xfId="24730"/>
    <cellStyle name="Note 4 5 12 2" xfId="24731"/>
    <cellStyle name="Note 4 5 12 3" xfId="24732"/>
    <cellStyle name="Note 4 5 12 4" xfId="49291"/>
    <cellStyle name="Note 4 5 13" xfId="24733"/>
    <cellStyle name="Note 4 5 13 2" xfId="24734"/>
    <cellStyle name="Note 4 5 13 3" xfId="24735"/>
    <cellStyle name="Note 4 5 13 4" xfId="49292"/>
    <cellStyle name="Note 4 5 14" xfId="24736"/>
    <cellStyle name="Note 4 5 14 2" xfId="24737"/>
    <cellStyle name="Note 4 5 14 3" xfId="24738"/>
    <cellStyle name="Note 4 5 14 4" xfId="49293"/>
    <cellStyle name="Note 4 5 15" xfId="24739"/>
    <cellStyle name="Note 4 5 15 2" xfId="24740"/>
    <cellStyle name="Note 4 5 15 3" xfId="24741"/>
    <cellStyle name="Note 4 5 15 4" xfId="49294"/>
    <cellStyle name="Note 4 5 16" xfId="24742"/>
    <cellStyle name="Note 4 5 16 2" xfId="24743"/>
    <cellStyle name="Note 4 5 16 3" xfId="24744"/>
    <cellStyle name="Note 4 5 16 4" xfId="49295"/>
    <cellStyle name="Note 4 5 17" xfId="24745"/>
    <cellStyle name="Note 4 5 17 2" xfId="24746"/>
    <cellStyle name="Note 4 5 17 3" xfId="24747"/>
    <cellStyle name="Note 4 5 17 4" xfId="49296"/>
    <cellStyle name="Note 4 5 18" xfId="24748"/>
    <cellStyle name="Note 4 5 18 2" xfId="24749"/>
    <cellStyle name="Note 4 5 18 3" xfId="24750"/>
    <cellStyle name="Note 4 5 18 4" xfId="49297"/>
    <cellStyle name="Note 4 5 19" xfId="24751"/>
    <cellStyle name="Note 4 5 19 2" xfId="24752"/>
    <cellStyle name="Note 4 5 19 3" xfId="24753"/>
    <cellStyle name="Note 4 5 19 4" xfId="49298"/>
    <cellStyle name="Note 4 5 2" xfId="24754"/>
    <cellStyle name="Note 4 5 2 2" xfId="24755"/>
    <cellStyle name="Note 4 5 2 3" xfId="24756"/>
    <cellStyle name="Note 4 5 2 4" xfId="49299"/>
    <cellStyle name="Note 4 5 20" xfId="24757"/>
    <cellStyle name="Note 4 5 20 2" xfId="24758"/>
    <cellStyle name="Note 4 5 20 3" xfId="49300"/>
    <cellStyle name="Note 4 5 20 4" xfId="49301"/>
    <cellStyle name="Note 4 5 21" xfId="49302"/>
    <cellStyle name="Note 4 5 22" xfId="49303"/>
    <cellStyle name="Note 4 5 3" xfId="24759"/>
    <cellStyle name="Note 4 5 3 2" xfId="24760"/>
    <cellStyle name="Note 4 5 3 3" xfId="24761"/>
    <cellStyle name="Note 4 5 3 4" xfId="49304"/>
    <cellStyle name="Note 4 5 4" xfId="24762"/>
    <cellStyle name="Note 4 5 4 2" xfId="24763"/>
    <cellStyle name="Note 4 5 4 3" xfId="24764"/>
    <cellStyle name="Note 4 5 4 4" xfId="49305"/>
    <cellStyle name="Note 4 5 5" xfId="24765"/>
    <cellStyle name="Note 4 5 5 2" xfId="24766"/>
    <cellStyle name="Note 4 5 5 3" xfId="24767"/>
    <cellStyle name="Note 4 5 5 4" xfId="49306"/>
    <cellStyle name="Note 4 5 6" xfId="24768"/>
    <cellStyle name="Note 4 5 6 2" xfId="24769"/>
    <cellStyle name="Note 4 5 6 3" xfId="24770"/>
    <cellStyle name="Note 4 5 6 4" xfId="49307"/>
    <cellStyle name="Note 4 5 7" xfId="24771"/>
    <cellStyle name="Note 4 5 7 2" xfId="24772"/>
    <cellStyle name="Note 4 5 7 3" xfId="24773"/>
    <cellStyle name="Note 4 5 7 4" xfId="49308"/>
    <cellStyle name="Note 4 5 8" xfId="24774"/>
    <cellStyle name="Note 4 5 8 2" xfId="24775"/>
    <cellStyle name="Note 4 5 8 3" xfId="24776"/>
    <cellStyle name="Note 4 5 8 4" xfId="49309"/>
    <cellStyle name="Note 4 5 9" xfId="24777"/>
    <cellStyle name="Note 4 5 9 2" xfId="24778"/>
    <cellStyle name="Note 4 5 9 3" xfId="24779"/>
    <cellStyle name="Note 4 5 9 4" xfId="49310"/>
    <cellStyle name="Note 4 6" xfId="24780"/>
    <cellStyle name="Note 4 6 10" xfId="24781"/>
    <cellStyle name="Note 4 6 10 2" xfId="24782"/>
    <cellStyle name="Note 4 6 10 3" xfId="24783"/>
    <cellStyle name="Note 4 6 10 4" xfId="49311"/>
    <cellStyle name="Note 4 6 11" xfId="24784"/>
    <cellStyle name="Note 4 6 11 2" xfId="24785"/>
    <cellStyle name="Note 4 6 11 3" xfId="24786"/>
    <cellStyle name="Note 4 6 11 4" xfId="49312"/>
    <cellStyle name="Note 4 6 12" xfId="24787"/>
    <cellStyle name="Note 4 6 12 2" xfId="24788"/>
    <cellStyle name="Note 4 6 12 3" xfId="24789"/>
    <cellStyle name="Note 4 6 12 4" xfId="49313"/>
    <cellStyle name="Note 4 6 13" xfId="24790"/>
    <cellStyle name="Note 4 6 13 2" xfId="24791"/>
    <cellStyle name="Note 4 6 13 3" xfId="24792"/>
    <cellStyle name="Note 4 6 13 4" xfId="49314"/>
    <cellStyle name="Note 4 6 14" xfId="24793"/>
    <cellStyle name="Note 4 6 14 2" xfId="24794"/>
    <cellStyle name="Note 4 6 14 3" xfId="24795"/>
    <cellStyle name="Note 4 6 14 4" xfId="49315"/>
    <cellStyle name="Note 4 6 15" xfId="24796"/>
    <cellStyle name="Note 4 6 15 2" xfId="24797"/>
    <cellStyle name="Note 4 6 15 3" xfId="24798"/>
    <cellStyle name="Note 4 6 15 4" xfId="49316"/>
    <cellStyle name="Note 4 6 16" xfId="24799"/>
    <cellStyle name="Note 4 6 16 2" xfId="24800"/>
    <cellStyle name="Note 4 6 16 3" xfId="24801"/>
    <cellStyle name="Note 4 6 16 4" xfId="49317"/>
    <cellStyle name="Note 4 6 17" xfId="24802"/>
    <cellStyle name="Note 4 6 17 2" xfId="24803"/>
    <cellStyle name="Note 4 6 17 3" xfId="24804"/>
    <cellStyle name="Note 4 6 17 4" xfId="49318"/>
    <cellStyle name="Note 4 6 18" xfId="24805"/>
    <cellStyle name="Note 4 6 18 2" xfId="24806"/>
    <cellStyle name="Note 4 6 18 3" xfId="24807"/>
    <cellStyle name="Note 4 6 18 4" xfId="49319"/>
    <cellStyle name="Note 4 6 19" xfId="24808"/>
    <cellStyle name="Note 4 6 19 2" xfId="24809"/>
    <cellStyle name="Note 4 6 19 3" xfId="24810"/>
    <cellStyle name="Note 4 6 19 4" xfId="49320"/>
    <cellStyle name="Note 4 6 2" xfId="24811"/>
    <cellStyle name="Note 4 6 2 2" xfId="24812"/>
    <cellStyle name="Note 4 6 2 3" xfId="24813"/>
    <cellStyle name="Note 4 6 2 4" xfId="49321"/>
    <cellStyle name="Note 4 6 20" xfId="24814"/>
    <cellStyle name="Note 4 6 20 2" xfId="24815"/>
    <cellStyle name="Note 4 6 20 3" xfId="49322"/>
    <cellStyle name="Note 4 6 20 4" xfId="49323"/>
    <cellStyle name="Note 4 6 21" xfId="49324"/>
    <cellStyle name="Note 4 6 22" xfId="49325"/>
    <cellStyle name="Note 4 6 3" xfId="24816"/>
    <cellStyle name="Note 4 6 3 2" xfId="24817"/>
    <cellStyle name="Note 4 6 3 3" xfId="24818"/>
    <cellStyle name="Note 4 6 3 4" xfId="49326"/>
    <cellStyle name="Note 4 6 4" xfId="24819"/>
    <cellStyle name="Note 4 6 4 2" xfId="24820"/>
    <cellStyle name="Note 4 6 4 3" xfId="24821"/>
    <cellStyle name="Note 4 6 4 4" xfId="49327"/>
    <cellStyle name="Note 4 6 5" xfId="24822"/>
    <cellStyle name="Note 4 6 5 2" xfId="24823"/>
    <cellStyle name="Note 4 6 5 3" xfId="24824"/>
    <cellStyle name="Note 4 6 5 4" xfId="49328"/>
    <cellStyle name="Note 4 6 6" xfId="24825"/>
    <cellStyle name="Note 4 6 6 2" xfId="24826"/>
    <cellStyle name="Note 4 6 6 3" xfId="24827"/>
    <cellStyle name="Note 4 6 6 4" xfId="49329"/>
    <cellStyle name="Note 4 6 7" xfId="24828"/>
    <cellStyle name="Note 4 6 7 2" xfId="24829"/>
    <cellStyle name="Note 4 6 7 3" xfId="24830"/>
    <cellStyle name="Note 4 6 7 4" xfId="49330"/>
    <cellStyle name="Note 4 6 8" xfId="24831"/>
    <cellStyle name="Note 4 6 8 2" xfId="24832"/>
    <cellStyle name="Note 4 6 8 3" xfId="24833"/>
    <cellStyle name="Note 4 6 8 4" xfId="49331"/>
    <cellStyle name="Note 4 6 9" xfId="24834"/>
    <cellStyle name="Note 4 6 9 2" xfId="24835"/>
    <cellStyle name="Note 4 6 9 3" xfId="24836"/>
    <cellStyle name="Note 4 6 9 4" xfId="49332"/>
    <cellStyle name="Note 4 7" xfId="24837"/>
    <cellStyle name="Note 4 7 10" xfId="24838"/>
    <cellStyle name="Note 4 7 10 2" xfId="24839"/>
    <cellStyle name="Note 4 7 10 3" xfId="24840"/>
    <cellStyle name="Note 4 7 10 4" xfId="49333"/>
    <cellStyle name="Note 4 7 11" xfId="24841"/>
    <cellStyle name="Note 4 7 11 2" xfId="24842"/>
    <cellStyle name="Note 4 7 11 3" xfId="24843"/>
    <cellStyle name="Note 4 7 11 4" xfId="49334"/>
    <cellStyle name="Note 4 7 12" xfId="24844"/>
    <cellStyle name="Note 4 7 12 2" xfId="24845"/>
    <cellStyle name="Note 4 7 12 3" xfId="24846"/>
    <cellStyle name="Note 4 7 12 4" xfId="49335"/>
    <cellStyle name="Note 4 7 13" xfId="24847"/>
    <cellStyle name="Note 4 7 13 2" xfId="24848"/>
    <cellStyle name="Note 4 7 13 3" xfId="24849"/>
    <cellStyle name="Note 4 7 13 4" xfId="49336"/>
    <cellStyle name="Note 4 7 14" xfId="24850"/>
    <cellStyle name="Note 4 7 14 2" xfId="24851"/>
    <cellStyle name="Note 4 7 14 3" xfId="24852"/>
    <cellStyle name="Note 4 7 14 4" xfId="49337"/>
    <cellStyle name="Note 4 7 15" xfId="24853"/>
    <cellStyle name="Note 4 7 15 2" xfId="24854"/>
    <cellStyle name="Note 4 7 15 3" xfId="24855"/>
    <cellStyle name="Note 4 7 15 4" xfId="49338"/>
    <cellStyle name="Note 4 7 16" xfId="24856"/>
    <cellStyle name="Note 4 7 16 2" xfId="24857"/>
    <cellStyle name="Note 4 7 16 3" xfId="24858"/>
    <cellStyle name="Note 4 7 16 4" xfId="49339"/>
    <cellStyle name="Note 4 7 17" xfId="24859"/>
    <cellStyle name="Note 4 7 17 2" xfId="24860"/>
    <cellStyle name="Note 4 7 17 3" xfId="24861"/>
    <cellStyle name="Note 4 7 17 4" xfId="49340"/>
    <cellStyle name="Note 4 7 18" xfId="24862"/>
    <cellStyle name="Note 4 7 18 2" xfId="24863"/>
    <cellStyle name="Note 4 7 18 3" xfId="24864"/>
    <cellStyle name="Note 4 7 18 4" xfId="49341"/>
    <cellStyle name="Note 4 7 19" xfId="24865"/>
    <cellStyle name="Note 4 7 19 2" xfId="24866"/>
    <cellStyle name="Note 4 7 19 3" xfId="24867"/>
    <cellStyle name="Note 4 7 19 4" xfId="49342"/>
    <cellStyle name="Note 4 7 2" xfId="24868"/>
    <cellStyle name="Note 4 7 2 2" xfId="24869"/>
    <cellStyle name="Note 4 7 2 3" xfId="24870"/>
    <cellStyle name="Note 4 7 2 4" xfId="49343"/>
    <cellStyle name="Note 4 7 20" xfId="24871"/>
    <cellStyle name="Note 4 7 20 2" xfId="24872"/>
    <cellStyle name="Note 4 7 20 3" xfId="49344"/>
    <cellStyle name="Note 4 7 20 4" xfId="49345"/>
    <cellStyle name="Note 4 7 21" xfId="49346"/>
    <cellStyle name="Note 4 7 22" xfId="49347"/>
    <cellStyle name="Note 4 7 3" xfId="24873"/>
    <cellStyle name="Note 4 7 3 2" xfId="24874"/>
    <cellStyle name="Note 4 7 3 3" xfId="24875"/>
    <cellStyle name="Note 4 7 3 4" xfId="49348"/>
    <cellStyle name="Note 4 7 4" xfId="24876"/>
    <cellStyle name="Note 4 7 4 2" xfId="24877"/>
    <cellStyle name="Note 4 7 4 3" xfId="24878"/>
    <cellStyle name="Note 4 7 4 4" xfId="49349"/>
    <cellStyle name="Note 4 7 5" xfId="24879"/>
    <cellStyle name="Note 4 7 5 2" xfId="24880"/>
    <cellStyle name="Note 4 7 5 3" xfId="24881"/>
    <cellStyle name="Note 4 7 5 4" xfId="49350"/>
    <cellStyle name="Note 4 7 6" xfId="24882"/>
    <cellStyle name="Note 4 7 6 2" xfId="24883"/>
    <cellStyle name="Note 4 7 6 3" xfId="24884"/>
    <cellStyle name="Note 4 7 6 4" xfId="49351"/>
    <cellStyle name="Note 4 7 7" xfId="24885"/>
    <cellStyle name="Note 4 7 7 2" xfId="24886"/>
    <cellStyle name="Note 4 7 7 3" xfId="24887"/>
    <cellStyle name="Note 4 7 7 4" xfId="49352"/>
    <cellStyle name="Note 4 7 8" xfId="24888"/>
    <cellStyle name="Note 4 7 8 2" xfId="24889"/>
    <cellStyle name="Note 4 7 8 3" xfId="24890"/>
    <cellStyle name="Note 4 7 8 4" xfId="49353"/>
    <cellStyle name="Note 4 7 9" xfId="24891"/>
    <cellStyle name="Note 4 7 9 2" xfId="24892"/>
    <cellStyle name="Note 4 7 9 3" xfId="24893"/>
    <cellStyle name="Note 4 7 9 4" xfId="49354"/>
    <cellStyle name="Note 4 8" xfId="24894"/>
    <cellStyle name="Note 4 8 2" xfId="24895"/>
    <cellStyle name="Note 4 8 3" xfId="49355"/>
    <cellStyle name="Note 4 9" xfId="24896"/>
    <cellStyle name="Note 4 9 2" xfId="24897"/>
    <cellStyle name="Note 4 9 3" xfId="24898"/>
    <cellStyle name="Note 4 9 4" xfId="49356"/>
    <cellStyle name="Note 40" xfId="24899"/>
    <cellStyle name="Note 40 2" xfId="24900"/>
    <cellStyle name="Note 40 3" xfId="24901"/>
    <cellStyle name="Note 40 4" xfId="49357"/>
    <cellStyle name="Note 41" xfId="24902"/>
    <cellStyle name="Note 41 2" xfId="24903"/>
    <cellStyle name="Note 41 3" xfId="24904"/>
    <cellStyle name="Note 41 4" xfId="49358"/>
    <cellStyle name="Note 42" xfId="24905"/>
    <cellStyle name="Note 42 2" xfId="24906"/>
    <cellStyle name="Note 42 3" xfId="24907"/>
    <cellStyle name="Note 42 4" xfId="49359"/>
    <cellStyle name="Note 43" xfId="24908"/>
    <cellStyle name="Note 43 2" xfId="24909"/>
    <cellStyle name="Note 44" xfId="24910"/>
    <cellStyle name="Note 44 2" xfId="24911"/>
    <cellStyle name="Note 45" xfId="24912"/>
    <cellStyle name="Note 46" xfId="24913"/>
    <cellStyle name="Note 47" xfId="24914"/>
    <cellStyle name="Note 5" xfId="24915"/>
    <cellStyle name="Note 5 10" xfId="24916"/>
    <cellStyle name="Note 5 10 10" xfId="24917"/>
    <cellStyle name="Note 5 10 10 2" xfId="24918"/>
    <cellStyle name="Note 5 10 10 3" xfId="24919"/>
    <cellStyle name="Note 5 10 10 4" xfId="49360"/>
    <cellStyle name="Note 5 10 11" xfId="24920"/>
    <cellStyle name="Note 5 10 11 2" xfId="24921"/>
    <cellStyle name="Note 5 10 11 3" xfId="24922"/>
    <cellStyle name="Note 5 10 11 4" xfId="49361"/>
    <cellStyle name="Note 5 10 12" xfId="24923"/>
    <cellStyle name="Note 5 10 12 2" xfId="24924"/>
    <cellStyle name="Note 5 10 12 3" xfId="24925"/>
    <cellStyle name="Note 5 10 12 4" xfId="49362"/>
    <cellStyle name="Note 5 10 13" xfId="24926"/>
    <cellStyle name="Note 5 10 13 2" xfId="24927"/>
    <cellStyle name="Note 5 10 13 3" xfId="24928"/>
    <cellStyle name="Note 5 10 13 4" xfId="49363"/>
    <cellStyle name="Note 5 10 14" xfId="24929"/>
    <cellStyle name="Note 5 10 14 2" xfId="24930"/>
    <cellStyle name="Note 5 10 14 3" xfId="24931"/>
    <cellStyle name="Note 5 10 14 4" xfId="49364"/>
    <cellStyle name="Note 5 10 15" xfId="24932"/>
    <cellStyle name="Note 5 10 15 2" xfId="24933"/>
    <cellStyle name="Note 5 10 15 3" xfId="24934"/>
    <cellStyle name="Note 5 10 15 4" xfId="49365"/>
    <cellStyle name="Note 5 10 16" xfId="24935"/>
    <cellStyle name="Note 5 10 16 2" xfId="24936"/>
    <cellStyle name="Note 5 10 16 3" xfId="24937"/>
    <cellStyle name="Note 5 10 16 4" xfId="49366"/>
    <cellStyle name="Note 5 10 17" xfId="24938"/>
    <cellStyle name="Note 5 10 17 2" xfId="24939"/>
    <cellStyle name="Note 5 10 17 3" xfId="24940"/>
    <cellStyle name="Note 5 10 17 4" xfId="49367"/>
    <cellStyle name="Note 5 10 18" xfId="24941"/>
    <cellStyle name="Note 5 10 18 2" xfId="24942"/>
    <cellStyle name="Note 5 10 18 3" xfId="24943"/>
    <cellStyle name="Note 5 10 18 4" xfId="49368"/>
    <cellStyle name="Note 5 10 19" xfId="24944"/>
    <cellStyle name="Note 5 10 19 2" xfId="24945"/>
    <cellStyle name="Note 5 10 19 3" xfId="24946"/>
    <cellStyle name="Note 5 10 19 4" xfId="49369"/>
    <cellStyle name="Note 5 10 2" xfId="24947"/>
    <cellStyle name="Note 5 10 2 2" xfId="24948"/>
    <cellStyle name="Note 5 10 2 3" xfId="24949"/>
    <cellStyle name="Note 5 10 2 4" xfId="49370"/>
    <cellStyle name="Note 5 10 20" xfId="24950"/>
    <cellStyle name="Note 5 10 20 2" xfId="24951"/>
    <cellStyle name="Note 5 10 20 3" xfId="49371"/>
    <cellStyle name="Note 5 10 20 4" xfId="49372"/>
    <cellStyle name="Note 5 10 21" xfId="49373"/>
    <cellStyle name="Note 5 10 22" xfId="49374"/>
    <cellStyle name="Note 5 10 3" xfId="24952"/>
    <cellStyle name="Note 5 10 3 2" xfId="24953"/>
    <cellStyle name="Note 5 10 3 3" xfId="24954"/>
    <cellStyle name="Note 5 10 3 4" xfId="49375"/>
    <cellStyle name="Note 5 10 4" xfId="24955"/>
    <cellStyle name="Note 5 10 4 2" xfId="24956"/>
    <cellStyle name="Note 5 10 4 3" xfId="24957"/>
    <cellStyle name="Note 5 10 4 4" xfId="49376"/>
    <cellStyle name="Note 5 10 5" xfId="24958"/>
    <cellStyle name="Note 5 10 5 2" xfId="24959"/>
    <cellStyle name="Note 5 10 5 3" xfId="24960"/>
    <cellStyle name="Note 5 10 5 4" xfId="49377"/>
    <cellStyle name="Note 5 10 6" xfId="24961"/>
    <cellStyle name="Note 5 10 6 2" xfId="24962"/>
    <cellStyle name="Note 5 10 6 3" xfId="24963"/>
    <cellStyle name="Note 5 10 6 4" xfId="49378"/>
    <cellStyle name="Note 5 10 7" xfId="24964"/>
    <cellStyle name="Note 5 10 7 2" xfId="24965"/>
    <cellStyle name="Note 5 10 7 3" xfId="24966"/>
    <cellStyle name="Note 5 10 7 4" xfId="49379"/>
    <cellStyle name="Note 5 10 8" xfId="24967"/>
    <cellStyle name="Note 5 10 8 2" xfId="24968"/>
    <cellStyle name="Note 5 10 8 3" xfId="24969"/>
    <cellStyle name="Note 5 10 8 4" xfId="49380"/>
    <cellStyle name="Note 5 10 9" xfId="24970"/>
    <cellStyle name="Note 5 10 9 2" xfId="24971"/>
    <cellStyle name="Note 5 10 9 3" xfId="24972"/>
    <cellStyle name="Note 5 10 9 4" xfId="49381"/>
    <cellStyle name="Note 5 11" xfId="24973"/>
    <cellStyle name="Note 5 11 10" xfId="24974"/>
    <cellStyle name="Note 5 11 10 2" xfId="24975"/>
    <cellStyle name="Note 5 11 10 3" xfId="24976"/>
    <cellStyle name="Note 5 11 10 4" xfId="49382"/>
    <cellStyle name="Note 5 11 11" xfId="24977"/>
    <cellStyle name="Note 5 11 11 2" xfId="24978"/>
    <cellStyle name="Note 5 11 11 3" xfId="24979"/>
    <cellStyle name="Note 5 11 11 4" xfId="49383"/>
    <cellStyle name="Note 5 11 12" xfId="24980"/>
    <cellStyle name="Note 5 11 12 2" xfId="24981"/>
    <cellStyle name="Note 5 11 12 3" xfId="24982"/>
    <cellStyle name="Note 5 11 12 4" xfId="49384"/>
    <cellStyle name="Note 5 11 13" xfId="24983"/>
    <cellStyle name="Note 5 11 13 2" xfId="24984"/>
    <cellStyle name="Note 5 11 13 3" xfId="24985"/>
    <cellStyle name="Note 5 11 13 4" xfId="49385"/>
    <cellStyle name="Note 5 11 14" xfId="24986"/>
    <cellStyle name="Note 5 11 14 2" xfId="24987"/>
    <cellStyle name="Note 5 11 14 3" xfId="24988"/>
    <cellStyle name="Note 5 11 14 4" xfId="49386"/>
    <cellStyle name="Note 5 11 15" xfId="24989"/>
    <cellStyle name="Note 5 11 15 2" xfId="24990"/>
    <cellStyle name="Note 5 11 15 3" xfId="24991"/>
    <cellStyle name="Note 5 11 15 4" xfId="49387"/>
    <cellStyle name="Note 5 11 16" xfId="24992"/>
    <cellStyle name="Note 5 11 16 2" xfId="24993"/>
    <cellStyle name="Note 5 11 16 3" xfId="24994"/>
    <cellStyle name="Note 5 11 16 4" xfId="49388"/>
    <cellStyle name="Note 5 11 17" xfId="24995"/>
    <cellStyle name="Note 5 11 17 2" xfId="24996"/>
    <cellStyle name="Note 5 11 17 3" xfId="24997"/>
    <cellStyle name="Note 5 11 17 4" xfId="49389"/>
    <cellStyle name="Note 5 11 18" xfId="24998"/>
    <cellStyle name="Note 5 11 18 2" xfId="24999"/>
    <cellStyle name="Note 5 11 18 3" xfId="25000"/>
    <cellStyle name="Note 5 11 18 4" xfId="49390"/>
    <cellStyle name="Note 5 11 19" xfId="25001"/>
    <cellStyle name="Note 5 11 19 2" xfId="25002"/>
    <cellStyle name="Note 5 11 19 3" xfId="25003"/>
    <cellStyle name="Note 5 11 19 4" xfId="49391"/>
    <cellStyle name="Note 5 11 2" xfId="25004"/>
    <cellStyle name="Note 5 11 2 2" xfId="25005"/>
    <cellStyle name="Note 5 11 2 3" xfId="25006"/>
    <cellStyle name="Note 5 11 2 4" xfId="49392"/>
    <cellStyle name="Note 5 11 20" xfId="25007"/>
    <cellStyle name="Note 5 11 20 2" xfId="25008"/>
    <cellStyle name="Note 5 11 20 3" xfId="49393"/>
    <cellStyle name="Note 5 11 20 4" xfId="49394"/>
    <cellStyle name="Note 5 11 21" xfId="49395"/>
    <cellStyle name="Note 5 11 22" xfId="49396"/>
    <cellStyle name="Note 5 11 3" xfId="25009"/>
    <cellStyle name="Note 5 11 3 2" xfId="25010"/>
    <cellStyle name="Note 5 11 3 3" xfId="25011"/>
    <cellStyle name="Note 5 11 3 4" xfId="49397"/>
    <cellStyle name="Note 5 11 4" xfId="25012"/>
    <cellStyle name="Note 5 11 4 2" xfId="25013"/>
    <cellStyle name="Note 5 11 4 3" xfId="25014"/>
    <cellStyle name="Note 5 11 4 4" xfId="49398"/>
    <cellStyle name="Note 5 11 5" xfId="25015"/>
    <cellStyle name="Note 5 11 5 2" xfId="25016"/>
    <cellStyle name="Note 5 11 5 3" xfId="25017"/>
    <cellStyle name="Note 5 11 5 4" xfId="49399"/>
    <cellStyle name="Note 5 11 6" xfId="25018"/>
    <cellStyle name="Note 5 11 6 2" xfId="25019"/>
    <cellStyle name="Note 5 11 6 3" xfId="25020"/>
    <cellStyle name="Note 5 11 6 4" xfId="49400"/>
    <cellStyle name="Note 5 11 7" xfId="25021"/>
    <cellStyle name="Note 5 11 7 2" xfId="25022"/>
    <cellStyle name="Note 5 11 7 3" xfId="25023"/>
    <cellStyle name="Note 5 11 7 4" xfId="49401"/>
    <cellStyle name="Note 5 11 8" xfId="25024"/>
    <cellStyle name="Note 5 11 8 2" xfId="25025"/>
    <cellStyle name="Note 5 11 8 3" xfId="25026"/>
    <cellStyle name="Note 5 11 8 4" xfId="49402"/>
    <cellStyle name="Note 5 11 9" xfId="25027"/>
    <cellStyle name="Note 5 11 9 2" xfId="25028"/>
    <cellStyle name="Note 5 11 9 3" xfId="25029"/>
    <cellStyle name="Note 5 11 9 4" xfId="49403"/>
    <cellStyle name="Note 5 12" xfId="25030"/>
    <cellStyle name="Note 5 12 10" xfId="25031"/>
    <cellStyle name="Note 5 12 10 2" xfId="25032"/>
    <cellStyle name="Note 5 12 10 3" xfId="25033"/>
    <cellStyle name="Note 5 12 10 4" xfId="49404"/>
    <cellStyle name="Note 5 12 11" xfId="25034"/>
    <cellStyle name="Note 5 12 11 2" xfId="25035"/>
    <cellStyle name="Note 5 12 11 3" xfId="25036"/>
    <cellStyle name="Note 5 12 11 4" xfId="49405"/>
    <cellStyle name="Note 5 12 12" xfId="25037"/>
    <cellStyle name="Note 5 12 12 2" xfId="25038"/>
    <cellStyle name="Note 5 12 12 3" xfId="25039"/>
    <cellStyle name="Note 5 12 12 4" xfId="49406"/>
    <cellStyle name="Note 5 12 13" xfId="25040"/>
    <cellStyle name="Note 5 12 13 2" xfId="25041"/>
    <cellStyle name="Note 5 12 13 3" xfId="25042"/>
    <cellStyle name="Note 5 12 13 4" xfId="49407"/>
    <cellStyle name="Note 5 12 14" xfId="25043"/>
    <cellStyle name="Note 5 12 14 2" xfId="25044"/>
    <cellStyle name="Note 5 12 14 3" xfId="25045"/>
    <cellStyle name="Note 5 12 14 4" xfId="49408"/>
    <cellStyle name="Note 5 12 15" xfId="25046"/>
    <cellStyle name="Note 5 12 15 2" xfId="25047"/>
    <cellStyle name="Note 5 12 15 3" xfId="25048"/>
    <cellStyle name="Note 5 12 15 4" xfId="49409"/>
    <cellStyle name="Note 5 12 16" xfId="25049"/>
    <cellStyle name="Note 5 12 16 2" xfId="25050"/>
    <cellStyle name="Note 5 12 16 3" xfId="25051"/>
    <cellStyle name="Note 5 12 16 4" xfId="49410"/>
    <cellStyle name="Note 5 12 17" xfId="25052"/>
    <cellStyle name="Note 5 12 17 2" xfId="25053"/>
    <cellStyle name="Note 5 12 17 3" xfId="25054"/>
    <cellStyle name="Note 5 12 17 4" xfId="49411"/>
    <cellStyle name="Note 5 12 18" xfId="25055"/>
    <cellStyle name="Note 5 12 18 2" xfId="25056"/>
    <cellStyle name="Note 5 12 18 3" xfId="25057"/>
    <cellStyle name="Note 5 12 18 4" xfId="49412"/>
    <cellStyle name="Note 5 12 19" xfId="25058"/>
    <cellStyle name="Note 5 12 19 2" xfId="25059"/>
    <cellStyle name="Note 5 12 19 3" xfId="25060"/>
    <cellStyle name="Note 5 12 19 4" xfId="49413"/>
    <cellStyle name="Note 5 12 2" xfId="25061"/>
    <cellStyle name="Note 5 12 2 2" xfId="25062"/>
    <cellStyle name="Note 5 12 2 3" xfId="25063"/>
    <cellStyle name="Note 5 12 2 4" xfId="49414"/>
    <cellStyle name="Note 5 12 20" xfId="25064"/>
    <cellStyle name="Note 5 12 20 2" xfId="25065"/>
    <cellStyle name="Note 5 12 20 3" xfId="49415"/>
    <cellStyle name="Note 5 12 20 4" xfId="49416"/>
    <cellStyle name="Note 5 12 21" xfId="49417"/>
    <cellStyle name="Note 5 12 22" xfId="49418"/>
    <cellStyle name="Note 5 12 3" xfId="25066"/>
    <cellStyle name="Note 5 12 3 2" xfId="25067"/>
    <cellStyle name="Note 5 12 3 3" xfId="25068"/>
    <cellStyle name="Note 5 12 3 4" xfId="49419"/>
    <cellStyle name="Note 5 12 4" xfId="25069"/>
    <cellStyle name="Note 5 12 4 2" xfId="25070"/>
    <cellStyle name="Note 5 12 4 3" xfId="25071"/>
    <cellStyle name="Note 5 12 4 4" xfId="49420"/>
    <cellStyle name="Note 5 12 5" xfId="25072"/>
    <cellStyle name="Note 5 12 5 2" xfId="25073"/>
    <cellStyle name="Note 5 12 5 3" xfId="25074"/>
    <cellStyle name="Note 5 12 5 4" xfId="49421"/>
    <cellStyle name="Note 5 12 6" xfId="25075"/>
    <cellStyle name="Note 5 12 6 2" xfId="25076"/>
    <cellStyle name="Note 5 12 6 3" xfId="25077"/>
    <cellStyle name="Note 5 12 6 4" xfId="49422"/>
    <cellStyle name="Note 5 12 7" xfId="25078"/>
    <cellStyle name="Note 5 12 7 2" xfId="25079"/>
    <cellStyle name="Note 5 12 7 3" xfId="25080"/>
    <cellStyle name="Note 5 12 7 4" xfId="49423"/>
    <cellStyle name="Note 5 12 8" xfId="25081"/>
    <cellStyle name="Note 5 12 8 2" xfId="25082"/>
    <cellStyle name="Note 5 12 8 3" xfId="25083"/>
    <cellStyle name="Note 5 12 8 4" xfId="49424"/>
    <cellStyle name="Note 5 12 9" xfId="25084"/>
    <cellStyle name="Note 5 12 9 2" xfId="25085"/>
    <cellStyle name="Note 5 12 9 3" xfId="25086"/>
    <cellStyle name="Note 5 12 9 4" xfId="49425"/>
    <cellStyle name="Note 5 13" xfId="25087"/>
    <cellStyle name="Note 5 13 2" xfId="25088"/>
    <cellStyle name="Note 5 13 2 10" xfId="25089"/>
    <cellStyle name="Note 5 13 2 10 2" xfId="25090"/>
    <cellStyle name="Note 5 13 2 10 3" xfId="25091"/>
    <cellStyle name="Note 5 13 2 10 4" xfId="49426"/>
    <cellStyle name="Note 5 13 2 11" xfId="25092"/>
    <cellStyle name="Note 5 13 2 11 2" xfId="25093"/>
    <cellStyle name="Note 5 13 2 11 3" xfId="25094"/>
    <cellStyle name="Note 5 13 2 11 4" xfId="49427"/>
    <cellStyle name="Note 5 13 2 12" xfId="25095"/>
    <cellStyle name="Note 5 13 2 12 2" xfId="25096"/>
    <cellStyle name="Note 5 13 2 12 3" xfId="25097"/>
    <cellStyle name="Note 5 13 2 12 4" xfId="49428"/>
    <cellStyle name="Note 5 13 2 13" xfId="25098"/>
    <cellStyle name="Note 5 13 2 13 2" xfId="25099"/>
    <cellStyle name="Note 5 13 2 13 3" xfId="25100"/>
    <cellStyle name="Note 5 13 2 13 4" xfId="49429"/>
    <cellStyle name="Note 5 13 2 14" xfId="25101"/>
    <cellStyle name="Note 5 13 2 14 2" xfId="25102"/>
    <cellStyle name="Note 5 13 2 14 3" xfId="25103"/>
    <cellStyle name="Note 5 13 2 14 4" xfId="49430"/>
    <cellStyle name="Note 5 13 2 15" xfId="25104"/>
    <cellStyle name="Note 5 13 2 15 2" xfId="25105"/>
    <cellStyle name="Note 5 13 2 15 3" xfId="25106"/>
    <cellStyle name="Note 5 13 2 15 4" xfId="49431"/>
    <cellStyle name="Note 5 13 2 16" xfId="25107"/>
    <cellStyle name="Note 5 13 2 16 2" xfId="25108"/>
    <cellStyle name="Note 5 13 2 16 3" xfId="25109"/>
    <cellStyle name="Note 5 13 2 16 4" xfId="49432"/>
    <cellStyle name="Note 5 13 2 17" xfId="25110"/>
    <cellStyle name="Note 5 13 2 17 2" xfId="25111"/>
    <cellStyle name="Note 5 13 2 17 3" xfId="25112"/>
    <cellStyle name="Note 5 13 2 17 4" xfId="49433"/>
    <cellStyle name="Note 5 13 2 18" xfId="25113"/>
    <cellStyle name="Note 5 13 2 18 2" xfId="25114"/>
    <cellStyle name="Note 5 13 2 18 3" xfId="25115"/>
    <cellStyle name="Note 5 13 2 18 4" xfId="49434"/>
    <cellStyle name="Note 5 13 2 19" xfId="25116"/>
    <cellStyle name="Note 5 13 2 19 2" xfId="25117"/>
    <cellStyle name="Note 5 13 2 19 3" xfId="25118"/>
    <cellStyle name="Note 5 13 2 19 4" xfId="49435"/>
    <cellStyle name="Note 5 13 2 2" xfId="25119"/>
    <cellStyle name="Note 5 13 2 2 2" xfId="25120"/>
    <cellStyle name="Note 5 13 2 2 3" xfId="25121"/>
    <cellStyle name="Note 5 13 2 2 4" xfId="49436"/>
    <cellStyle name="Note 5 13 2 20" xfId="25122"/>
    <cellStyle name="Note 5 13 2 20 2" xfId="25123"/>
    <cellStyle name="Note 5 13 2 20 3" xfId="49437"/>
    <cellStyle name="Note 5 13 2 20 4" xfId="49438"/>
    <cellStyle name="Note 5 13 2 21" xfId="49439"/>
    <cellStyle name="Note 5 13 2 22" xfId="49440"/>
    <cellStyle name="Note 5 13 2 3" xfId="25124"/>
    <cellStyle name="Note 5 13 2 3 2" xfId="25125"/>
    <cellStyle name="Note 5 13 2 3 3" xfId="25126"/>
    <cellStyle name="Note 5 13 2 3 4" xfId="49441"/>
    <cellStyle name="Note 5 13 2 4" xfId="25127"/>
    <cellStyle name="Note 5 13 2 4 2" xfId="25128"/>
    <cellStyle name="Note 5 13 2 4 3" xfId="25129"/>
    <cellStyle name="Note 5 13 2 4 4" xfId="49442"/>
    <cellStyle name="Note 5 13 2 5" xfId="25130"/>
    <cellStyle name="Note 5 13 2 5 2" xfId="25131"/>
    <cellStyle name="Note 5 13 2 5 3" xfId="25132"/>
    <cellStyle name="Note 5 13 2 5 4" xfId="49443"/>
    <cellStyle name="Note 5 13 2 6" xfId="25133"/>
    <cellStyle name="Note 5 13 2 6 2" xfId="25134"/>
    <cellStyle name="Note 5 13 2 6 3" xfId="25135"/>
    <cellStyle name="Note 5 13 2 6 4" xfId="49444"/>
    <cellStyle name="Note 5 13 2 7" xfId="25136"/>
    <cellStyle name="Note 5 13 2 7 2" xfId="25137"/>
    <cellStyle name="Note 5 13 2 7 3" xfId="25138"/>
    <cellStyle name="Note 5 13 2 7 4" xfId="49445"/>
    <cellStyle name="Note 5 13 2 8" xfId="25139"/>
    <cellStyle name="Note 5 13 2 8 2" xfId="25140"/>
    <cellStyle name="Note 5 13 2 8 3" xfId="25141"/>
    <cellStyle name="Note 5 13 2 8 4" xfId="49446"/>
    <cellStyle name="Note 5 13 2 9" xfId="25142"/>
    <cellStyle name="Note 5 13 2 9 2" xfId="25143"/>
    <cellStyle name="Note 5 13 2 9 3" xfId="25144"/>
    <cellStyle name="Note 5 13 2 9 4" xfId="49447"/>
    <cellStyle name="Note 5 13 3" xfId="49448"/>
    <cellStyle name="Note 5 14" xfId="25145"/>
    <cellStyle name="Note 5 14 2" xfId="25146"/>
    <cellStyle name="Note 5 14 2 10" xfId="25147"/>
    <cellStyle name="Note 5 14 2 10 2" xfId="25148"/>
    <cellStyle name="Note 5 14 2 10 3" xfId="25149"/>
    <cellStyle name="Note 5 14 2 10 4" xfId="49449"/>
    <cellStyle name="Note 5 14 2 11" xfId="25150"/>
    <cellStyle name="Note 5 14 2 11 2" xfId="25151"/>
    <cellStyle name="Note 5 14 2 11 3" xfId="25152"/>
    <cellStyle name="Note 5 14 2 11 4" xfId="49450"/>
    <cellStyle name="Note 5 14 2 12" xfId="25153"/>
    <cellStyle name="Note 5 14 2 12 2" xfId="25154"/>
    <cellStyle name="Note 5 14 2 12 3" xfId="25155"/>
    <cellStyle name="Note 5 14 2 12 4" xfId="49451"/>
    <cellStyle name="Note 5 14 2 13" xfId="25156"/>
    <cellStyle name="Note 5 14 2 13 2" xfId="25157"/>
    <cellStyle name="Note 5 14 2 13 3" xfId="25158"/>
    <cellStyle name="Note 5 14 2 13 4" xfId="49452"/>
    <cellStyle name="Note 5 14 2 14" xfId="25159"/>
    <cellStyle name="Note 5 14 2 14 2" xfId="25160"/>
    <cellStyle name="Note 5 14 2 14 3" xfId="25161"/>
    <cellStyle name="Note 5 14 2 14 4" xfId="49453"/>
    <cellStyle name="Note 5 14 2 15" xfId="25162"/>
    <cellStyle name="Note 5 14 2 15 2" xfId="25163"/>
    <cellStyle name="Note 5 14 2 15 3" xfId="25164"/>
    <cellStyle name="Note 5 14 2 15 4" xfId="49454"/>
    <cellStyle name="Note 5 14 2 16" xfId="25165"/>
    <cellStyle name="Note 5 14 2 16 2" xfId="25166"/>
    <cellStyle name="Note 5 14 2 16 3" xfId="25167"/>
    <cellStyle name="Note 5 14 2 16 4" xfId="49455"/>
    <cellStyle name="Note 5 14 2 17" xfId="25168"/>
    <cellStyle name="Note 5 14 2 17 2" xfId="25169"/>
    <cellStyle name="Note 5 14 2 17 3" xfId="25170"/>
    <cellStyle name="Note 5 14 2 17 4" xfId="49456"/>
    <cellStyle name="Note 5 14 2 18" xfId="25171"/>
    <cellStyle name="Note 5 14 2 18 2" xfId="25172"/>
    <cellStyle name="Note 5 14 2 18 3" xfId="25173"/>
    <cellStyle name="Note 5 14 2 18 4" xfId="49457"/>
    <cellStyle name="Note 5 14 2 19" xfId="25174"/>
    <cellStyle name="Note 5 14 2 19 2" xfId="25175"/>
    <cellStyle name="Note 5 14 2 19 3" xfId="25176"/>
    <cellStyle name="Note 5 14 2 19 4" xfId="49458"/>
    <cellStyle name="Note 5 14 2 2" xfId="25177"/>
    <cellStyle name="Note 5 14 2 2 2" xfId="25178"/>
    <cellStyle name="Note 5 14 2 2 3" xfId="25179"/>
    <cellStyle name="Note 5 14 2 2 4" xfId="49459"/>
    <cellStyle name="Note 5 14 2 20" xfId="25180"/>
    <cellStyle name="Note 5 14 2 20 2" xfId="25181"/>
    <cellStyle name="Note 5 14 2 20 3" xfId="49460"/>
    <cellStyle name="Note 5 14 2 20 4" xfId="49461"/>
    <cellStyle name="Note 5 14 2 21" xfId="49462"/>
    <cellStyle name="Note 5 14 2 22" xfId="49463"/>
    <cellStyle name="Note 5 14 2 3" xfId="25182"/>
    <cellStyle name="Note 5 14 2 3 2" xfId="25183"/>
    <cellStyle name="Note 5 14 2 3 3" xfId="25184"/>
    <cellStyle name="Note 5 14 2 3 4" xfId="49464"/>
    <cellStyle name="Note 5 14 2 4" xfId="25185"/>
    <cellStyle name="Note 5 14 2 4 2" xfId="25186"/>
    <cellStyle name="Note 5 14 2 4 3" xfId="25187"/>
    <cellStyle name="Note 5 14 2 4 4" xfId="49465"/>
    <cellStyle name="Note 5 14 2 5" xfId="25188"/>
    <cellStyle name="Note 5 14 2 5 2" xfId="25189"/>
    <cellStyle name="Note 5 14 2 5 3" xfId="25190"/>
    <cellStyle name="Note 5 14 2 5 4" xfId="49466"/>
    <cellStyle name="Note 5 14 2 6" xfId="25191"/>
    <cellStyle name="Note 5 14 2 6 2" xfId="25192"/>
    <cellStyle name="Note 5 14 2 6 3" xfId="25193"/>
    <cellStyle name="Note 5 14 2 6 4" xfId="49467"/>
    <cellStyle name="Note 5 14 2 7" xfId="25194"/>
    <cellStyle name="Note 5 14 2 7 2" xfId="25195"/>
    <cellStyle name="Note 5 14 2 7 3" xfId="25196"/>
    <cellStyle name="Note 5 14 2 7 4" xfId="49468"/>
    <cellStyle name="Note 5 14 2 8" xfId="25197"/>
    <cellStyle name="Note 5 14 2 8 2" xfId="25198"/>
    <cellStyle name="Note 5 14 2 8 3" xfId="25199"/>
    <cellStyle name="Note 5 14 2 8 4" xfId="49469"/>
    <cellStyle name="Note 5 14 2 9" xfId="25200"/>
    <cellStyle name="Note 5 14 2 9 2" xfId="25201"/>
    <cellStyle name="Note 5 14 2 9 3" xfId="25202"/>
    <cellStyle name="Note 5 14 2 9 4" xfId="49470"/>
    <cellStyle name="Note 5 14 3" xfId="49471"/>
    <cellStyle name="Note 5 15" xfId="25203"/>
    <cellStyle name="Note 5 15 2" xfId="25204"/>
    <cellStyle name="Note 5 15 2 10" xfId="25205"/>
    <cellStyle name="Note 5 15 2 10 2" xfId="25206"/>
    <cellStyle name="Note 5 15 2 10 3" xfId="25207"/>
    <cellStyle name="Note 5 15 2 10 4" xfId="49472"/>
    <cellStyle name="Note 5 15 2 11" xfId="25208"/>
    <cellStyle name="Note 5 15 2 11 2" xfId="25209"/>
    <cellStyle name="Note 5 15 2 11 3" xfId="25210"/>
    <cellStyle name="Note 5 15 2 11 4" xfId="49473"/>
    <cellStyle name="Note 5 15 2 12" xfId="25211"/>
    <cellStyle name="Note 5 15 2 12 2" xfId="25212"/>
    <cellStyle name="Note 5 15 2 12 3" xfId="25213"/>
    <cellStyle name="Note 5 15 2 12 4" xfId="49474"/>
    <cellStyle name="Note 5 15 2 13" xfId="25214"/>
    <cellStyle name="Note 5 15 2 13 2" xfId="25215"/>
    <cellStyle name="Note 5 15 2 13 3" xfId="25216"/>
    <cellStyle name="Note 5 15 2 13 4" xfId="49475"/>
    <cellStyle name="Note 5 15 2 14" xfId="25217"/>
    <cellStyle name="Note 5 15 2 14 2" xfId="25218"/>
    <cellStyle name="Note 5 15 2 14 3" xfId="25219"/>
    <cellStyle name="Note 5 15 2 14 4" xfId="49476"/>
    <cellStyle name="Note 5 15 2 15" xfId="25220"/>
    <cellStyle name="Note 5 15 2 15 2" xfId="25221"/>
    <cellStyle name="Note 5 15 2 15 3" xfId="25222"/>
    <cellStyle name="Note 5 15 2 15 4" xfId="49477"/>
    <cellStyle name="Note 5 15 2 16" xfId="25223"/>
    <cellStyle name="Note 5 15 2 16 2" xfId="25224"/>
    <cellStyle name="Note 5 15 2 16 3" xfId="25225"/>
    <cellStyle name="Note 5 15 2 16 4" xfId="49478"/>
    <cellStyle name="Note 5 15 2 17" xfId="25226"/>
    <cellStyle name="Note 5 15 2 17 2" xfId="25227"/>
    <cellStyle name="Note 5 15 2 17 3" xfId="25228"/>
    <cellStyle name="Note 5 15 2 17 4" xfId="49479"/>
    <cellStyle name="Note 5 15 2 18" xfId="25229"/>
    <cellStyle name="Note 5 15 2 18 2" xfId="25230"/>
    <cellStyle name="Note 5 15 2 18 3" xfId="25231"/>
    <cellStyle name="Note 5 15 2 18 4" xfId="49480"/>
    <cellStyle name="Note 5 15 2 19" xfId="25232"/>
    <cellStyle name="Note 5 15 2 19 2" xfId="25233"/>
    <cellStyle name="Note 5 15 2 19 3" xfId="25234"/>
    <cellStyle name="Note 5 15 2 19 4" xfId="49481"/>
    <cellStyle name="Note 5 15 2 2" xfId="25235"/>
    <cellStyle name="Note 5 15 2 2 2" xfId="25236"/>
    <cellStyle name="Note 5 15 2 2 3" xfId="25237"/>
    <cellStyle name="Note 5 15 2 2 4" xfId="49482"/>
    <cellStyle name="Note 5 15 2 20" xfId="25238"/>
    <cellStyle name="Note 5 15 2 20 2" xfId="25239"/>
    <cellStyle name="Note 5 15 2 20 3" xfId="49483"/>
    <cellStyle name="Note 5 15 2 20 4" xfId="49484"/>
    <cellStyle name="Note 5 15 2 21" xfId="49485"/>
    <cellStyle name="Note 5 15 2 22" xfId="49486"/>
    <cellStyle name="Note 5 15 2 3" xfId="25240"/>
    <cellStyle name="Note 5 15 2 3 2" xfId="25241"/>
    <cellStyle name="Note 5 15 2 3 3" xfId="25242"/>
    <cellStyle name="Note 5 15 2 3 4" xfId="49487"/>
    <cellStyle name="Note 5 15 2 4" xfId="25243"/>
    <cellStyle name="Note 5 15 2 4 2" xfId="25244"/>
    <cellStyle name="Note 5 15 2 4 3" xfId="25245"/>
    <cellStyle name="Note 5 15 2 4 4" xfId="49488"/>
    <cellStyle name="Note 5 15 2 5" xfId="25246"/>
    <cellStyle name="Note 5 15 2 5 2" xfId="25247"/>
    <cellStyle name="Note 5 15 2 5 3" xfId="25248"/>
    <cellStyle name="Note 5 15 2 5 4" xfId="49489"/>
    <cellStyle name="Note 5 15 2 6" xfId="25249"/>
    <cellStyle name="Note 5 15 2 6 2" xfId="25250"/>
    <cellStyle name="Note 5 15 2 6 3" xfId="25251"/>
    <cellStyle name="Note 5 15 2 6 4" xfId="49490"/>
    <cellStyle name="Note 5 15 2 7" xfId="25252"/>
    <cellStyle name="Note 5 15 2 7 2" xfId="25253"/>
    <cellStyle name="Note 5 15 2 7 3" xfId="25254"/>
    <cellStyle name="Note 5 15 2 7 4" xfId="49491"/>
    <cellStyle name="Note 5 15 2 8" xfId="25255"/>
    <cellStyle name="Note 5 15 2 8 2" xfId="25256"/>
    <cellStyle name="Note 5 15 2 8 3" xfId="25257"/>
    <cellStyle name="Note 5 15 2 8 4" xfId="49492"/>
    <cellStyle name="Note 5 15 2 9" xfId="25258"/>
    <cellStyle name="Note 5 15 2 9 2" xfId="25259"/>
    <cellStyle name="Note 5 15 2 9 3" xfId="25260"/>
    <cellStyle name="Note 5 15 2 9 4" xfId="49493"/>
    <cellStyle name="Note 5 15 3" xfId="49494"/>
    <cellStyle name="Note 5 16" xfId="25261"/>
    <cellStyle name="Note 5 16 10" xfId="25262"/>
    <cellStyle name="Note 5 16 10 2" xfId="25263"/>
    <cellStyle name="Note 5 16 10 3" xfId="25264"/>
    <cellStyle name="Note 5 16 10 4" xfId="49495"/>
    <cellStyle name="Note 5 16 11" xfId="25265"/>
    <cellStyle name="Note 5 16 11 2" xfId="25266"/>
    <cellStyle name="Note 5 16 11 3" xfId="25267"/>
    <cellStyle name="Note 5 16 11 4" xfId="49496"/>
    <cellStyle name="Note 5 16 12" xfId="25268"/>
    <cellStyle name="Note 5 16 12 2" xfId="25269"/>
    <cellStyle name="Note 5 16 12 3" xfId="25270"/>
    <cellStyle name="Note 5 16 12 4" xfId="49497"/>
    <cellStyle name="Note 5 16 13" xfId="25271"/>
    <cellStyle name="Note 5 16 13 2" xfId="25272"/>
    <cellStyle name="Note 5 16 13 3" xfId="25273"/>
    <cellStyle name="Note 5 16 13 4" xfId="49498"/>
    <cellStyle name="Note 5 16 14" xfId="25274"/>
    <cellStyle name="Note 5 16 14 2" xfId="25275"/>
    <cellStyle name="Note 5 16 14 3" xfId="25276"/>
    <cellStyle name="Note 5 16 14 4" xfId="49499"/>
    <cellStyle name="Note 5 16 15" xfId="25277"/>
    <cellStyle name="Note 5 16 15 2" xfId="25278"/>
    <cellStyle name="Note 5 16 15 3" xfId="25279"/>
    <cellStyle name="Note 5 16 15 4" xfId="49500"/>
    <cellStyle name="Note 5 16 16" xfId="25280"/>
    <cellStyle name="Note 5 16 16 2" xfId="25281"/>
    <cellStyle name="Note 5 16 16 3" xfId="25282"/>
    <cellStyle name="Note 5 16 16 4" xfId="49501"/>
    <cellStyle name="Note 5 16 17" xfId="25283"/>
    <cellStyle name="Note 5 16 17 2" xfId="25284"/>
    <cellStyle name="Note 5 16 17 3" xfId="25285"/>
    <cellStyle name="Note 5 16 17 4" xfId="49502"/>
    <cellStyle name="Note 5 16 18" xfId="25286"/>
    <cellStyle name="Note 5 16 18 2" xfId="25287"/>
    <cellStyle name="Note 5 16 18 3" xfId="25288"/>
    <cellStyle name="Note 5 16 18 4" xfId="49503"/>
    <cellStyle name="Note 5 16 19" xfId="25289"/>
    <cellStyle name="Note 5 16 19 2" xfId="25290"/>
    <cellStyle name="Note 5 16 19 3" xfId="25291"/>
    <cellStyle name="Note 5 16 19 4" xfId="49504"/>
    <cellStyle name="Note 5 16 2" xfId="25292"/>
    <cellStyle name="Note 5 16 2 2" xfId="25293"/>
    <cellStyle name="Note 5 16 2 3" xfId="25294"/>
    <cellStyle name="Note 5 16 2 4" xfId="49505"/>
    <cellStyle name="Note 5 16 20" xfId="25295"/>
    <cellStyle name="Note 5 16 20 2" xfId="25296"/>
    <cellStyle name="Note 5 16 20 3" xfId="49506"/>
    <cellStyle name="Note 5 16 20 4" xfId="49507"/>
    <cellStyle name="Note 5 16 21" xfId="49508"/>
    <cellStyle name="Note 5 16 22" xfId="49509"/>
    <cellStyle name="Note 5 16 3" xfId="25297"/>
    <cellStyle name="Note 5 16 3 2" xfId="25298"/>
    <cellStyle name="Note 5 16 3 3" xfId="25299"/>
    <cellStyle name="Note 5 16 3 4" xfId="49510"/>
    <cellStyle name="Note 5 16 4" xfId="25300"/>
    <cellStyle name="Note 5 16 4 2" xfId="25301"/>
    <cellStyle name="Note 5 16 4 3" xfId="25302"/>
    <cellStyle name="Note 5 16 4 4" xfId="49511"/>
    <cellStyle name="Note 5 16 5" xfId="25303"/>
    <cellStyle name="Note 5 16 5 2" xfId="25304"/>
    <cellStyle name="Note 5 16 5 3" xfId="25305"/>
    <cellStyle name="Note 5 16 5 4" xfId="49512"/>
    <cellStyle name="Note 5 16 6" xfId="25306"/>
    <cellStyle name="Note 5 16 6 2" xfId="25307"/>
    <cellStyle name="Note 5 16 6 3" xfId="25308"/>
    <cellStyle name="Note 5 16 6 4" xfId="49513"/>
    <cellStyle name="Note 5 16 7" xfId="25309"/>
    <cellStyle name="Note 5 16 7 2" xfId="25310"/>
    <cellStyle name="Note 5 16 7 3" xfId="25311"/>
    <cellStyle name="Note 5 16 7 4" xfId="49514"/>
    <cellStyle name="Note 5 16 8" xfId="25312"/>
    <cellStyle name="Note 5 16 8 2" xfId="25313"/>
    <cellStyle name="Note 5 16 8 3" xfId="25314"/>
    <cellStyle name="Note 5 16 8 4" xfId="49515"/>
    <cellStyle name="Note 5 16 9" xfId="25315"/>
    <cellStyle name="Note 5 16 9 2" xfId="25316"/>
    <cellStyle name="Note 5 16 9 3" xfId="25317"/>
    <cellStyle name="Note 5 16 9 4" xfId="49516"/>
    <cellStyle name="Note 5 17" xfId="25318"/>
    <cellStyle name="Note 5 17 10" xfId="25319"/>
    <cellStyle name="Note 5 17 10 2" xfId="25320"/>
    <cellStyle name="Note 5 17 10 3" xfId="25321"/>
    <cellStyle name="Note 5 17 10 4" xfId="49517"/>
    <cellStyle name="Note 5 17 11" xfId="25322"/>
    <cellStyle name="Note 5 17 11 2" xfId="25323"/>
    <cellStyle name="Note 5 17 11 3" xfId="25324"/>
    <cellStyle name="Note 5 17 11 4" xfId="49518"/>
    <cellStyle name="Note 5 17 12" xfId="25325"/>
    <cellStyle name="Note 5 17 12 2" xfId="25326"/>
    <cellStyle name="Note 5 17 12 3" xfId="25327"/>
    <cellStyle name="Note 5 17 12 4" xfId="49519"/>
    <cellStyle name="Note 5 17 13" xfId="25328"/>
    <cellStyle name="Note 5 17 13 2" xfId="25329"/>
    <cellStyle name="Note 5 17 13 3" xfId="25330"/>
    <cellStyle name="Note 5 17 13 4" xfId="49520"/>
    <cellStyle name="Note 5 17 14" xfId="25331"/>
    <cellStyle name="Note 5 17 14 2" xfId="25332"/>
    <cellStyle name="Note 5 17 14 3" xfId="25333"/>
    <cellStyle name="Note 5 17 14 4" xfId="49521"/>
    <cellStyle name="Note 5 17 15" xfId="25334"/>
    <cellStyle name="Note 5 17 15 2" xfId="25335"/>
    <cellStyle name="Note 5 17 15 3" xfId="25336"/>
    <cellStyle name="Note 5 17 15 4" xfId="49522"/>
    <cellStyle name="Note 5 17 16" xfId="25337"/>
    <cellStyle name="Note 5 17 16 2" xfId="25338"/>
    <cellStyle name="Note 5 17 16 3" xfId="25339"/>
    <cellStyle name="Note 5 17 16 4" xfId="49523"/>
    <cellStyle name="Note 5 17 17" xfId="25340"/>
    <cellStyle name="Note 5 17 17 2" xfId="25341"/>
    <cellStyle name="Note 5 17 17 3" xfId="25342"/>
    <cellStyle name="Note 5 17 17 4" xfId="49524"/>
    <cellStyle name="Note 5 17 18" xfId="25343"/>
    <cellStyle name="Note 5 17 18 2" xfId="25344"/>
    <cellStyle name="Note 5 17 18 3" xfId="25345"/>
    <cellStyle name="Note 5 17 18 4" xfId="49525"/>
    <cellStyle name="Note 5 17 19" xfId="25346"/>
    <cellStyle name="Note 5 17 19 2" xfId="25347"/>
    <cellStyle name="Note 5 17 19 3" xfId="25348"/>
    <cellStyle name="Note 5 17 19 4" xfId="49526"/>
    <cellStyle name="Note 5 17 2" xfId="25349"/>
    <cellStyle name="Note 5 17 2 2" xfId="25350"/>
    <cellStyle name="Note 5 17 2 3" xfId="25351"/>
    <cellStyle name="Note 5 17 2 4" xfId="49527"/>
    <cellStyle name="Note 5 17 20" xfId="25352"/>
    <cellStyle name="Note 5 17 20 2" xfId="25353"/>
    <cellStyle name="Note 5 17 20 3" xfId="49528"/>
    <cellStyle name="Note 5 17 20 4" xfId="49529"/>
    <cellStyle name="Note 5 17 21" xfId="49530"/>
    <cellStyle name="Note 5 17 22" xfId="49531"/>
    <cellStyle name="Note 5 17 3" xfId="25354"/>
    <cellStyle name="Note 5 17 3 2" xfId="25355"/>
    <cellStyle name="Note 5 17 3 3" xfId="25356"/>
    <cellStyle name="Note 5 17 3 4" xfId="49532"/>
    <cellStyle name="Note 5 17 4" xfId="25357"/>
    <cellStyle name="Note 5 17 4 2" xfId="25358"/>
    <cellStyle name="Note 5 17 4 3" xfId="25359"/>
    <cellStyle name="Note 5 17 4 4" xfId="49533"/>
    <cellStyle name="Note 5 17 5" xfId="25360"/>
    <cellStyle name="Note 5 17 5 2" xfId="25361"/>
    <cellStyle name="Note 5 17 5 3" xfId="25362"/>
    <cellStyle name="Note 5 17 5 4" xfId="49534"/>
    <cellStyle name="Note 5 17 6" xfId="25363"/>
    <cellStyle name="Note 5 17 6 2" xfId="25364"/>
    <cellStyle name="Note 5 17 6 3" xfId="25365"/>
    <cellStyle name="Note 5 17 6 4" xfId="49535"/>
    <cellStyle name="Note 5 17 7" xfId="25366"/>
    <cellStyle name="Note 5 17 7 2" xfId="25367"/>
    <cellStyle name="Note 5 17 7 3" xfId="25368"/>
    <cellStyle name="Note 5 17 7 4" xfId="49536"/>
    <cellStyle name="Note 5 17 8" xfId="25369"/>
    <cellStyle name="Note 5 17 8 2" xfId="25370"/>
    <cellStyle name="Note 5 17 8 3" xfId="25371"/>
    <cellStyle name="Note 5 17 8 4" xfId="49537"/>
    <cellStyle name="Note 5 17 9" xfId="25372"/>
    <cellStyle name="Note 5 17 9 2" xfId="25373"/>
    <cellStyle name="Note 5 17 9 3" xfId="25374"/>
    <cellStyle name="Note 5 17 9 4" xfId="49538"/>
    <cellStyle name="Note 5 18" xfId="25375"/>
    <cellStyle name="Note 5 18 10" xfId="25376"/>
    <cellStyle name="Note 5 18 10 2" xfId="25377"/>
    <cellStyle name="Note 5 18 10 3" xfId="25378"/>
    <cellStyle name="Note 5 18 10 4" xfId="49539"/>
    <cellStyle name="Note 5 18 11" xfId="25379"/>
    <cellStyle name="Note 5 18 11 2" xfId="25380"/>
    <cellStyle name="Note 5 18 11 3" xfId="25381"/>
    <cellStyle name="Note 5 18 11 4" xfId="49540"/>
    <cellStyle name="Note 5 18 12" xfId="25382"/>
    <cellStyle name="Note 5 18 12 2" xfId="25383"/>
    <cellStyle name="Note 5 18 12 3" xfId="25384"/>
    <cellStyle name="Note 5 18 12 4" xfId="49541"/>
    <cellStyle name="Note 5 18 13" xfId="25385"/>
    <cellStyle name="Note 5 18 13 2" xfId="25386"/>
    <cellStyle name="Note 5 18 13 3" xfId="25387"/>
    <cellStyle name="Note 5 18 13 4" xfId="49542"/>
    <cellStyle name="Note 5 18 14" xfId="25388"/>
    <cellStyle name="Note 5 18 14 2" xfId="25389"/>
    <cellStyle name="Note 5 18 14 3" xfId="25390"/>
    <cellStyle name="Note 5 18 14 4" xfId="49543"/>
    <cellStyle name="Note 5 18 15" xfId="25391"/>
    <cellStyle name="Note 5 18 15 2" xfId="25392"/>
    <cellStyle name="Note 5 18 15 3" xfId="25393"/>
    <cellStyle name="Note 5 18 15 4" xfId="49544"/>
    <cellStyle name="Note 5 18 16" xfId="25394"/>
    <cellStyle name="Note 5 18 16 2" xfId="25395"/>
    <cellStyle name="Note 5 18 16 3" xfId="25396"/>
    <cellStyle name="Note 5 18 16 4" xfId="49545"/>
    <cellStyle name="Note 5 18 17" xfId="25397"/>
    <cellStyle name="Note 5 18 17 2" xfId="25398"/>
    <cellStyle name="Note 5 18 17 3" xfId="25399"/>
    <cellStyle name="Note 5 18 17 4" xfId="49546"/>
    <cellStyle name="Note 5 18 18" xfId="25400"/>
    <cellStyle name="Note 5 18 18 2" xfId="25401"/>
    <cellStyle name="Note 5 18 18 3" xfId="25402"/>
    <cellStyle name="Note 5 18 18 4" xfId="49547"/>
    <cellStyle name="Note 5 18 19" xfId="25403"/>
    <cellStyle name="Note 5 18 19 2" xfId="25404"/>
    <cellStyle name="Note 5 18 19 3" xfId="25405"/>
    <cellStyle name="Note 5 18 19 4" xfId="49548"/>
    <cellStyle name="Note 5 18 2" xfId="25406"/>
    <cellStyle name="Note 5 18 2 2" xfId="25407"/>
    <cellStyle name="Note 5 18 2 3" xfId="25408"/>
    <cellStyle name="Note 5 18 2 4" xfId="49549"/>
    <cellStyle name="Note 5 18 20" xfId="25409"/>
    <cellStyle name="Note 5 18 20 2" xfId="25410"/>
    <cellStyle name="Note 5 18 20 3" xfId="49550"/>
    <cellStyle name="Note 5 18 20 4" xfId="49551"/>
    <cellStyle name="Note 5 18 21" xfId="49552"/>
    <cellStyle name="Note 5 18 22" xfId="49553"/>
    <cellStyle name="Note 5 18 3" xfId="25411"/>
    <cellStyle name="Note 5 18 3 2" xfId="25412"/>
    <cellStyle name="Note 5 18 3 3" xfId="25413"/>
    <cellStyle name="Note 5 18 3 4" xfId="49554"/>
    <cellStyle name="Note 5 18 4" xfId="25414"/>
    <cellStyle name="Note 5 18 4 2" xfId="25415"/>
    <cellStyle name="Note 5 18 4 3" xfId="25416"/>
    <cellStyle name="Note 5 18 4 4" xfId="49555"/>
    <cellStyle name="Note 5 18 5" xfId="25417"/>
    <cellStyle name="Note 5 18 5 2" xfId="25418"/>
    <cellStyle name="Note 5 18 5 3" xfId="25419"/>
    <cellStyle name="Note 5 18 5 4" xfId="49556"/>
    <cellStyle name="Note 5 18 6" xfId="25420"/>
    <cellStyle name="Note 5 18 6 2" xfId="25421"/>
    <cellStyle name="Note 5 18 6 3" xfId="25422"/>
    <cellStyle name="Note 5 18 6 4" xfId="49557"/>
    <cellStyle name="Note 5 18 7" xfId="25423"/>
    <cellStyle name="Note 5 18 7 2" xfId="25424"/>
    <cellStyle name="Note 5 18 7 3" xfId="25425"/>
    <cellStyle name="Note 5 18 7 4" xfId="49558"/>
    <cellStyle name="Note 5 18 8" xfId="25426"/>
    <cellStyle name="Note 5 18 8 2" xfId="25427"/>
    <cellStyle name="Note 5 18 8 3" xfId="25428"/>
    <cellStyle name="Note 5 18 8 4" xfId="49559"/>
    <cellStyle name="Note 5 18 9" xfId="25429"/>
    <cellStyle name="Note 5 18 9 2" xfId="25430"/>
    <cellStyle name="Note 5 18 9 3" xfId="25431"/>
    <cellStyle name="Note 5 18 9 4" xfId="49560"/>
    <cellStyle name="Note 5 19" xfId="25432"/>
    <cellStyle name="Note 5 19 10" xfId="25433"/>
    <cellStyle name="Note 5 19 10 2" xfId="25434"/>
    <cellStyle name="Note 5 19 10 3" xfId="25435"/>
    <cellStyle name="Note 5 19 10 4" xfId="49561"/>
    <cellStyle name="Note 5 19 11" xfId="25436"/>
    <cellStyle name="Note 5 19 11 2" xfId="25437"/>
    <cellStyle name="Note 5 19 11 3" xfId="25438"/>
    <cellStyle name="Note 5 19 11 4" xfId="49562"/>
    <cellStyle name="Note 5 19 12" xfId="25439"/>
    <cellStyle name="Note 5 19 12 2" xfId="25440"/>
    <cellStyle name="Note 5 19 12 3" xfId="25441"/>
    <cellStyle name="Note 5 19 12 4" xfId="49563"/>
    <cellStyle name="Note 5 19 13" xfId="25442"/>
    <cellStyle name="Note 5 19 13 2" xfId="25443"/>
    <cellStyle name="Note 5 19 13 3" xfId="25444"/>
    <cellStyle name="Note 5 19 13 4" xfId="49564"/>
    <cellStyle name="Note 5 19 14" xfId="25445"/>
    <cellStyle name="Note 5 19 14 2" xfId="25446"/>
    <cellStyle name="Note 5 19 14 3" xfId="25447"/>
    <cellStyle name="Note 5 19 14 4" xfId="49565"/>
    <cellStyle name="Note 5 19 15" xfId="25448"/>
    <cellStyle name="Note 5 19 15 2" xfId="25449"/>
    <cellStyle name="Note 5 19 15 3" xfId="25450"/>
    <cellStyle name="Note 5 19 15 4" xfId="49566"/>
    <cellStyle name="Note 5 19 16" xfId="25451"/>
    <cellStyle name="Note 5 19 16 2" xfId="25452"/>
    <cellStyle name="Note 5 19 16 3" xfId="25453"/>
    <cellStyle name="Note 5 19 16 4" xfId="49567"/>
    <cellStyle name="Note 5 19 17" xfId="25454"/>
    <cellStyle name="Note 5 19 17 2" xfId="25455"/>
    <cellStyle name="Note 5 19 17 3" xfId="25456"/>
    <cellStyle name="Note 5 19 17 4" xfId="49568"/>
    <cellStyle name="Note 5 19 18" xfId="25457"/>
    <cellStyle name="Note 5 19 18 2" xfId="25458"/>
    <cellStyle name="Note 5 19 18 3" xfId="25459"/>
    <cellStyle name="Note 5 19 18 4" xfId="49569"/>
    <cellStyle name="Note 5 19 19" xfId="25460"/>
    <cellStyle name="Note 5 19 19 2" xfId="25461"/>
    <cellStyle name="Note 5 19 19 3" xfId="25462"/>
    <cellStyle name="Note 5 19 19 4" xfId="49570"/>
    <cellStyle name="Note 5 19 2" xfId="25463"/>
    <cellStyle name="Note 5 19 2 2" xfId="25464"/>
    <cellStyle name="Note 5 19 2 3" xfId="25465"/>
    <cellStyle name="Note 5 19 2 4" xfId="49571"/>
    <cellStyle name="Note 5 19 20" xfId="25466"/>
    <cellStyle name="Note 5 19 20 2" xfId="25467"/>
    <cellStyle name="Note 5 19 20 3" xfId="49572"/>
    <cellStyle name="Note 5 19 20 4" xfId="49573"/>
    <cellStyle name="Note 5 19 21" xfId="49574"/>
    <cellStyle name="Note 5 19 22" xfId="49575"/>
    <cellStyle name="Note 5 19 3" xfId="25468"/>
    <cellStyle name="Note 5 19 3 2" xfId="25469"/>
    <cellStyle name="Note 5 19 3 3" xfId="25470"/>
    <cellStyle name="Note 5 19 3 4" xfId="49576"/>
    <cellStyle name="Note 5 19 4" xfId="25471"/>
    <cellStyle name="Note 5 19 4 2" xfId="25472"/>
    <cellStyle name="Note 5 19 4 3" xfId="25473"/>
    <cellStyle name="Note 5 19 4 4" xfId="49577"/>
    <cellStyle name="Note 5 19 5" xfId="25474"/>
    <cellStyle name="Note 5 19 5 2" xfId="25475"/>
    <cellStyle name="Note 5 19 5 3" xfId="25476"/>
    <cellStyle name="Note 5 19 5 4" xfId="49578"/>
    <cellStyle name="Note 5 19 6" xfId="25477"/>
    <cellStyle name="Note 5 19 6 2" xfId="25478"/>
    <cellStyle name="Note 5 19 6 3" xfId="25479"/>
    <cellStyle name="Note 5 19 6 4" xfId="49579"/>
    <cellStyle name="Note 5 19 7" xfId="25480"/>
    <cellStyle name="Note 5 19 7 2" xfId="25481"/>
    <cellStyle name="Note 5 19 7 3" xfId="25482"/>
    <cellStyle name="Note 5 19 7 4" xfId="49580"/>
    <cellStyle name="Note 5 19 8" xfId="25483"/>
    <cellStyle name="Note 5 19 8 2" xfId="25484"/>
    <cellStyle name="Note 5 19 8 3" xfId="25485"/>
    <cellStyle name="Note 5 19 8 4" xfId="49581"/>
    <cellStyle name="Note 5 19 9" xfId="25486"/>
    <cellStyle name="Note 5 19 9 2" xfId="25487"/>
    <cellStyle name="Note 5 19 9 3" xfId="25488"/>
    <cellStyle name="Note 5 19 9 4" xfId="49582"/>
    <cellStyle name="Note 5 2" xfId="25489"/>
    <cellStyle name="Note 5 2 10" xfId="25490"/>
    <cellStyle name="Note 5 2 10 2" xfId="25491"/>
    <cellStyle name="Note 5 2 10 3" xfId="25492"/>
    <cellStyle name="Note 5 2 10 4" xfId="49583"/>
    <cellStyle name="Note 5 2 11" xfId="25493"/>
    <cellStyle name="Note 5 2 11 2" xfId="25494"/>
    <cellStyle name="Note 5 2 11 3" xfId="25495"/>
    <cellStyle name="Note 5 2 11 4" xfId="49584"/>
    <cellStyle name="Note 5 2 12" xfId="25496"/>
    <cellStyle name="Note 5 2 12 2" xfId="25497"/>
    <cellStyle name="Note 5 2 12 3" xfId="25498"/>
    <cellStyle name="Note 5 2 12 4" xfId="49585"/>
    <cellStyle name="Note 5 2 13" xfId="25499"/>
    <cellStyle name="Note 5 2 13 2" xfId="25500"/>
    <cellStyle name="Note 5 2 13 3" xfId="25501"/>
    <cellStyle name="Note 5 2 13 4" xfId="49586"/>
    <cellStyle name="Note 5 2 14" xfId="25502"/>
    <cellStyle name="Note 5 2 14 2" xfId="25503"/>
    <cellStyle name="Note 5 2 14 3" xfId="25504"/>
    <cellStyle name="Note 5 2 14 4" xfId="49587"/>
    <cellStyle name="Note 5 2 15" xfId="25505"/>
    <cellStyle name="Note 5 2 15 2" xfId="25506"/>
    <cellStyle name="Note 5 2 15 3" xfId="25507"/>
    <cellStyle name="Note 5 2 15 4" xfId="49588"/>
    <cellStyle name="Note 5 2 16" xfId="25508"/>
    <cellStyle name="Note 5 2 16 2" xfId="25509"/>
    <cellStyle name="Note 5 2 16 3" xfId="25510"/>
    <cellStyle name="Note 5 2 16 4" xfId="49589"/>
    <cellStyle name="Note 5 2 17" xfId="25511"/>
    <cellStyle name="Note 5 2 17 2" xfId="25512"/>
    <cellStyle name="Note 5 2 17 3" xfId="25513"/>
    <cellStyle name="Note 5 2 17 4" xfId="49590"/>
    <cellStyle name="Note 5 2 18" xfId="25514"/>
    <cellStyle name="Note 5 2 18 2" xfId="25515"/>
    <cellStyle name="Note 5 2 18 3" xfId="25516"/>
    <cellStyle name="Note 5 2 18 4" xfId="49591"/>
    <cellStyle name="Note 5 2 19" xfId="25517"/>
    <cellStyle name="Note 5 2 19 2" xfId="25518"/>
    <cellStyle name="Note 5 2 19 3" xfId="25519"/>
    <cellStyle name="Note 5 2 19 4" xfId="49592"/>
    <cellStyle name="Note 5 2 2" xfId="25520"/>
    <cellStyle name="Note 5 2 2 10" xfId="25521"/>
    <cellStyle name="Note 5 2 2 10 2" xfId="25522"/>
    <cellStyle name="Note 5 2 2 10 3" xfId="25523"/>
    <cellStyle name="Note 5 2 2 10 4" xfId="49593"/>
    <cellStyle name="Note 5 2 2 11" xfId="25524"/>
    <cellStyle name="Note 5 2 2 11 2" xfId="25525"/>
    <cellStyle name="Note 5 2 2 11 3" xfId="25526"/>
    <cellStyle name="Note 5 2 2 11 4" xfId="49594"/>
    <cellStyle name="Note 5 2 2 12" xfId="25527"/>
    <cellStyle name="Note 5 2 2 12 2" xfId="25528"/>
    <cellStyle name="Note 5 2 2 12 3" xfId="25529"/>
    <cellStyle name="Note 5 2 2 12 4" xfId="49595"/>
    <cellStyle name="Note 5 2 2 13" xfId="25530"/>
    <cellStyle name="Note 5 2 2 13 2" xfId="25531"/>
    <cellStyle name="Note 5 2 2 13 3" xfId="25532"/>
    <cellStyle name="Note 5 2 2 13 4" xfId="49596"/>
    <cellStyle name="Note 5 2 2 14" xfId="25533"/>
    <cellStyle name="Note 5 2 2 14 2" xfId="25534"/>
    <cellStyle name="Note 5 2 2 14 3" xfId="25535"/>
    <cellStyle name="Note 5 2 2 14 4" xfId="49597"/>
    <cellStyle name="Note 5 2 2 15" xfId="25536"/>
    <cellStyle name="Note 5 2 2 15 2" xfId="25537"/>
    <cellStyle name="Note 5 2 2 15 3" xfId="25538"/>
    <cellStyle name="Note 5 2 2 15 4" xfId="49598"/>
    <cellStyle name="Note 5 2 2 16" xfId="25539"/>
    <cellStyle name="Note 5 2 2 16 2" xfId="25540"/>
    <cellStyle name="Note 5 2 2 16 3" xfId="25541"/>
    <cellStyle name="Note 5 2 2 16 4" xfId="49599"/>
    <cellStyle name="Note 5 2 2 17" xfId="25542"/>
    <cellStyle name="Note 5 2 2 17 2" xfId="25543"/>
    <cellStyle name="Note 5 2 2 17 3" xfId="25544"/>
    <cellStyle name="Note 5 2 2 17 4" xfId="49600"/>
    <cellStyle name="Note 5 2 2 18" xfId="25545"/>
    <cellStyle name="Note 5 2 2 18 2" xfId="25546"/>
    <cellStyle name="Note 5 2 2 18 3" xfId="25547"/>
    <cellStyle name="Note 5 2 2 18 4" xfId="49601"/>
    <cellStyle name="Note 5 2 2 19" xfId="25548"/>
    <cellStyle name="Note 5 2 2 19 2" xfId="25549"/>
    <cellStyle name="Note 5 2 2 19 3" xfId="25550"/>
    <cellStyle name="Note 5 2 2 19 4" xfId="49602"/>
    <cellStyle name="Note 5 2 2 2" xfId="25551"/>
    <cellStyle name="Note 5 2 2 2 10" xfId="25552"/>
    <cellStyle name="Note 5 2 2 2 10 2" xfId="25553"/>
    <cellStyle name="Note 5 2 2 2 10 3" xfId="25554"/>
    <cellStyle name="Note 5 2 2 2 10 4" xfId="49603"/>
    <cellStyle name="Note 5 2 2 2 11" xfId="25555"/>
    <cellStyle name="Note 5 2 2 2 11 2" xfId="25556"/>
    <cellStyle name="Note 5 2 2 2 11 3" xfId="25557"/>
    <cellStyle name="Note 5 2 2 2 11 4" xfId="49604"/>
    <cellStyle name="Note 5 2 2 2 12" xfId="25558"/>
    <cellStyle name="Note 5 2 2 2 12 2" xfId="25559"/>
    <cellStyle name="Note 5 2 2 2 12 3" xfId="25560"/>
    <cellStyle name="Note 5 2 2 2 12 4" xfId="49605"/>
    <cellStyle name="Note 5 2 2 2 13" xfId="25561"/>
    <cellStyle name="Note 5 2 2 2 13 2" xfId="25562"/>
    <cellStyle name="Note 5 2 2 2 13 3" xfId="25563"/>
    <cellStyle name="Note 5 2 2 2 13 4" xfId="49606"/>
    <cellStyle name="Note 5 2 2 2 14" xfId="25564"/>
    <cellStyle name="Note 5 2 2 2 14 2" xfId="25565"/>
    <cellStyle name="Note 5 2 2 2 14 3" xfId="25566"/>
    <cellStyle name="Note 5 2 2 2 14 4" xfId="49607"/>
    <cellStyle name="Note 5 2 2 2 15" xfId="25567"/>
    <cellStyle name="Note 5 2 2 2 15 2" xfId="25568"/>
    <cellStyle name="Note 5 2 2 2 15 3" xfId="25569"/>
    <cellStyle name="Note 5 2 2 2 15 4" xfId="49608"/>
    <cellStyle name="Note 5 2 2 2 16" xfId="25570"/>
    <cellStyle name="Note 5 2 2 2 16 2" xfId="25571"/>
    <cellStyle name="Note 5 2 2 2 16 3" xfId="25572"/>
    <cellStyle name="Note 5 2 2 2 16 4" xfId="49609"/>
    <cellStyle name="Note 5 2 2 2 17" xfId="25573"/>
    <cellStyle name="Note 5 2 2 2 17 2" xfId="25574"/>
    <cellStyle name="Note 5 2 2 2 17 3" xfId="25575"/>
    <cellStyle name="Note 5 2 2 2 17 4" xfId="49610"/>
    <cellStyle name="Note 5 2 2 2 18" xfId="25576"/>
    <cellStyle name="Note 5 2 2 2 18 2" xfId="25577"/>
    <cellStyle name="Note 5 2 2 2 18 3" xfId="25578"/>
    <cellStyle name="Note 5 2 2 2 18 4" xfId="49611"/>
    <cellStyle name="Note 5 2 2 2 19" xfId="25579"/>
    <cellStyle name="Note 5 2 2 2 19 2" xfId="25580"/>
    <cellStyle name="Note 5 2 2 2 19 3" xfId="25581"/>
    <cellStyle name="Note 5 2 2 2 19 4" xfId="49612"/>
    <cellStyle name="Note 5 2 2 2 2" xfId="25582"/>
    <cellStyle name="Note 5 2 2 2 2 10" xfId="25583"/>
    <cellStyle name="Note 5 2 2 2 2 10 2" xfId="25584"/>
    <cellStyle name="Note 5 2 2 2 2 10 3" xfId="25585"/>
    <cellStyle name="Note 5 2 2 2 2 10 4" xfId="49613"/>
    <cellStyle name="Note 5 2 2 2 2 11" xfId="25586"/>
    <cellStyle name="Note 5 2 2 2 2 11 2" xfId="25587"/>
    <cellStyle name="Note 5 2 2 2 2 11 3" xfId="25588"/>
    <cellStyle name="Note 5 2 2 2 2 11 4" xfId="49614"/>
    <cellStyle name="Note 5 2 2 2 2 12" xfId="25589"/>
    <cellStyle name="Note 5 2 2 2 2 12 2" xfId="25590"/>
    <cellStyle name="Note 5 2 2 2 2 12 3" xfId="25591"/>
    <cellStyle name="Note 5 2 2 2 2 12 4" xfId="49615"/>
    <cellStyle name="Note 5 2 2 2 2 13" xfId="25592"/>
    <cellStyle name="Note 5 2 2 2 2 13 2" xfId="25593"/>
    <cellStyle name="Note 5 2 2 2 2 13 3" xfId="25594"/>
    <cellStyle name="Note 5 2 2 2 2 13 4" xfId="49616"/>
    <cellStyle name="Note 5 2 2 2 2 14" xfId="25595"/>
    <cellStyle name="Note 5 2 2 2 2 14 2" xfId="25596"/>
    <cellStyle name="Note 5 2 2 2 2 14 3" xfId="25597"/>
    <cellStyle name="Note 5 2 2 2 2 14 4" xfId="49617"/>
    <cellStyle name="Note 5 2 2 2 2 15" xfId="25598"/>
    <cellStyle name="Note 5 2 2 2 2 15 2" xfId="25599"/>
    <cellStyle name="Note 5 2 2 2 2 15 3" xfId="25600"/>
    <cellStyle name="Note 5 2 2 2 2 15 4" xfId="49618"/>
    <cellStyle name="Note 5 2 2 2 2 16" xfId="25601"/>
    <cellStyle name="Note 5 2 2 2 2 16 2" xfId="25602"/>
    <cellStyle name="Note 5 2 2 2 2 16 3" xfId="25603"/>
    <cellStyle name="Note 5 2 2 2 2 16 4" xfId="49619"/>
    <cellStyle name="Note 5 2 2 2 2 17" xfId="25604"/>
    <cellStyle name="Note 5 2 2 2 2 17 2" xfId="25605"/>
    <cellStyle name="Note 5 2 2 2 2 17 3" xfId="25606"/>
    <cellStyle name="Note 5 2 2 2 2 17 4" xfId="49620"/>
    <cellStyle name="Note 5 2 2 2 2 18" xfId="25607"/>
    <cellStyle name="Note 5 2 2 2 2 18 2" xfId="25608"/>
    <cellStyle name="Note 5 2 2 2 2 18 3" xfId="25609"/>
    <cellStyle name="Note 5 2 2 2 2 18 4" xfId="49621"/>
    <cellStyle name="Note 5 2 2 2 2 19" xfId="25610"/>
    <cellStyle name="Note 5 2 2 2 2 19 2" xfId="25611"/>
    <cellStyle name="Note 5 2 2 2 2 19 3" xfId="25612"/>
    <cellStyle name="Note 5 2 2 2 2 19 4" xfId="49622"/>
    <cellStyle name="Note 5 2 2 2 2 2" xfId="25613"/>
    <cellStyle name="Note 5 2 2 2 2 2 2" xfId="25614"/>
    <cellStyle name="Note 5 2 2 2 2 2 3" xfId="25615"/>
    <cellStyle name="Note 5 2 2 2 2 2 4" xfId="49623"/>
    <cellStyle name="Note 5 2 2 2 2 20" xfId="25616"/>
    <cellStyle name="Note 5 2 2 2 2 20 2" xfId="25617"/>
    <cellStyle name="Note 5 2 2 2 2 20 3" xfId="49624"/>
    <cellStyle name="Note 5 2 2 2 2 20 4" xfId="49625"/>
    <cellStyle name="Note 5 2 2 2 2 21" xfId="49626"/>
    <cellStyle name="Note 5 2 2 2 2 22" xfId="49627"/>
    <cellStyle name="Note 5 2 2 2 2 3" xfId="25618"/>
    <cellStyle name="Note 5 2 2 2 2 3 2" xfId="25619"/>
    <cellStyle name="Note 5 2 2 2 2 3 3" xfId="25620"/>
    <cellStyle name="Note 5 2 2 2 2 3 4" xfId="49628"/>
    <cellStyle name="Note 5 2 2 2 2 4" xfId="25621"/>
    <cellStyle name="Note 5 2 2 2 2 4 2" xfId="25622"/>
    <cellStyle name="Note 5 2 2 2 2 4 3" xfId="25623"/>
    <cellStyle name="Note 5 2 2 2 2 4 4" xfId="49629"/>
    <cellStyle name="Note 5 2 2 2 2 5" xfId="25624"/>
    <cellStyle name="Note 5 2 2 2 2 5 2" xfId="25625"/>
    <cellStyle name="Note 5 2 2 2 2 5 3" xfId="25626"/>
    <cellStyle name="Note 5 2 2 2 2 5 4" xfId="49630"/>
    <cellStyle name="Note 5 2 2 2 2 6" xfId="25627"/>
    <cellStyle name="Note 5 2 2 2 2 6 2" xfId="25628"/>
    <cellStyle name="Note 5 2 2 2 2 6 3" xfId="25629"/>
    <cellStyle name="Note 5 2 2 2 2 6 4" xfId="49631"/>
    <cellStyle name="Note 5 2 2 2 2 7" xfId="25630"/>
    <cellStyle name="Note 5 2 2 2 2 7 2" xfId="25631"/>
    <cellStyle name="Note 5 2 2 2 2 7 3" xfId="25632"/>
    <cellStyle name="Note 5 2 2 2 2 7 4" xfId="49632"/>
    <cellStyle name="Note 5 2 2 2 2 8" xfId="25633"/>
    <cellStyle name="Note 5 2 2 2 2 8 2" xfId="25634"/>
    <cellStyle name="Note 5 2 2 2 2 8 3" xfId="25635"/>
    <cellStyle name="Note 5 2 2 2 2 8 4" xfId="49633"/>
    <cellStyle name="Note 5 2 2 2 2 9" xfId="25636"/>
    <cellStyle name="Note 5 2 2 2 2 9 2" xfId="25637"/>
    <cellStyle name="Note 5 2 2 2 2 9 3" xfId="25638"/>
    <cellStyle name="Note 5 2 2 2 2 9 4" xfId="49634"/>
    <cellStyle name="Note 5 2 2 2 20" xfId="25639"/>
    <cellStyle name="Note 5 2 2 2 20 2" xfId="25640"/>
    <cellStyle name="Note 5 2 2 2 20 3" xfId="25641"/>
    <cellStyle name="Note 5 2 2 2 20 4" xfId="49635"/>
    <cellStyle name="Note 5 2 2 2 21" xfId="25642"/>
    <cellStyle name="Note 5 2 2 2 21 2" xfId="25643"/>
    <cellStyle name="Note 5 2 2 2 21 3" xfId="49636"/>
    <cellStyle name="Note 5 2 2 2 21 4" xfId="49637"/>
    <cellStyle name="Note 5 2 2 2 22" xfId="49638"/>
    <cellStyle name="Note 5 2 2 2 23" xfId="49639"/>
    <cellStyle name="Note 5 2 2 2 3" xfId="25644"/>
    <cellStyle name="Note 5 2 2 2 3 2" xfId="25645"/>
    <cellStyle name="Note 5 2 2 2 3 3" xfId="25646"/>
    <cellStyle name="Note 5 2 2 2 3 4" xfId="49640"/>
    <cellStyle name="Note 5 2 2 2 4" xfId="25647"/>
    <cellStyle name="Note 5 2 2 2 4 2" xfId="25648"/>
    <cellStyle name="Note 5 2 2 2 4 3" xfId="25649"/>
    <cellStyle name="Note 5 2 2 2 4 4" xfId="49641"/>
    <cellStyle name="Note 5 2 2 2 5" xfId="25650"/>
    <cellStyle name="Note 5 2 2 2 5 2" xfId="25651"/>
    <cellStyle name="Note 5 2 2 2 5 3" xfId="25652"/>
    <cellStyle name="Note 5 2 2 2 5 4" xfId="49642"/>
    <cellStyle name="Note 5 2 2 2 6" xfId="25653"/>
    <cellStyle name="Note 5 2 2 2 6 2" xfId="25654"/>
    <cellStyle name="Note 5 2 2 2 6 3" xfId="25655"/>
    <cellStyle name="Note 5 2 2 2 6 4" xfId="49643"/>
    <cellStyle name="Note 5 2 2 2 7" xfId="25656"/>
    <cellStyle name="Note 5 2 2 2 7 2" xfId="25657"/>
    <cellStyle name="Note 5 2 2 2 7 3" xfId="25658"/>
    <cellStyle name="Note 5 2 2 2 7 4" xfId="49644"/>
    <cellStyle name="Note 5 2 2 2 8" xfId="25659"/>
    <cellStyle name="Note 5 2 2 2 8 2" xfId="25660"/>
    <cellStyle name="Note 5 2 2 2 8 3" xfId="25661"/>
    <cellStyle name="Note 5 2 2 2 8 4" xfId="49645"/>
    <cellStyle name="Note 5 2 2 2 9" xfId="25662"/>
    <cellStyle name="Note 5 2 2 2 9 2" xfId="25663"/>
    <cellStyle name="Note 5 2 2 2 9 3" xfId="25664"/>
    <cellStyle name="Note 5 2 2 2 9 4" xfId="49646"/>
    <cellStyle name="Note 5 2 2 20" xfId="25665"/>
    <cellStyle name="Note 5 2 2 20 2" xfId="25666"/>
    <cellStyle name="Note 5 2 2 20 3" xfId="25667"/>
    <cellStyle name="Note 5 2 2 20 4" xfId="49647"/>
    <cellStyle name="Note 5 2 2 21" xfId="25668"/>
    <cellStyle name="Note 5 2 2 21 2" xfId="25669"/>
    <cellStyle name="Note 5 2 2 21 3" xfId="49648"/>
    <cellStyle name="Note 5 2 2 21 4" xfId="49649"/>
    <cellStyle name="Note 5 2 2 22" xfId="49650"/>
    <cellStyle name="Note 5 2 2 23" xfId="49651"/>
    <cellStyle name="Note 5 2 2 3" xfId="25670"/>
    <cellStyle name="Note 5 2 2 3 2" xfId="25671"/>
    <cellStyle name="Note 5 2 2 3 3" xfId="25672"/>
    <cellStyle name="Note 5 2 2 3 4" xfId="49652"/>
    <cellStyle name="Note 5 2 2 4" xfId="25673"/>
    <cellStyle name="Note 5 2 2 4 2" xfId="25674"/>
    <cellStyle name="Note 5 2 2 4 3" xfId="25675"/>
    <cellStyle name="Note 5 2 2 4 4" xfId="49653"/>
    <cellStyle name="Note 5 2 2 5" xfId="25676"/>
    <cellStyle name="Note 5 2 2 5 2" xfId="25677"/>
    <cellStyle name="Note 5 2 2 5 3" xfId="25678"/>
    <cellStyle name="Note 5 2 2 5 4" xfId="49654"/>
    <cellStyle name="Note 5 2 2 6" xfId="25679"/>
    <cellStyle name="Note 5 2 2 6 2" xfId="25680"/>
    <cellStyle name="Note 5 2 2 6 3" xfId="25681"/>
    <cellStyle name="Note 5 2 2 6 4" xfId="49655"/>
    <cellStyle name="Note 5 2 2 7" xfId="25682"/>
    <cellStyle name="Note 5 2 2 7 2" xfId="25683"/>
    <cellStyle name="Note 5 2 2 7 3" xfId="25684"/>
    <cellStyle name="Note 5 2 2 7 4" xfId="49656"/>
    <cellStyle name="Note 5 2 2 8" xfId="25685"/>
    <cellStyle name="Note 5 2 2 8 2" xfId="25686"/>
    <cellStyle name="Note 5 2 2 8 3" xfId="25687"/>
    <cellStyle name="Note 5 2 2 8 4" xfId="49657"/>
    <cellStyle name="Note 5 2 2 9" xfId="25688"/>
    <cellStyle name="Note 5 2 2 9 2" xfId="25689"/>
    <cellStyle name="Note 5 2 2 9 3" xfId="25690"/>
    <cellStyle name="Note 5 2 2 9 4" xfId="49658"/>
    <cellStyle name="Note 5 2 20" xfId="25691"/>
    <cellStyle name="Note 5 2 20 2" xfId="25692"/>
    <cellStyle name="Note 5 2 20 3" xfId="25693"/>
    <cellStyle name="Note 5 2 20 4" xfId="49659"/>
    <cellStyle name="Note 5 2 21" xfId="25694"/>
    <cellStyle name="Note 5 2 21 2" xfId="25695"/>
    <cellStyle name="Note 5 2 21 3" xfId="49660"/>
    <cellStyle name="Note 5 2 21 4" xfId="49661"/>
    <cellStyle name="Note 5 2 22" xfId="49662"/>
    <cellStyle name="Note 5 2 23" xfId="49663"/>
    <cellStyle name="Note 5 2 3" xfId="25696"/>
    <cellStyle name="Note 5 2 3 2" xfId="25697"/>
    <cellStyle name="Note 5 2 3 3" xfId="25698"/>
    <cellStyle name="Note 5 2 3 4" xfId="49664"/>
    <cellStyle name="Note 5 2 4" xfId="25699"/>
    <cellStyle name="Note 5 2 4 2" xfId="25700"/>
    <cellStyle name="Note 5 2 4 3" xfId="25701"/>
    <cellStyle name="Note 5 2 4 4" xfId="49665"/>
    <cellStyle name="Note 5 2 5" xfId="25702"/>
    <cellStyle name="Note 5 2 5 2" xfId="25703"/>
    <cellStyle name="Note 5 2 5 3" xfId="25704"/>
    <cellStyle name="Note 5 2 5 4" xfId="49666"/>
    <cellStyle name="Note 5 2 6" xfId="25705"/>
    <cellStyle name="Note 5 2 6 2" xfId="25706"/>
    <cellStyle name="Note 5 2 6 3" xfId="25707"/>
    <cellStyle name="Note 5 2 6 4" xfId="49667"/>
    <cellStyle name="Note 5 2 7" xfId="25708"/>
    <cellStyle name="Note 5 2 7 2" xfId="25709"/>
    <cellStyle name="Note 5 2 7 3" xfId="25710"/>
    <cellStyle name="Note 5 2 7 4" xfId="49668"/>
    <cellStyle name="Note 5 2 8" xfId="25711"/>
    <cellStyle name="Note 5 2 8 2" xfId="25712"/>
    <cellStyle name="Note 5 2 8 3" xfId="25713"/>
    <cellStyle name="Note 5 2 8 4" xfId="49669"/>
    <cellStyle name="Note 5 2 9" xfId="25714"/>
    <cellStyle name="Note 5 2 9 2" xfId="25715"/>
    <cellStyle name="Note 5 2 9 3" xfId="25716"/>
    <cellStyle name="Note 5 2 9 4" xfId="49670"/>
    <cellStyle name="Note 5 20" xfId="25717"/>
    <cellStyle name="Note 5 20 10" xfId="25718"/>
    <cellStyle name="Note 5 20 10 2" xfId="25719"/>
    <cellStyle name="Note 5 20 10 3" xfId="25720"/>
    <cellStyle name="Note 5 20 10 4" xfId="49671"/>
    <cellStyle name="Note 5 20 11" xfId="25721"/>
    <cellStyle name="Note 5 20 11 2" xfId="25722"/>
    <cellStyle name="Note 5 20 11 3" xfId="25723"/>
    <cellStyle name="Note 5 20 11 4" xfId="49672"/>
    <cellStyle name="Note 5 20 12" xfId="25724"/>
    <cellStyle name="Note 5 20 12 2" xfId="25725"/>
    <cellStyle name="Note 5 20 12 3" xfId="25726"/>
    <cellStyle name="Note 5 20 12 4" xfId="49673"/>
    <cellStyle name="Note 5 20 13" xfId="25727"/>
    <cellStyle name="Note 5 20 13 2" xfId="25728"/>
    <cellStyle name="Note 5 20 13 3" xfId="25729"/>
    <cellStyle name="Note 5 20 13 4" xfId="49674"/>
    <cellStyle name="Note 5 20 14" xfId="25730"/>
    <cellStyle name="Note 5 20 14 2" xfId="25731"/>
    <cellStyle name="Note 5 20 14 3" xfId="25732"/>
    <cellStyle name="Note 5 20 14 4" xfId="49675"/>
    <cellStyle name="Note 5 20 15" xfId="25733"/>
    <cellStyle name="Note 5 20 15 2" xfId="25734"/>
    <cellStyle name="Note 5 20 15 3" xfId="25735"/>
    <cellStyle name="Note 5 20 15 4" xfId="49676"/>
    <cellStyle name="Note 5 20 16" xfId="25736"/>
    <cellStyle name="Note 5 20 16 2" xfId="25737"/>
    <cellStyle name="Note 5 20 16 3" xfId="25738"/>
    <cellStyle name="Note 5 20 16 4" xfId="49677"/>
    <cellStyle name="Note 5 20 17" xfId="25739"/>
    <cellStyle name="Note 5 20 17 2" xfId="25740"/>
    <cellStyle name="Note 5 20 17 3" xfId="25741"/>
    <cellStyle name="Note 5 20 17 4" xfId="49678"/>
    <cellStyle name="Note 5 20 18" xfId="25742"/>
    <cellStyle name="Note 5 20 18 2" xfId="25743"/>
    <cellStyle name="Note 5 20 18 3" xfId="25744"/>
    <cellStyle name="Note 5 20 18 4" xfId="49679"/>
    <cellStyle name="Note 5 20 19" xfId="25745"/>
    <cellStyle name="Note 5 20 19 2" xfId="25746"/>
    <cellStyle name="Note 5 20 19 3" xfId="25747"/>
    <cellStyle name="Note 5 20 19 4" xfId="49680"/>
    <cellStyle name="Note 5 20 2" xfId="25748"/>
    <cellStyle name="Note 5 20 2 2" xfId="25749"/>
    <cellStyle name="Note 5 20 2 3" xfId="25750"/>
    <cellStyle name="Note 5 20 2 4" xfId="49681"/>
    <cellStyle name="Note 5 20 20" xfId="25751"/>
    <cellStyle name="Note 5 20 20 2" xfId="25752"/>
    <cellStyle name="Note 5 20 20 3" xfId="49682"/>
    <cellStyle name="Note 5 20 20 4" xfId="49683"/>
    <cellStyle name="Note 5 20 21" xfId="49684"/>
    <cellStyle name="Note 5 20 22" xfId="49685"/>
    <cellStyle name="Note 5 20 3" xfId="25753"/>
    <cellStyle name="Note 5 20 3 2" xfId="25754"/>
    <cellStyle name="Note 5 20 3 3" xfId="25755"/>
    <cellStyle name="Note 5 20 3 4" xfId="49686"/>
    <cellStyle name="Note 5 20 4" xfId="25756"/>
    <cellStyle name="Note 5 20 4 2" xfId="25757"/>
    <cellStyle name="Note 5 20 4 3" xfId="25758"/>
    <cellStyle name="Note 5 20 4 4" xfId="49687"/>
    <cellStyle name="Note 5 20 5" xfId="25759"/>
    <cellStyle name="Note 5 20 5 2" xfId="25760"/>
    <cellStyle name="Note 5 20 5 3" xfId="25761"/>
    <cellStyle name="Note 5 20 5 4" xfId="49688"/>
    <cellStyle name="Note 5 20 6" xfId="25762"/>
    <cellStyle name="Note 5 20 6 2" xfId="25763"/>
    <cellStyle name="Note 5 20 6 3" xfId="25764"/>
    <cellStyle name="Note 5 20 6 4" xfId="49689"/>
    <cellStyle name="Note 5 20 7" xfId="25765"/>
    <cellStyle name="Note 5 20 7 2" xfId="25766"/>
    <cellStyle name="Note 5 20 7 3" xfId="25767"/>
    <cellStyle name="Note 5 20 7 4" xfId="49690"/>
    <cellStyle name="Note 5 20 8" xfId="25768"/>
    <cellStyle name="Note 5 20 8 2" xfId="25769"/>
    <cellStyle name="Note 5 20 8 3" xfId="25770"/>
    <cellStyle name="Note 5 20 8 4" xfId="49691"/>
    <cellStyle name="Note 5 20 9" xfId="25771"/>
    <cellStyle name="Note 5 20 9 2" xfId="25772"/>
    <cellStyle name="Note 5 20 9 3" xfId="25773"/>
    <cellStyle name="Note 5 20 9 4" xfId="49692"/>
    <cellStyle name="Note 5 21" xfId="25774"/>
    <cellStyle name="Note 5 21 10" xfId="25775"/>
    <cellStyle name="Note 5 21 10 2" xfId="25776"/>
    <cellStyle name="Note 5 21 10 3" xfId="25777"/>
    <cellStyle name="Note 5 21 10 4" xfId="49693"/>
    <cellStyle name="Note 5 21 11" xfId="25778"/>
    <cellStyle name="Note 5 21 11 2" xfId="25779"/>
    <cellStyle name="Note 5 21 11 3" xfId="25780"/>
    <cellStyle name="Note 5 21 11 4" xfId="49694"/>
    <cellStyle name="Note 5 21 12" xfId="25781"/>
    <cellStyle name="Note 5 21 12 2" xfId="25782"/>
    <cellStyle name="Note 5 21 12 3" xfId="25783"/>
    <cellStyle name="Note 5 21 12 4" xfId="49695"/>
    <cellStyle name="Note 5 21 13" xfId="25784"/>
    <cellStyle name="Note 5 21 13 2" xfId="25785"/>
    <cellStyle name="Note 5 21 13 3" xfId="25786"/>
    <cellStyle name="Note 5 21 13 4" xfId="49696"/>
    <cellStyle name="Note 5 21 14" xfId="25787"/>
    <cellStyle name="Note 5 21 14 2" xfId="25788"/>
    <cellStyle name="Note 5 21 14 3" xfId="25789"/>
    <cellStyle name="Note 5 21 14 4" xfId="49697"/>
    <cellStyle name="Note 5 21 15" xfId="25790"/>
    <cellStyle name="Note 5 21 15 2" xfId="25791"/>
    <cellStyle name="Note 5 21 15 3" xfId="25792"/>
    <cellStyle name="Note 5 21 15 4" xfId="49698"/>
    <cellStyle name="Note 5 21 16" xfId="25793"/>
    <cellStyle name="Note 5 21 16 2" xfId="25794"/>
    <cellStyle name="Note 5 21 16 3" xfId="25795"/>
    <cellStyle name="Note 5 21 16 4" xfId="49699"/>
    <cellStyle name="Note 5 21 17" xfId="25796"/>
    <cellStyle name="Note 5 21 17 2" xfId="25797"/>
    <cellStyle name="Note 5 21 17 3" xfId="25798"/>
    <cellStyle name="Note 5 21 17 4" xfId="49700"/>
    <cellStyle name="Note 5 21 18" xfId="25799"/>
    <cellStyle name="Note 5 21 18 2" xfId="25800"/>
    <cellStyle name="Note 5 21 18 3" xfId="25801"/>
    <cellStyle name="Note 5 21 18 4" xfId="49701"/>
    <cellStyle name="Note 5 21 19" xfId="25802"/>
    <cellStyle name="Note 5 21 19 2" xfId="25803"/>
    <cellStyle name="Note 5 21 19 3" xfId="25804"/>
    <cellStyle name="Note 5 21 19 4" xfId="49702"/>
    <cellStyle name="Note 5 21 2" xfId="25805"/>
    <cellStyle name="Note 5 21 2 2" xfId="25806"/>
    <cellStyle name="Note 5 21 2 3" xfId="25807"/>
    <cellStyle name="Note 5 21 2 4" xfId="49703"/>
    <cellStyle name="Note 5 21 20" xfId="25808"/>
    <cellStyle name="Note 5 21 20 2" xfId="25809"/>
    <cellStyle name="Note 5 21 20 3" xfId="49704"/>
    <cellStyle name="Note 5 21 20 4" xfId="49705"/>
    <cellStyle name="Note 5 21 21" xfId="49706"/>
    <cellStyle name="Note 5 21 22" xfId="49707"/>
    <cellStyle name="Note 5 21 3" xfId="25810"/>
    <cellStyle name="Note 5 21 3 2" xfId="25811"/>
    <cellStyle name="Note 5 21 3 3" xfId="25812"/>
    <cellStyle name="Note 5 21 3 4" xfId="49708"/>
    <cellStyle name="Note 5 21 4" xfId="25813"/>
    <cellStyle name="Note 5 21 4 2" xfId="25814"/>
    <cellStyle name="Note 5 21 4 3" xfId="25815"/>
    <cellStyle name="Note 5 21 4 4" xfId="49709"/>
    <cellStyle name="Note 5 21 5" xfId="25816"/>
    <cellStyle name="Note 5 21 5 2" xfId="25817"/>
    <cellStyle name="Note 5 21 5 3" xfId="25818"/>
    <cellStyle name="Note 5 21 5 4" xfId="49710"/>
    <cellStyle name="Note 5 21 6" xfId="25819"/>
    <cellStyle name="Note 5 21 6 2" xfId="25820"/>
    <cellStyle name="Note 5 21 6 3" xfId="25821"/>
    <cellStyle name="Note 5 21 6 4" xfId="49711"/>
    <cellStyle name="Note 5 21 7" xfId="25822"/>
    <cellStyle name="Note 5 21 7 2" xfId="25823"/>
    <cellStyle name="Note 5 21 7 3" xfId="25824"/>
    <cellStyle name="Note 5 21 7 4" xfId="49712"/>
    <cellStyle name="Note 5 21 8" xfId="25825"/>
    <cellStyle name="Note 5 21 8 2" xfId="25826"/>
    <cellStyle name="Note 5 21 8 3" xfId="25827"/>
    <cellStyle name="Note 5 21 8 4" xfId="49713"/>
    <cellStyle name="Note 5 21 9" xfId="25828"/>
    <cellStyle name="Note 5 21 9 2" xfId="25829"/>
    <cellStyle name="Note 5 21 9 3" xfId="25830"/>
    <cellStyle name="Note 5 21 9 4" xfId="49714"/>
    <cellStyle name="Note 5 22" xfId="25831"/>
    <cellStyle name="Note 5 22 10" xfId="25832"/>
    <cellStyle name="Note 5 22 10 2" xfId="25833"/>
    <cellStyle name="Note 5 22 10 3" xfId="25834"/>
    <cellStyle name="Note 5 22 10 4" xfId="49715"/>
    <cellStyle name="Note 5 22 11" xfId="25835"/>
    <cellStyle name="Note 5 22 11 2" xfId="25836"/>
    <cellStyle name="Note 5 22 11 3" xfId="25837"/>
    <cellStyle name="Note 5 22 11 4" xfId="49716"/>
    <cellStyle name="Note 5 22 12" xfId="25838"/>
    <cellStyle name="Note 5 22 12 2" xfId="25839"/>
    <cellStyle name="Note 5 22 12 3" xfId="25840"/>
    <cellStyle name="Note 5 22 12 4" xfId="49717"/>
    <cellStyle name="Note 5 22 13" xfId="25841"/>
    <cellStyle name="Note 5 22 13 2" xfId="25842"/>
    <cellStyle name="Note 5 22 13 3" xfId="25843"/>
    <cellStyle name="Note 5 22 13 4" xfId="49718"/>
    <cellStyle name="Note 5 22 14" xfId="25844"/>
    <cellStyle name="Note 5 22 14 2" xfId="25845"/>
    <cellStyle name="Note 5 22 14 3" xfId="25846"/>
    <cellStyle name="Note 5 22 14 4" xfId="49719"/>
    <cellStyle name="Note 5 22 15" xfId="25847"/>
    <cellStyle name="Note 5 22 15 2" xfId="25848"/>
    <cellStyle name="Note 5 22 15 3" xfId="25849"/>
    <cellStyle name="Note 5 22 15 4" xfId="49720"/>
    <cellStyle name="Note 5 22 16" xfId="25850"/>
    <cellStyle name="Note 5 22 16 2" xfId="25851"/>
    <cellStyle name="Note 5 22 16 3" xfId="25852"/>
    <cellStyle name="Note 5 22 16 4" xfId="49721"/>
    <cellStyle name="Note 5 22 17" xfId="25853"/>
    <cellStyle name="Note 5 22 17 2" xfId="25854"/>
    <cellStyle name="Note 5 22 17 3" xfId="25855"/>
    <cellStyle name="Note 5 22 17 4" xfId="49722"/>
    <cellStyle name="Note 5 22 18" xfId="25856"/>
    <cellStyle name="Note 5 22 18 2" xfId="25857"/>
    <cellStyle name="Note 5 22 18 3" xfId="25858"/>
    <cellStyle name="Note 5 22 18 4" xfId="49723"/>
    <cellStyle name="Note 5 22 19" xfId="25859"/>
    <cellStyle name="Note 5 22 19 2" xfId="25860"/>
    <cellStyle name="Note 5 22 19 3" xfId="25861"/>
    <cellStyle name="Note 5 22 19 4" xfId="49724"/>
    <cellStyle name="Note 5 22 2" xfId="25862"/>
    <cellStyle name="Note 5 22 2 2" xfId="25863"/>
    <cellStyle name="Note 5 22 2 3" xfId="25864"/>
    <cellStyle name="Note 5 22 2 4" xfId="49725"/>
    <cellStyle name="Note 5 22 20" xfId="25865"/>
    <cellStyle name="Note 5 22 20 2" xfId="25866"/>
    <cellStyle name="Note 5 22 20 3" xfId="49726"/>
    <cellStyle name="Note 5 22 20 4" xfId="49727"/>
    <cellStyle name="Note 5 22 21" xfId="49728"/>
    <cellStyle name="Note 5 22 22" xfId="49729"/>
    <cellStyle name="Note 5 22 3" xfId="25867"/>
    <cellStyle name="Note 5 22 3 2" xfId="25868"/>
    <cellStyle name="Note 5 22 3 3" xfId="25869"/>
    <cellStyle name="Note 5 22 3 4" xfId="49730"/>
    <cellStyle name="Note 5 22 4" xfId="25870"/>
    <cellStyle name="Note 5 22 4 2" xfId="25871"/>
    <cellStyle name="Note 5 22 4 3" xfId="25872"/>
    <cellStyle name="Note 5 22 4 4" xfId="49731"/>
    <cellStyle name="Note 5 22 5" xfId="25873"/>
    <cellStyle name="Note 5 22 5 2" xfId="25874"/>
    <cellStyle name="Note 5 22 5 3" xfId="25875"/>
    <cellStyle name="Note 5 22 5 4" xfId="49732"/>
    <cellStyle name="Note 5 22 6" xfId="25876"/>
    <cellStyle name="Note 5 22 6 2" xfId="25877"/>
    <cellStyle name="Note 5 22 6 3" xfId="25878"/>
    <cellStyle name="Note 5 22 6 4" xfId="49733"/>
    <cellStyle name="Note 5 22 7" xfId="25879"/>
    <cellStyle name="Note 5 22 7 2" xfId="25880"/>
    <cellStyle name="Note 5 22 7 3" xfId="25881"/>
    <cellStyle name="Note 5 22 7 4" xfId="49734"/>
    <cellStyle name="Note 5 22 8" xfId="25882"/>
    <cellStyle name="Note 5 22 8 2" xfId="25883"/>
    <cellStyle name="Note 5 22 8 3" xfId="25884"/>
    <cellStyle name="Note 5 22 8 4" xfId="49735"/>
    <cellStyle name="Note 5 22 9" xfId="25885"/>
    <cellStyle name="Note 5 22 9 2" xfId="25886"/>
    <cellStyle name="Note 5 22 9 3" xfId="25887"/>
    <cellStyle name="Note 5 22 9 4" xfId="49736"/>
    <cellStyle name="Note 5 23" xfId="25888"/>
    <cellStyle name="Note 5 23 10" xfId="25889"/>
    <cellStyle name="Note 5 23 10 2" xfId="25890"/>
    <cellStyle name="Note 5 23 10 3" xfId="25891"/>
    <cellStyle name="Note 5 23 10 4" xfId="49737"/>
    <cellStyle name="Note 5 23 11" xfId="25892"/>
    <cellStyle name="Note 5 23 11 2" xfId="25893"/>
    <cellStyle name="Note 5 23 11 3" xfId="25894"/>
    <cellStyle name="Note 5 23 11 4" xfId="49738"/>
    <cellStyle name="Note 5 23 12" xfId="25895"/>
    <cellStyle name="Note 5 23 12 2" xfId="25896"/>
    <cellStyle name="Note 5 23 12 3" xfId="25897"/>
    <cellStyle name="Note 5 23 12 4" xfId="49739"/>
    <cellStyle name="Note 5 23 13" xfId="25898"/>
    <cellStyle name="Note 5 23 13 2" xfId="25899"/>
    <cellStyle name="Note 5 23 13 3" xfId="25900"/>
    <cellStyle name="Note 5 23 13 4" xfId="49740"/>
    <cellStyle name="Note 5 23 14" xfId="25901"/>
    <cellStyle name="Note 5 23 14 2" xfId="25902"/>
    <cellStyle name="Note 5 23 14 3" xfId="25903"/>
    <cellStyle name="Note 5 23 14 4" xfId="49741"/>
    <cellStyle name="Note 5 23 15" xfId="25904"/>
    <cellStyle name="Note 5 23 15 2" xfId="25905"/>
    <cellStyle name="Note 5 23 15 3" xfId="25906"/>
    <cellStyle name="Note 5 23 15 4" xfId="49742"/>
    <cellStyle name="Note 5 23 16" xfId="25907"/>
    <cellStyle name="Note 5 23 16 2" xfId="25908"/>
    <cellStyle name="Note 5 23 16 3" xfId="25909"/>
    <cellStyle name="Note 5 23 16 4" xfId="49743"/>
    <cellStyle name="Note 5 23 17" xfId="25910"/>
    <cellStyle name="Note 5 23 17 2" xfId="25911"/>
    <cellStyle name="Note 5 23 17 3" xfId="25912"/>
    <cellStyle name="Note 5 23 17 4" xfId="49744"/>
    <cellStyle name="Note 5 23 18" xfId="25913"/>
    <cellStyle name="Note 5 23 18 2" xfId="25914"/>
    <cellStyle name="Note 5 23 18 3" xfId="25915"/>
    <cellStyle name="Note 5 23 18 4" xfId="49745"/>
    <cellStyle name="Note 5 23 19" xfId="25916"/>
    <cellStyle name="Note 5 23 19 2" xfId="25917"/>
    <cellStyle name="Note 5 23 19 3" xfId="25918"/>
    <cellStyle name="Note 5 23 19 4" xfId="49746"/>
    <cellStyle name="Note 5 23 2" xfId="25919"/>
    <cellStyle name="Note 5 23 2 2" xfId="25920"/>
    <cellStyle name="Note 5 23 2 3" xfId="25921"/>
    <cellStyle name="Note 5 23 2 4" xfId="49747"/>
    <cellStyle name="Note 5 23 20" xfId="25922"/>
    <cellStyle name="Note 5 23 20 2" xfId="25923"/>
    <cellStyle name="Note 5 23 20 3" xfId="49748"/>
    <cellStyle name="Note 5 23 20 4" xfId="49749"/>
    <cellStyle name="Note 5 23 21" xfId="49750"/>
    <cellStyle name="Note 5 23 22" xfId="49751"/>
    <cellStyle name="Note 5 23 3" xfId="25924"/>
    <cellStyle name="Note 5 23 3 2" xfId="25925"/>
    <cellStyle name="Note 5 23 3 3" xfId="25926"/>
    <cellStyle name="Note 5 23 3 4" xfId="49752"/>
    <cellStyle name="Note 5 23 4" xfId="25927"/>
    <cellStyle name="Note 5 23 4 2" xfId="25928"/>
    <cellStyle name="Note 5 23 4 3" xfId="25929"/>
    <cellStyle name="Note 5 23 4 4" xfId="49753"/>
    <cellStyle name="Note 5 23 5" xfId="25930"/>
    <cellStyle name="Note 5 23 5 2" xfId="25931"/>
    <cellStyle name="Note 5 23 5 3" xfId="25932"/>
    <cellStyle name="Note 5 23 5 4" xfId="49754"/>
    <cellStyle name="Note 5 23 6" xfId="25933"/>
    <cellStyle name="Note 5 23 6 2" xfId="25934"/>
    <cellStyle name="Note 5 23 6 3" xfId="25935"/>
    <cellStyle name="Note 5 23 6 4" xfId="49755"/>
    <cellStyle name="Note 5 23 7" xfId="25936"/>
    <cellStyle name="Note 5 23 7 2" xfId="25937"/>
    <cellStyle name="Note 5 23 7 3" xfId="25938"/>
    <cellStyle name="Note 5 23 7 4" xfId="49756"/>
    <cellStyle name="Note 5 23 8" xfId="25939"/>
    <cellStyle name="Note 5 23 8 2" xfId="25940"/>
    <cellStyle name="Note 5 23 8 3" xfId="25941"/>
    <cellStyle name="Note 5 23 8 4" xfId="49757"/>
    <cellStyle name="Note 5 23 9" xfId="25942"/>
    <cellStyle name="Note 5 23 9 2" xfId="25943"/>
    <cellStyle name="Note 5 23 9 3" xfId="25944"/>
    <cellStyle name="Note 5 23 9 4" xfId="49758"/>
    <cellStyle name="Note 5 24" xfId="25945"/>
    <cellStyle name="Note 5 24 10" xfId="25946"/>
    <cellStyle name="Note 5 24 10 2" xfId="25947"/>
    <cellStyle name="Note 5 24 10 3" xfId="25948"/>
    <cellStyle name="Note 5 24 10 4" xfId="49759"/>
    <cellStyle name="Note 5 24 11" xfId="25949"/>
    <cellStyle name="Note 5 24 11 2" xfId="25950"/>
    <cellStyle name="Note 5 24 11 3" xfId="25951"/>
    <cellStyle name="Note 5 24 11 4" xfId="49760"/>
    <cellStyle name="Note 5 24 12" xfId="25952"/>
    <cellStyle name="Note 5 24 12 2" xfId="25953"/>
    <cellStyle name="Note 5 24 12 3" xfId="25954"/>
    <cellStyle name="Note 5 24 12 4" xfId="49761"/>
    <cellStyle name="Note 5 24 13" xfId="25955"/>
    <cellStyle name="Note 5 24 13 2" xfId="25956"/>
    <cellStyle name="Note 5 24 13 3" xfId="25957"/>
    <cellStyle name="Note 5 24 13 4" xfId="49762"/>
    <cellStyle name="Note 5 24 14" xfId="25958"/>
    <cellStyle name="Note 5 24 14 2" xfId="25959"/>
    <cellStyle name="Note 5 24 14 3" xfId="25960"/>
    <cellStyle name="Note 5 24 14 4" xfId="49763"/>
    <cellStyle name="Note 5 24 15" xfId="25961"/>
    <cellStyle name="Note 5 24 15 2" xfId="25962"/>
    <cellStyle name="Note 5 24 15 3" xfId="25963"/>
    <cellStyle name="Note 5 24 15 4" xfId="49764"/>
    <cellStyle name="Note 5 24 16" xfId="25964"/>
    <cellStyle name="Note 5 24 16 2" xfId="25965"/>
    <cellStyle name="Note 5 24 16 3" xfId="25966"/>
    <cellStyle name="Note 5 24 16 4" xfId="49765"/>
    <cellStyle name="Note 5 24 17" xfId="25967"/>
    <cellStyle name="Note 5 24 17 2" xfId="25968"/>
    <cellStyle name="Note 5 24 17 3" xfId="25969"/>
    <cellStyle name="Note 5 24 17 4" xfId="49766"/>
    <cellStyle name="Note 5 24 18" xfId="25970"/>
    <cellStyle name="Note 5 24 18 2" xfId="25971"/>
    <cellStyle name="Note 5 24 18 3" xfId="25972"/>
    <cellStyle name="Note 5 24 18 4" xfId="49767"/>
    <cellStyle name="Note 5 24 19" xfId="25973"/>
    <cellStyle name="Note 5 24 19 2" xfId="25974"/>
    <cellStyle name="Note 5 24 19 3" xfId="25975"/>
    <cellStyle name="Note 5 24 19 4" xfId="49768"/>
    <cellStyle name="Note 5 24 2" xfId="25976"/>
    <cellStyle name="Note 5 24 2 2" xfId="25977"/>
    <cellStyle name="Note 5 24 2 3" xfId="25978"/>
    <cellStyle name="Note 5 24 2 4" xfId="49769"/>
    <cellStyle name="Note 5 24 20" xfId="25979"/>
    <cellStyle name="Note 5 24 20 2" xfId="25980"/>
    <cellStyle name="Note 5 24 20 3" xfId="49770"/>
    <cellStyle name="Note 5 24 20 4" xfId="49771"/>
    <cellStyle name="Note 5 24 21" xfId="49772"/>
    <cellStyle name="Note 5 24 22" xfId="49773"/>
    <cellStyle name="Note 5 24 3" xfId="25981"/>
    <cellStyle name="Note 5 24 3 2" xfId="25982"/>
    <cellStyle name="Note 5 24 3 3" xfId="25983"/>
    <cellStyle name="Note 5 24 3 4" xfId="49774"/>
    <cellStyle name="Note 5 24 4" xfId="25984"/>
    <cellStyle name="Note 5 24 4 2" xfId="25985"/>
    <cellStyle name="Note 5 24 4 3" xfId="25986"/>
    <cellStyle name="Note 5 24 4 4" xfId="49775"/>
    <cellStyle name="Note 5 24 5" xfId="25987"/>
    <cellStyle name="Note 5 24 5 2" xfId="25988"/>
    <cellStyle name="Note 5 24 5 3" xfId="25989"/>
    <cellStyle name="Note 5 24 5 4" xfId="49776"/>
    <cellStyle name="Note 5 24 6" xfId="25990"/>
    <cellStyle name="Note 5 24 6 2" xfId="25991"/>
    <cellStyle name="Note 5 24 6 3" xfId="25992"/>
    <cellStyle name="Note 5 24 6 4" xfId="49777"/>
    <cellStyle name="Note 5 24 7" xfId="25993"/>
    <cellStyle name="Note 5 24 7 2" xfId="25994"/>
    <cellStyle name="Note 5 24 7 3" xfId="25995"/>
    <cellStyle name="Note 5 24 7 4" xfId="49778"/>
    <cellStyle name="Note 5 24 8" xfId="25996"/>
    <cellStyle name="Note 5 24 8 2" xfId="25997"/>
    <cellStyle name="Note 5 24 8 3" xfId="25998"/>
    <cellStyle name="Note 5 24 8 4" xfId="49779"/>
    <cellStyle name="Note 5 24 9" xfId="25999"/>
    <cellStyle name="Note 5 24 9 2" xfId="26000"/>
    <cellStyle name="Note 5 24 9 3" xfId="26001"/>
    <cellStyle name="Note 5 24 9 4" xfId="49780"/>
    <cellStyle name="Note 5 25" xfId="26002"/>
    <cellStyle name="Note 5 25 10" xfId="26003"/>
    <cellStyle name="Note 5 25 10 2" xfId="26004"/>
    <cellStyle name="Note 5 25 10 3" xfId="26005"/>
    <cellStyle name="Note 5 25 10 4" xfId="49781"/>
    <cellStyle name="Note 5 25 11" xfId="26006"/>
    <cellStyle name="Note 5 25 11 2" xfId="26007"/>
    <cellStyle name="Note 5 25 11 3" xfId="26008"/>
    <cellStyle name="Note 5 25 11 4" xfId="49782"/>
    <cellStyle name="Note 5 25 12" xfId="26009"/>
    <cellStyle name="Note 5 25 12 2" xfId="26010"/>
    <cellStyle name="Note 5 25 12 3" xfId="26011"/>
    <cellStyle name="Note 5 25 12 4" xfId="49783"/>
    <cellStyle name="Note 5 25 13" xfId="26012"/>
    <cellStyle name="Note 5 25 13 2" xfId="26013"/>
    <cellStyle name="Note 5 25 13 3" xfId="26014"/>
    <cellStyle name="Note 5 25 13 4" xfId="49784"/>
    <cellStyle name="Note 5 25 14" xfId="26015"/>
    <cellStyle name="Note 5 25 14 2" xfId="26016"/>
    <cellStyle name="Note 5 25 14 3" xfId="26017"/>
    <cellStyle name="Note 5 25 14 4" xfId="49785"/>
    <cellStyle name="Note 5 25 15" xfId="26018"/>
    <cellStyle name="Note 5 25 15 2" xfId="26019"/>
    <cellStyle name="Note 5 25 15 3" xfId="26020"/>
    <cellStyle name="Note 5 25 15 4" xfId="49786"/>
    <cellStyle name="Note 5 25 16" xfId="26021"/>
    <cellStyle name="Note 5 25 16 2" xfId="26022"/>
    <cellStyle name="Note 5 25 16 3" xfId="26023"/>
    <cellStyle name="Note 5 25 16 4" xfId="49787"/>
    <cellStyle name="Note 5 25 17" xfId="26024"/>
    <cellStyle name="Note 5 25 17 2" xfId="26025"/>
    <cellStyle name="Note 5 25 17 3" xfId="26026"/>
    <cellStyle name="Note 5 25 17 4" xfId="49788"/>
    <cellStyle name="Note 5 25 18" xfId="26027"/>
    <cellStyle name="Note 5 25 18 2" xfId="26028"/>
    <cellStyle name="Note 5 25 18 3" xfId="26029"/>
    <cellStyle name="Note 5 25 18 4" xfId="49789"/>
    <cellStyle name="Note 5 25 19" xfId="26030"/>
    <cellStyle name="Note 5 25 19 2" xfId="26031"/>
    <cellStyle name="Note 5 25 19 3" xfId="26032"/>
    <cellStyle name="Note 5 25 19 4" xfId="49790"/>
    <cellStyle name="Note 5 25 2" xfId="26033"/>
    <cellStyle name="Note 5 25 2 2" xfId="26034"/>
    <cellStyle name="Note 5 25 2 3" xfId="26035"/>
    <cellStyle name="Note 5 25 2 4" xfId="49791"/>
    <cellStyle name="Note 5 25 20" xfId="26036"/>
    <cellStyle name="Note 5 25 20 2" xfId="26037"/>
    <cellStyle name="Note 5 25 20 3" xfId="49792"/>
    <cellStyle name="Note 5 25 20 4" xfId="49793"/>
    <cellStyle name="Note 5 25 21" xfId="49794"/>
    <cellStyle name="Note 5 25 22" xfId="49795"/>
    <cellStyle name="Note 5 25 3" xfId="26038"/>
    <cellStyle name="Note 5 25 3 2" xfId="26039"/>
    <cellStyle name="Note 5 25 3 3" xfId="26040"/>
    <cellStyle name="Note 5 25 3 4" xfId="49796"/>
    <cellStyle name="Note 5 25 4" xfId="26041"/>
    <cellStyle name="Note 5 25 4 2" xfId="26042"/>
    <cellStyle name="Note 5 25 4 3" xfId="26043"/>
    <cellStyle name="Note 5 25 4 4" xfId="49797"/>
    <cellStyle name="Note 5 25 5" xfId="26044"/>
    <cellStyle name="Note 5 25 5 2" xfId="26045"/>
    <cellStyle name="Note 5 25 5 3" xfId="26046"/>
    <cellStyle name="Note 5 25 5 4" xfId="49798"/>
    <cellStyle name="Note 5 25 6" xfId="26047"/>
    <cellStyle name="Note 5 25 6 2" xfId="26048"/>
    <cellStyle name="Note 5 25 6 3" xfId="26049"/>
    <cellStyle name="Note 5 25 6 4" xfId="49799"/>
    <cellStyle name="Note 5 25 7" xfId="26050"/>
    <cellStyle name="Note 5 25 7 2" xfId="26051"/>
    <cellStyle name="Note 5 25 7 3" xfId="26052"/>
    <cellStyle name="Note 5 25 7 4" xfId="49800"/>
    <cellStyle name="Note 5 25 8" xfId="26053"/>
    <cellStyle name="Note 5 25 8 2" xfId="26054"/>
    <cellStyle name="Note 5 25 8 3" xfId="26055"/>
    <cellStyle name="Note 5 25 8 4" xfId="49801"/>
    <cellStyle name="Note 5 25 9" xfId="26056"/>
    <cellStyle name="Note 5 25 9 2" xfId="26057"/>
    <cellStyle name="Note 5 25 9 3" xfId="26058"/>
    <cellStyle name="Note 5 25 9 4" xfId="49802"/>
    <cellStyle name="Note 5 26" xfId="26059"/>
    <cellStyle name="Note 5 26 10" xfId="26060"/>
    <cellStyle name="Note 5 26 10 2" xfId="26061"/>
    <cellStyle name="Note 5 26 10 3" xfId="26062"/>
    <cellStyle name="Note 5 26 10 4" xfId="49803"/>
    <cellStyle name="Note 5 26 11" xfId="26063"/>
    <cellStyle name="Note 5 26 11 2" xfId="26064"/>
    <cellStyle name="Note 5 26 11 3" xfId="26065"/>
    <cellStyle name="Note 5 26 11 4" xfId="49804"/>
    <cellStyle name="Note 5 26 12" xfId="26066"/>
    <cellStyle name="Note 5 26 12 2" xfId="26067"/>
    <cellStyle name="Note 5 26 12 3" xfId="26068"/>
    <cellStyle name="Note 5 26 12 4" xfId="49805"/>
    <cellStyle name="Note 5 26 13" xfId="26069"/>
    <cellStyle name="Note 5 26 13 2" xfId="26070"/>
    <cellStyle name="Note 5 26 13 3" xfId="26071"/>
    <cellStyle name="Note 5 26 13 4" xfId="49806"/>
    <cellStyle name="Note 5 26 14" xfId="26072"/>
    <cellStyle name="Note 5 26 14 2" xfId="26073"/>
    <cellStyle name="Note 5 26 14 3" xfId="26074"/>
    <cellStyle name="Note 5 26 14 4" xfId="49807"/>
    <cellStyle name="Note 5 26 15" xfId="26075"/>
    <cellStyle name="Note 5 26 15 2" xfId="26076"/>
    <cellStyle name="Note 5 26 15 3" xfId="26077"/>
    <cellStyle name="Note 5 26 15 4" xfId="49808"/>
    <cellStyle name="Note 5 26 16" xfId="26078"/>
    <cellStyle name="Note 5 26 16 2" xfId="26079"/>
    <cellStyle name="Note 5 26 16 3" xfId="26080"/>
    <cellStyle name="Note 5 26 16 4" xfId="49809"/>
    <cellStyle name="Note 5 26 17" xfId="26081"/>
    <cellStyle name="Note 5 26 17 2" xfId="26082"/>
    <cellStyle name="Note 5 26 17 3" xfId="26083"/>
    <cellStyle name="Note 5 26 17 4" xfId="49810"/>
    <cellStyle name="Note 5 26 18" xfId="26084"/>
    <cellStyle name="Note 5 26 18 2" xfId="26085"/>
    <cellStyle name="Note 5 26 18 3" xfId="26086"/>
    <cellStyle name="Note 5 26 18 4" xfId="49811"/>
    <cellStyle name="Note 5 26 19" xfId="26087"/>
    <cellStyle name="Note 5 26 19 2" xfId="26088"/>
    <cellStyle name="Note 5 26 19 3" xfId="26089"/>
    <cellStyle name="Note 5 26 19 4" xfId="49812"/>
    <cellStyle name="Note 5 26 2" xfId="26090"/>
    <cellStyle name="Note 5 26 2 2" xfId="26091"/>
    <cellStyle name="Note 5 26 2 3" xfId="26092"/>
    <cellStyle name="Note 5 26 2 4" xfId="49813"/>
    <cellStyle name="Note 5 26 20" xfId="26093"/>
    <cellStyle name="Note 5 26 20 2" xfId="26094"/>
    <cellStyle name="Note 5 26 20 3" xfId="49814"/>
    <cellStyle name="Note 5 26 20 4" xfId="49815"/>
    <cellStyle name="Note 5 26 21" xfId="49816"/>
    <cellStyle name="Note 5 26 22" xfId="49817"/>
    <cellStyle name="Note 5 26 3" xfId="26095"/>
    <cellStyle name="Note 5 26 3 2" xfId="26096"/>
    <cellStyle name="Note 5 26 3 3" xfId="26097"/>
    <cellStyle name="Note 5 26 3 4" xfId="49818"/>
    <cellStyle name="Note 5 26 4" xfId="26098"/>
    <cellStyle name="Note 5 26 4 2" xfId="26099"/>
    <cellStyle name="Note 5 26 4 3" xfId="26100"/>
    <cellStyle name="Note 5 26 4 4" xfId="49819"/>
    <cellStyle name="Note 5 26 5" xfId="26101"/>
    <cellStyle name="Note 5 26 5 2" xfId="26102"/>
    <cellStyle name="Note 5 26 5 3" xfId="26103"/>
    <cellStyle name="Note 5 26 5 4" xfId="49820"/>
    <cellStyle name="Note 5 26 6" xfId="26104"/>
    <cellStyle name="Note 5 26 6 2" xfId="26105"/>
    <cellStyle name="Note 5 26 6 3" xfId="26106"/>
    <cellStyle name="Note 5 26 6 4" xfId="49821"/>
    <cellStyle name="Note 5 26 7" xfId="26107"/>
    <cellStyle name="Note 5 26 7 2" xfId="26108"/>
    <cellStyle name="Note 5 26 7 3" xfId="26109"/>
    <cellStyle name="Note 5 26 7 4" xfId="49822"/>
    <cellStyle name="Note 5 26 8" xfId="26110"/>
    <cellStyle name="Note 5 26 8 2" xfId="26111"/>
    <cellStyle name="Note 5 26 8 3" xfId="26112"/>
    <cellStyle name="Note 5 26 8 4" xfId="49823"/>
    <cellStyle name="Note 5 26 9" xfId="26113"/>
    <cellStyle name="Note 5 26 9 2" xfId="26114"/>
    <cellStyle name="Note 5 26 9 3" xfId="26115"/>
    <cellStyle name="Note 5 26 9 4" xfId="49824"/>
    <cellStyle name="Note 5 27" xfId="26116"/>
    <cellStyle name="Note 5 27 10" xfId="26117"/>
    <cellStyle name="Note 5 27 10 2" xfId="26118"/>
    <cellStyle name="Note 5 27 10 3" xfId="26119"/>
    <cellStyle name="Note 5 27 10 4" xfId="49825"/>
    <cellStyle name="Note 5 27 11" xfId="26120"/>
    <cellStyle name="Note 5 27 11 2" xfId="26121"/>
    <cellStyle name="Note 5 27 11 3" xfId="26122"/>
    <cellStyle name="Note 5 27 11 4" xfId="49826"/>
    <cellStyle name="Note 5 27 12" xfId="26123"/>
    <cellStyle name="Note 5 27 12 2" xfId="26124"/>
    <cellStyle name="Note 5 27 12 3" xfId="26125"/>
    <cellStyle name="Note 5 27 12 4" xfId="49827"/>
    <cellStyle name="Note 5 27 13" xfId="26126"/>
    <cellStyle name="Note 5 27 13 2" xfId="26127"/>
    <cellStyle name="Note 5 27 13 3" xfId="26128"/>
    <cellStyle name="Note 5 27 13 4" xfId="49828"/>
    <cellStyle name="Note 5 27 14" xfId="26129"/>
    <cellStyle name="Note 5 27 14 2" xfId="26130"/>
    <cellStyle name="Note 5 27 14 3" xfId="26131"/>
    <cellStyle name="Note 5 27 14 4" xfId="49829"/>
    <cellStyle name="Note 5 27 15" xfId="26132"/>
    <cellStyle name="Note 5 27 15 2" xfId="26133"/>
    <cellStyle name="Note 5 27 15 3" xfId="26134"/>
    <cellStyle name="Note 5 27 15 4" xfId="49830"/>
    <cellStyle name="Note 5 27 16" xfId="26135"/>
    <cellStyle name="Note 5 27 16 2" xfId="26136"/>
    <cellStyle name="Note 5 27 16 3" xfId="26137"/>
    <cellStyle name="Note 5 27 16 4" xfId="49831"/>
    <cellStyle name="Note 5 27 17" xfId="26138"/>
    <cellStyle name="Note 5 27 17 2" xfId="26139"/>
    <cellStyle name="Note 5 27 17 3" xfId="26140"/>
    <cellStyle name="Note 5 27 17 4" xfId="49832"/>
    <cellStyle name="Note 5 27 18" xfId="26141"/>
    <cellStyle name="Note 5 27 18 2" xfId="26142"/>
    <cellStyle name="Note 5 27 18 3" xfId="26143"/>
    <cellStyle name="Note 5 27 18 4" xfId="49833"/>
    <cellStyle name="Note 5 27 19" xfId="26144"/>
    <cellStyle name="Note 5 27 19 2" xfId="26145"/>
    <cellStyle name="Note 5 27 19 3" xfId="26146"/>
    <cellStyle name="Note 5 27 19 4" xfId="49834"/>
    <cellStyle name="Note 5 27 2" xfId="26147"/>
    <cellStyle name="Note 5 27 2 2" xfId="26148"/>
    <cellStyle name="Note 5 27 2 3" xfId="26149"/>
    <cellStyle name="Note 5 27 2 4" xfId="49835"/>
    <cellStyle name="Note 5 27 20" xfId="26150"/>
    <cellStyle name="Note 5 27 20 2" xfId="26151"/>
    <cellStyle name="Note 5 27 20 3" xfId="49836"/>
    <cellStyle name="Note 5 27 20 4" xfId="49837"/>
    <cellStyle name="Note 5 27 21" xfId="49838"/>
    <cellStyle name="Note 5 27 22" xfId="49839"/>
    <cellStyle name="Note 5 27 3" xfId="26152"/>
    <cellStyle name="Note 5 27 3 2" xfId="26153"/>
    <cellStyle name="Note 5 27 3 3" xfId="26154"/>
    <cellStyle name="Note 5 27 3 4" xfId="49840"/>
    <cellStyle name="Note 5 27 4" xfId="26155"/>
    <cellStyle name="Note 5 27 4 2" xfId="26156"/>
    <cellStyle name="Note 5 27 4 3" xfId="26157"/>
    <cellStyle name="Note 5 27 4 4" xfId="49841"/>
    <cellStyle name="Note 5 27 5" xfId="26158"/>
    <cellStyle name="Note 5 27 5 2" xfId="26159"/>
    <cellStyle name="Note 5 27 5 3" xfId="26160"/>
    <cellStyle name="Note 5 27 5 4" xfId="49842"/>
    <cellStyle name="Note 5 27 6" xfId="26161"/>
    <cellStyle name="Note 5 27 6 2" xfId="26162"/>
    <cellStyle name="Note 5 27 6 3" xfId="26163"/>
    <cellStyle name="Note 5 27 6 4" xfId="49843"/>
    <cellStyle name="Note 5 27 7" xfId="26164"/>
    <cellStyle name="Note 5 27 7 2" xfId="26165"/>
    <cellStyle name="Note 5 27 7 3" xfId="26166"/>
    <cellStyle name="Note 5 27 7 4" xfId="49844"/>
    <cellStyle name="Note 5 27 8" xfId="26167"/>
    <cellStyle name="Note 5 27 8 2" xfId="26168"/>
    <cellStyle name="Note 5 27 8 3" xfId="26169"/>
    <cellStyle name="Note 5 27 8 4" xfId="49845"/>
    <cellStyle name="Note 5 27 9" xfId="26170"/>
    <cellStyle name="Note 5 27 9 2" xfId="26171"/>
    <cellStyle name="Note 5 27 9 3" xfId="26172"/>
    <cellStyle name="Note 5 27 9 4" xfId="49846"/>
    <cellStyle name="Note 5 28" xfId="26173"/>
    <cellStyle name="Note 5 28 10" xfId="26174"/>
    <cellStyle name="Note 5 28 10 2" xfId="26175"/>
    <cellStyle name="Note 5 28 10 3" xfId="26176"/>
    <cellStyle name="Note 5 28 10 4" xfId="49847"/>
    <cellStyle name="Note 5 28 11" xfId="26177"/>
    <cellStyle name="Note 5 28 11 2" xfId="26178"/>
    <cellStyle name="Note 5 28 11 3" xfId="26179"/>
    <cellStyle name="Note 5 28 11 4" xfId="49848"/>
    <cellStyle name="Note 5 28 12" xfId="26180"/>
    <cellStyle name="Note 5 28 12 2" xfId="26181"/>
    <cellStyle name="Note 5 28 12 3" xfId="26182"/>
    <cellStyle name="Note 5 28 12 4" xfId="49849"/>
    <cellStyle name="Note 5 28 13" xfId="26183"/>
    <cellStyle name="Note 5 28 13 2" xfId="26184"/>
    <cellStyle name="Note 5 28 13 3" xfId="26185"/>
    <cellStyle name="Note 5 28 13 4" xfId="49850"/>
    <cellStyle name="Note 5 28 14" xfId="26186"/>
    <cellStyle name="Note 5 28 14 2" xfId="26187"/>
    <cellStyle name="Note 5 28 14 3" xfId="26188"/>
    <cellStyle name="Note 5 28 14 4" xfId="49851"/>
    <cellStyle name="Note 5 28 15" xfId="26189"/>
    <cellStyle name="Note 5 28 15 2" xfId="26190"/>
    <cellStyle name="Note 5 28 15 3" xfId="26191"/>
    <cellStyle name="Note 5 28 15 4" xfId="49852"/>
    <cellStyle name="Note 5 28 16" xfId="26192"/>
    <cellStyle name="Note 5 28 16 2" xfId="26193"/>
    <cellStyle name="Note 5 28 16 3" xfId="26194"/>
    <cellStyle name="Note 5 28 16 4" xfId="49853"/>
    <cellStyle name="Note 5 28 17" xfId="26195"/>
    <cellStyle name="Note 5 28 17 2" xfId="26196"/>
    <cellStyle name="Note 5 28 17 3" xfId="26197"/>
    <cellStyle name="Note 5 28 17 4" xfId="49854"/>
    <cellStyle name="Note 5 28 18" xfId="26198"/>
    <cellStyle name="Note 5 28 18 2" xfId="26199"/>
    <cellStyle name="Note 5 28 18 3" xfId="26200"/>
    <cellStyle name="Note 5 28 18 4" xfId="49855"/>
    <cellStyle name="Note 5 28 19" xfId="26201"/>
    <cellStyle name="Note 5 28 19 2" xfId="26202"/>
    <cellStyle name="Note 5 28 19 3" xfId="26203"/>
    <cellStyle name="Note 5 28 19 4" xfId="49856"/>
    <cellStyle name="Note 5 28 2" xfId="26204"/>
    <cellStyle name="Note 5 28 2 2" xfId="26205"/>
    <cellStyle name="Note 5 28 2 3" xfId="26206"/>
    <cellStyle name="Note 5 28 2 4" xfId="49857"/>
    <cellStyle name="Note 5 28 20" xfId="26207"/>
    <cellStyle name="Note 5 28 20 2" xfId="26208"/>
    <cellStyle name="Note 5 28 20 3" xfId="49858"/>
    <cellStyle name="Note 5 28 20 4" xfId="49859"/>
    <cellStyle name="Note 5 28 21" xfId="49860"/>
    <cellStyle name="Note 5 28 22" xfId="49861"/>
    <cellStyle name="Note 5 28 3" xfId="26209"/>
    <cellStyle name="Note 5 28 3 2" xfId="26210"/>
    <cellStyle name="Note 5 28 3 3" xfId="26211"/>
    <cellStyle name="Note 5 28 3 4" xfId="49862"/>
    <cellStyle name="Note 5 28 4" xfId="26212"/>
    <cellStyle name="Note 5 28 4 2" xfId="26213"/>
    <cellStyle name="Note 5 28 4 3" xfId="26214"/>
    <cellStyle name="Note 5 28 4 4" xfId="49863"/>
    <cellStyle name="Note 5 28 5" xfId="26215"/>
    <cellStyle name="Note 5 28 5 2" xfId="26216"/>
    <cellStyle name="Note 5 28 5 3" xfId="26217"/>
    <cellStyle name="Note 5 28 5 4" xfId="49864"/>
    <cellStyle name="Note 5 28 6" xfId="26218"/>
    <cellStyle name="Note 5 28 6 2" xfId="26219"/>
    <cellStyle name="Note 5 28 6 3" xfId="26220"/>
    <cellStyle name="Note 5 28 6 4" xfId="49865"/>
    <cellStyle name="Note 5 28 7" xfId="26221"/>
    <cellStyle name="Note 5 28 7 2" xfId="26222"/>
    <cellStyle name="Note 5 28 7 3" xfId="26223"/>
    <cellStyle name="Note 5 28 7 4" xfId="49866"/>
    <cellStyle name="Note 5 28 8" xfId="26224"/>
    <cellStyle name="Note 5 28 8 2" xfId="26225"/>
    <cellStyle name="Note 5 28 8 3" xfId="26226"/>
    <cellStyle name="Note 5 28 8 4" xfId="49867"/>
    <cellStyle name="Note 5 28 9" xfId="26227"/>
    <cellStyle name="Note 5 28 9 2" xfId="26228"/>
    <cellStyle name="Note 5 28 9 3" xfId="26229"/>
    <cellStyle name="Note 5 28 9 4" xfId="49868"/>
    <cellStyle name="Note 5 29" xfId="26230"/>
    <cellStyle name="Note 5 29 10" xfId="26231"/>
    <cellStyle name="Note 5 29 10 2" xfId="26232"/>
    <cellStyle name="Note 5 29 10 3" xfId="26233"/>
    <cellStyle name="Note 5 29 10 4" xfId="49869"/>
    <cellStyle name="Note 5 29 11" xfId="26234"/>
    <cellStyle name="Note 5 29 11 2" xfId="26235"/>
    <cellStyle name="Note 5 29 11 3" xfId="26236"/>
    <cellStyle name="Note 5 29 11 4" xfId="49870"/>
    <cellStyle name="Note 5 29 12" xfId="26237"/>
    <cellStyle name="Note 5 29 12 2" xfId="26238"/>
    <cellStyle name="Note 5 29 12 3" xfId="26239"/>
    <cellStyle name="Note 5 29 12 4" xfId="49871"/>
    <cellStyle name="Note 5 29 13" xfId="26240"/>
    <cellStyle name="Note 5 29 13 2" xfId="26241"/>
    <cellStyle name="Note 5 29 13 3" xfId="26242"/>
    <cellStyle name="Note 5 29 13 4" xfId="49872"/>
    <cellStyle name="Note 5 29 14" xfId="26243"/>
    <cellStyle name="Note 5 29 14 2" xfId="26244"/>
    <cellStyle name="Note 5 29 14 3" xfId="26245"/>
    <cellStyle name="Note 5 29 14 4" xfId="49873"/>
    <cellStyle name="Note 5 29 15" xfId="26246"/>
    <cellStyle name="Note 5 29 15 2" xfId="26247"/>
    <cellStyle name="Note 5 29 15 3" xfId="26248"/>
    <cellStyle name="Note 5 29 15 4" xfId="49874"/>
    <cellStyle name="Note 5 29 16" xfId="26249"/>
    <cellStyle name="Note 5 29 16 2" xfId="26250"/>
    <cellStyle name="Note 5 29 16 3" xfId="26251"/>
    <cellStyle name="Note 5 29 16 4" xfId="49875"/>
    <cellStyle name="Note 5 29 17" xfId="26252"/>
    <cellStyle name="Note 5 29 17 2" xfId="26253"/>
    <cellStyle name="Note 5 29 17 3" xfId="26254"/>
    <cellStyle name="Note 5 29 17 4" xfId="49876"/>
    <cellStyle name="Note 5 29 18" xfId="26255"/>
    <cellStyle name="Note 5 29 18 2" xfId="26256"/>
    <cellStyle name="Note 5 29 18 3" xfId="26257"/>
    <cellStyle name="Note 5 29 18 4" xfId="49877"/>
    <cellStyle name="Note 5 29 19" xfId="26258"/>
    <cellStyle name="Note 5 29 19 2" xfId="26259"/>
    <cellStyle name="Note 5 29 19 3" xfId="26260"/>
    <cellStyle name="Note 5 29 19 4" xfId="49878"/>
    <cellStyle name="Note 5 29 2" xfId="26261"/>
    <cellStyle name="Note 5 29 2 2" xfId="26262"/>
    <cellStyle name="Note 5 29 2 3" xfId="26263"/>
    <cellStyle name="Note 5 29 2 4" xfId="49879"/>
    <cellStyle name="Note 5 29 20" xfId="26264"/>
    <cellStyle name="Note 5 29 20 2" xfId="26265"/>
    <cellStyle name="Note 5 29 20 3" xfId="49880"/>
    <cellStyle name="Note 5 29 20 4" xfId="49881"/>
    <cellStyle name="Note 5 29 21" xfId="49882"/>
    <cellStyle name="Note 5 29 22" xfId="49883"/>
    <cellStyle name="Note 5 29 3" xfId="26266"/>
    <cellStyle name="Note 5 29 3 2" xfId="26267"/>
    <cellStyle name="Note 5 29 3 3" xfId="26268"/>
    <cellStyle name="Note 5 29 3 4" xfId="49884"/>
    <cellStyle name="Note 5 29 4" xfId="26269"/>
    <cellStyle name="Note 5 29 4 2" xfId="26270"/>
    <cellStyle name="Note 5 29 4 3" xfId="26271"/>
    <cellStyle name="Note 5 29 4 4" xfId="49885"/>
    <cellStyle name="Note 5 29 5" xfId="26272"/>
    <cellStyle name="Note 5 29 5 2" xfId="26273"/>
    <cellStyle name="Note 5 29 5 3" xfId="26274"/>
    <cellStyle name="Note 5 29 5 4" xfId="49886"/>
    <cellStyle name="Note 5 29 6" xfId="26275"/>
    <cellStyle name="Note 5 29 6 2" xfId="26276"/>
    <cellStyle name="Note 5 29 6 3" xfId="26277"/>
    <cellStyle name="Note 5 29 6 4" xfId="49887"/>
    <cellStyle name="Note 5 29 7" xfId="26278"/>
    <cellStyle name="Note 5 29 7 2" xfId="26279"/>
    <cellStyle name="Note 5 29 7 3" xfId="26280"/>
    <cellStyle name="Note 5 29 7 4" xfId="49888"/>
    <cellStyle name="Note 5 29 8" xfId="26281"/>
    <cellStyle name="Note 5 29 8 2" xfId="26282"/>
    <cellStyle name="Note 5 29 8 3" xfId="26283"/>
    <cellStyle name="Note 5 29 8 4" xfId="49889"/>
    <cellStyle name="Note 5 29 9" xfId="26284"/>
    <cellStyle name="Note 5 29 9 2" xfId="26285"/>
    <cellStyle name="Note 5 29 9 3" xfId="26286"/>
    <cellStyle name="Note 5 29 9 4" xfId="49890"/>
    <cellStyle name="Note 5 3" xfId="26287"/>
    <cellStyle name="Note 5 3 2" xfId="26288"/>
    <cellStyle name="Note 5 3 2 10" xfId="26289"/>
    <cellStyle name="Note 5 3 2 10 2" xfId="26290"/>
    <cellStyle name="Note 5 3 2 10 3" xfId="26291"/>
    <cellStyle name="Note 5 3 2 10 4" xfId="49891"/>
    <cellStyle name="Note 5 3 2 11" xfId="26292"/>
    <cellStyle name="Note 5 3 2 11 2" xfId="26293"/>
    <cellStyle name="Note 5 3 2 11 3" xfId="26294"/>
    <cellStyle name="Note 5 3 2 11 4" xfId="49892"/>
    <cellStyle name="Note 5 3 2 12" xfId="26295"/>
    <cellStyle name="Note 5 3 2 12 2" xfId="26296"/>
    <cellStyle name="Note 5 3 2 12 3" xfId="26297"/>
    <cellStyle name="Note 5 3 2 12 4" xfId="49893"/>
    <cellStyle name="Note 5 3 2 13" xfId="26298"/>
    <cellStyle name="Note 5 3 2 13 2" xfId="26299"/>
    <cellStyle name="Note 5 3 2 13 3" xfId="26300"/>
    <cellStyle name="Note 5 3 2 13 4" xfId="49894"/>
    <cellStyle name="Note 5 3 2 14" xfId="26301"/>
    <cellStyle name="Note 5 3 2 14 2" xfId="26302"/>
    <cellStyle name="Note 5 3 2 14 3" xfId="26303"/>
    <cellStyle name="Note 5 3 2 14 4" xfId="49895"/>
    <cellStyle name="Note 5 3 2 15" xfId="26304"/>
    <cellStyle name="Note 5 3 2 15 2" xfId="26305"/>
    <cellStyle name="Note 5 3 2 15 3" xfId="26306"/>
    <cellStyle name="Note 5 3 2 15 4" xfId="49896"/>
    <cellStyle name="Note 5 3 2 16" xfId="26307"/>
    <cellStyle name="Note 5 3 2 16 2" xfId="26308"/>
    <cellStyle name="Note 5 3 2 16 3" xfId="26309"/>
    <cellStyle name="Note 5 3 2 16 4" xfId="49897"/>
    <cellStyle name="Note 5 3 2 17" xfId="26310"/>
    <cellStyle name="Note 5 3 2 17 2" xfId="26311"/>
    <cellStyle name="Note 5 3 2 17 3" xfId="26312"/>
    <cellStyle name="Note 5 3 2 17 4" xfId="49898"/>
    <cellStyle name="Note 5 3 2 18" xfId="26313"/>
    <cellStyle name="Note 5 3 2 18 2" xfId="26314"/>
    <cellStyle name="Note 5 3 2 18 3" xfId="26315"/>
    <cellStyle name="Note 5 3 2 18 4" xfId="49899"/>
    <cellStyle name="Note 5 3 2 19" xfId="26316"/>
    <cellStyle name="Note 5 3 2 19 2" xfId="26317"/>
    <cellStyle name="Note 5 3 2 19 3" xfId="26318"/>
    <cellStyle name="Note 5 3 2 19 4" xfId="49900"/>
    <cellStyle name="Note 5 3 2 2" xfId="26319"/>
    <cellStyle name="Note 5 3 2 2 2" xfId="26320"/>
    <cellStyle name="Note 5 3 2 2 3" xfId="26321"/>
    <cellStyle name="Note 5 3 2 2 4" xfId="49901"/>
    <cellStyle name="Note 5 3 2 20" xfId="26322"/>
    <cellStyle name="Note 5 3 2 20 2" xfId="26323"/>
    <cellStyle name="Note 5 3 2 20 3" xfId="49902"/>
    <cellStyle name="Note 5 3 2 20 4" xfId="49903"/>
    <cellStyle name="Note 5 3 2 21" xfId="49904"/>
    <cellStyle name="Note 5 3 2 22" xfId="49905"/>
    <cellStyle name="Note 5 3 2 3" xfId="26324"/>
    <cellStyle name="Note 5 3 2 3 2" xfId="26325"/>
    <cellStyle name="Note 5 3 2 3 3" xfId="26326"/>
    <cellStyle name="Note 5 3 2 3 4" xfId="49906"/>
    <cellStyle name="Note 5 3 2 4" xfId="26327"/>
    <cellStyle name="Note 5 3 2 4 2" xfId="26328"/>
    <cellStyle name="Note 5 3 2 4 3" xfId="26329"/>
    <cellStyle name="Note 5 3 2 4 4" xfId="49907"/>
    <cellStyle name="Note 5 3 2 5" xfId="26330"/>
    <cellStyle name="Note 5 3 2 5 2" xfId="26331"/>
    <cellStyle name="Note 5 3 2 5 3" xfId="26332"/>
    <cellStyle name="Note 5 3 2 5 4" xfId="49908"/>
    <cellStyle name="Note 5 3 2 6" xfId="26333"/>
    <cellStyle name="Note 5 3 2 6 2" xfId="26334"/>
    <cellStyle name="Note 5 3 2 6 3" xfId="26335"/>
    <cellStyle name="Note 5 3 2 6 4" xfId="49909"/>
    <cellStyle name="Note 5 3 2 7" xfId="26336"/>
    <cellStyle name="Note 5 3 2 7 2" xfId="26337"/>
    <cellStyle name="Note 5 3 2 7 3" xfId="26338"/>
    <cellStyle name="Note 5 3 2 7 4" xfId="49910"/>
    <cellStyle name="Note 5 3 2 8" xfId="26339"/>
    <cellStyle name="Note 5 3 2 8 2" xfId="26340"/>
    <cellStyle name="Note 5 3 2 8 3" xfId="26341"/>
    <cellStyle name="Note 5 3 2 8 4" xfId="49911"/>
    <cellStyle name="Note 5 3 2 9" xfId="26342"/>
    <cellStyle name="Note 5 3 2 9 2" xfId="26343"/>
    <cellStyle name="Note 5 3 2 9 3" xfId="26344"/>
    <cellStyle name="Note 5 3 2 9 4" xfId="49912"/>
    <cellStyle name="Note 5 3 3" xfId="26345"/>
    <cellStyle name="Note 5 3 3 10" xfId="26346"/>
    <cellStyle name="Note 5 3 3 10 2" xfId="26347"/>
    <cellStyle name="Note 5 3 3 10 3" xfId="26348"/>
    <cellStyle name="Note 5 3 3 10 4" xfId="49913"/>
    <cellStyle name="Note 5 3 3 11" xfId="26349"/>
    <cellStyle name="Note 5 3 3 11 2" xfId="26350"/>
    <cellStyle name="Note 5 3 3 11 3" xfId="26351"/>
    <cellStyle name="Note 5 3 3 11 4" xfId="49914"/>
    <cellStyle name="Note 5 3 3 12" xfId="26352"/>
    <cellStyle name="Note 5 3 3 12 2" xfId="26353"/>
    <cellStyle name="Note 5 3 3 12 3" xfId="26354"/>
    <cellStyle name="Note 5 3 3 12 4" xfId="49915"/>
    <cellStyle name="Note 5 3 3 13" xfId="26355"/>
    <cellStyle name="Note 5 3 3 13 2" xfId="26356"/>
    <cellStyle name="Note 5 3 3 13 3" xfId="26357"/>
    <cellStyle name="Note 5 3 3 13 4" xfId="49916"/>
    <cellStyle name="Note 5 3 3 14" xfId="26358"/>
    <cellStyle name="Note 5 3 3 14 2" xfId="26359"/>
    <cellStyle name="Note 5 3 3 14 3" xfId="26360"/>
    <cellStyle name="Note 5 3 3 14 4" xfId="49917"/>
    <cellStyle name="Note 5 3 3 15" xfId="26361"/>
    <cellStyle name="Note 5 3 3 15 2" xfId="26362"/>
    <cellStyle name="Note 5 3 3 15 3" xfId="26363"/>
    <cellStyle name="Note 5 3 3 15 4" xfId="49918"/>
    <cellStyle name="Note 5 3 3 16" xfId="26364"/>
    <cellStyle name="Note 5 3 3 16 2" xfId="26365"/>
    <cellStyle name="Note 5 3 3 16 3" xfId="26366"/>
    <cellStyle name="Note 5 3 3 16 4" xfId="49919"/>
    <cellStyle name="Note 5 3 3 17" xfId="26367"/>
    <cellStyle name="Note 5 3 3 17 2" xfId="26368"/>
    <cellStyle name="Note 5 3 3 17 3" xfId="26369"/>
    <cellStyle name="Note 5 3 3 17 4" xfId="49920"/>
    <cellStyle name="Note 5 3 3 18" xfId="26370"/>
    <cellStyle name="Note 5 3 3 18 2" xfId="26371"/>
    <cellStyle name="Note 5 3 3 18 3" xfId="26372"/>
    <cellStyle name="Note 5 3 3 18 4" xfId="49921"/>
    <cellStyle name="Note 5 3 3 19" xfId="26373"/>
    <cellStyle name="Note 5 3 3 19 2" xfId="26374"/>
    <cellStyle name="Note 5 3 3 19 3" xfId="26375"/>
    <cellStyle name="Note 5 3 3 19 4" xfId="49922"/>
    <cellStyle name="Note 5 3 3 2" xfId="26376"/>
    <cellStyle name="Note 5 3 3 2 2" xfId="26377"/>
    <cellStyle name="Note 5 3 3 2 3" xfId="26378"/>
    <cellStyle name="Note 5 3 3 2 4" xfId="49923"/>
    <cellStyle name="Note 5 3 3 20" xfId="26379"/>
    <cellStyle name="Note 5 3 3 20 2" xfId="26380"/>
    <cellStyle name="Note 5 3 3 20 3" xfId="49924"/>
    <cellStyle name="Note 5 3 3 20 4" xfId="49925"/>
    <cellStyle name="Note 5 3 3 21" xfId="49926"/>
    <cellStyle name="Note 5 3 3 22" xfId="49927"/>
    <cellStyle name="Note 5 3 3 3" xfId="26381"/>
    <cellStyle name="Note 5 3 3 3 2" xfId="26382"/>
    <cellStyle name="Note 5 3 3 3 3" xfId="26383"/>
    <cellStyle name="Note 5 3 3 3 4" xfId="49928"/>
    <cellStyle name="Note 5 3 3 4" xfId="26384"/>
    <cellStyle name="Note 5 3 3 4 2" xfId="26385"/>
    <cellStyle name="Note 5 3 3 4 3" xfId="26386"/>
    <cellStyle name="Note 5 3 3 4 4" xfId="49929"/>
    <cellStyle name="Note 5 3 3 5" xfId="26387"/>
    <cellStyle name="Note 5 3 3 5 2" xfId="26388"/>
    <cellStyle name="Note 5 3 3 5 3" xfId="26389"/>
    <cellStyle name="Note 5 3 3 5 4" xfId="49930"/>
    <cellStyle name="Note 5 3 3 6" xfId="26390"/>
    <cellStyle name="Note 5 3 3 6 2" xfId="26391"/>
    <cellStyle name="Note 5 3 3 6 3" xfId="26392"/>
    <cellStyle name="Note 5 3 3 6 4" xfId="49931"/>
    <cellStyle name="Note 5 3 3 7" xfId="26393"/>
    <cellStyle name="Note 5 3 3 7 2" xfId="26394"/>
    <cellStyle name="Note 5 3 3 7 3" xfId="26395"/>
    <cellStyle name="Note 5 3 3 7 4" xfId="49932"/>
    <cellStyle name="Note 5 3 3 8" xfId="26396"/>
    <cellStyle name="Note 5 3 3 8 2" xfId="26397"/>
    <cellStyle name="Note 5 3 3 8 3" xfId="26398"/>
    <cellStyle name="Note 5 3 3 8 4" xfId="49933"/>
    <cellStyle name="Note 5 3 3 9" xfId="26399"/>
    <cellStyle name="Note 5 3 3 9 2" xfId="26400"/>
    <cellStyle name="Note 5 3 3 9 3" xfId="26401"/>
    <cellStyle name="Note 5 3 3 9 4" xfId="49934"/>
    <cellStyle name="Note 5 3 4" xfId="26402"/>
    <cellStyle name="Note 5 3 4 10" xfId="26403"/>
    <cellStyle name="Note 5 3 4 10 2" xfId="26404"/>
    <cellStyle name="Note 5 3 4 10 3" xfId="26405"/>
    <cellStyle name="Note 5 3 4 10 4" xfId="49935"/>
    <cellStyle name="Note 5 3 4 11" xfId="26406"/>
    <cellStyle name="Note 5 3 4 11 2" xfId="26407"/>
    <cellStyle name="Note 5 3 4 11 3" xfId="26408"/>
    <cellStyle name="Note 5 3 4 11 4" xfId="49936"/>
    <cellStyle name="Note 5 3 4 12" xfId="26409"/>
    <cellStyle name="Note 5 3 4 12 2" xfId="26410"/>
    <cellStyle name="Note 5 3 4 12 3" xfId="26411"/>
    <cellStyle name="Note 5 3 4 12 4" xfId="49937"/>
    <cellStyle name="Note 5 3 4 13" xfId="26412"/>
    <cellStyle name="Note 5 3 4 13 2" xfId="26413"/>
    <cellStyle name="Note 5 3 4 13 3" xfId="26414"/>
    <cellStyle name="Note 5 3 4 13 4" xfId="49938"/>
    <cellStyle name="Note 5 3 4 14" xfId="26415"/>
    <cellStyle name="Note 5 3 4 14 2" xfId="26416"/>
    <cellStyle name="Note 5 3 4 14 3" xfId="26417"/>
    <cellStyle name="Note 5 3 4 14 4" xfId="49939"/>
    <cellStyle name="Note 5 3 4 15" xfId="26418"/>
    <cellStyle name="Note 5 3 4 15 2" xfId="26419"/>
    <cellStyle name="Note 5 3 4 15 3" xfId="26420"/>
    <cellStyle name="Note 5 3 4 15 4" xfId="49940"/>
    <cellStyle name="Note 5 3 4 16" xfId="26421"/>
    <cellStyle name="Note 5 3 4 16 2" xfId="26422"/>
    <cellStyle name="Note 5 3 4 16 3" xfId="26423"/>
    <cellStyle name="Note 5 3 4 16 4" xfId="49941"/>
    <cellStyle name="Note 5 3 4 17" xfId="26424"/>
    <cellStyle name="Note 5 3 4 17 2" xfId="26425"/>
    <cellStyle name="Note 5 3 4 17 3" xfId="26426"/>
    <cellStyle name="Note 5 3 4 17 4" xfId="49942"/>
    <cellStyle name="Note 5 3 4 18" xfId="26427"/>
    <cellStyle name="Note 5 3 4 18 2" xfId="26428"/>
    <cellStyle name="Note 5 3 4 18 3" xfId="26429"/>
    <cellStyle name="Note 5 3 4 18 4" xfId="49943"/>
    <cellStyle name="Note 5 3 4 19" xfId="26430"/>
    <cellStyle name="Note 5 3 4 19 2" xfId="26431"/>
    <cellStyle name="Note 5 3 4 19 3" xfId="26432"/>
    <cellStyle name="Note 5 3 4 19 4" xfId="49944"/>
    <cellStyle name="Note 5 3 4 2" xfId="26433"/>
    <cellStyle name="Note 5 3 4 2 2" xfId="26434"/>
    <cellStyle name="Note 5 3 4 2 3" xfId="26435"/>
    <cellStyle name="Note 5 3 4 2 4" xfId="49945"/>
    <cellStyle name="Note 5 3 4 20" xfId="26436"/>
    <cellStyle name="Note 5 3 4 20 2" xfId="26437"/>
    <cellStyle name="Note 5 3 4 20 3" xfId="49946"/>
    <cellStyle name="Note 5 3 4 20 4" xfId="49947"/>
    <cellStyle name="Note 5 3 4 21" xfId="49948"/>
    <cellStyle name="Note 5 3 4 22" xfId="49949"/>
    <cellStyle name="Note 5 3 4 3" xfId="26438"/>
    <cellStyle name="Note 5 3 4 3 2" xfId="26439"/>
    <cellStyle name="Note 5 3 4 3 3" xfId="26440"/>
    <cellStyle name="Note 5 3 4 3 4" xfId="49950"/>
    <cellStyle name="Note 5 3 4 4" xfId="26441"/>
    <cellStyle name="Note 5 3 4 4 2" xfId="26442"/>
    <cellStyle name="Note 5 3 4 4 3" xfId="26443"/>
    <cellStyle name="Note 5 3 4 4 4" xfId="49951"/>
    <cellStyle name="Note 5 3 4 5" xfId="26444"/>
    <cellStyle name="Note 5 3 4 5 2" xfId="26445"/>
    <cellStyle name="Note 5 3 4 5 3" xfId="26446"/>
    <cellStyle name="Note 5 3 4 5 4" xfId="49952"/>
    <cellStyle name="Note 5 3 4 6" xfId="26447"/>
    <cellStyle name="Note 5 3 4 6 2" xfId="26448"/>
    <cellStyle name="Note 5 3 4 6 3" xfId="26449"/>
    <cellStyle name="Note 5 3 4 6 4" xfId="49953"/>
    <cellStyle name="Note 5 3 4 7" xfId="26450"/>
    <cellStyle name="Note 5 3 4 7 2" xfId="26451"/>
    <cellStyle name="Note 5 3 4 7 3" xfId="26452"/>
    <cellStyle name="Note 5 3 4 7 4" xfId="49954"/>
    <cellStyle name="Note 5 3 4 8" xfId="26453"/>
    <cellStyle name="Note 5 3 4 8 2" xfId="26454"/>
    <cellStyle name="Note 5 3 4 8 3" xfId="26455"/>
    <cellStyle name="Note 5 3 4 8 4" xfId="49955"/>
    <cellStyle name="Note 5 3 4 9" xfId="26456"/>
    <cellStyle name="Note 5 3 4 9 2" xfId="26457"/>
    <cellStyle name="Note 5 3 4 9 3" xfId="26458"/>
    <cellStyle name="Note 5 3 4 9 4" xfId="49956"/>
    <cellStyle name="Note 5 3 5" xfId="26459"/>
    <cellStyle name="Note 5 3 5 10" xfId="26460"/>
    <cellStyle name="Note 5 3 5 10 2" xfId="26461"/>
    <cellStyle name="Note 5 3 5 10 3" xfId="26462"/>
    <cellStyle name="Note 5 3 5 10 4" xfId="49957"/>
    <cellStyle name="Note 5 3 5 11" xfId="26463"/>
    <cellStyle name="Note 5 3 5 11 2" xfId="26464"/>
    <cellStyle name="Note 5 3 5 11 3" xfId="26465"/>
    <cellStyle name="Note 5 3 5 11 4" xfId="49958"/>
    <cellStyle name="Note 5 3 5 12" xfId="26466"/>
    <cellStyle name="Note 5 3 5 12 2" xfId="26467"/>
    <cellStyle name="Note 5 3 5 12 3" xfId="26468"/>
    <cellStyle name="Note 5 3 5 12 4" xfId="49959"/>
    <cellStyle name="Note 5 3 5 13" xfId="26469"/>
    <cellStyle name="Note 5 3 5 13 2" xfId="26470"/>
    <cellStyle name="Note 5 3 5 13 3" xfId="26471"/>
    <cellStyle name="Note 5 3 5 13 4" xfId="49960"/>
    <cellStyle name="Note 5 3 5 14" xfId="26472"/>
    <cellStyle name="Note 5 3 5 14 2" xfId="26473"/>
    <cellStyle name="Note 5 3 5 14 3" xfId="26474"/>
    <cellStyle name="Note 5 3 5 14 4" xfId="49961"/>
    <cellStyle name="Note 5 3 5 15" xfId="26475"/>
    <cellStyle name="Note 5 3 5 15 2" xfId="26476"/>
    <cellStyle name="Note 5 3 5 15 3" xfId="26477"/>
    <cellStyle name="Note 5 3 5 15 4" xfId="49962"/>
    <cellStyle name="Note 5 3 5 16" xfId="26478"/>
    <cellStyle name="Note 5 3 5 16 2" xfId="26479"/>
    <cellStyle name="Note 5 3 5 16 3" xfId="26480"/>
    <cellStyle name="Note 5 3 5 16 4" xfId="49963"/>
    <cellStyle name="Note 5 3 5 17" xfId="26481"/>
    <cellStyle name="Note 5 3 5 17 2" xfId="26482"/>
    <cellStyle name="Note 5 3 5 17 3" xfId="26483"/>
    <cellStyle name="Note 5 3 5 17 4" xfId="49964"/>
    <cellStyle name="Note 5 3 5 18" xfId="26484"/>
    <cellStyle name="Note 5 3 5 18 2" xfId="26485"/>
    <cellStyle name="Note 5 3 5 18 3" xfId="26486"/>
    <cellStyle name="Note 5 3 5 18 4" xfId="49965"/>
    <cellStyle name="Note 5 3 5 19" xfId="26487"/>
    <cellStyle name="Note 5 3 5 19 2" xfId="26488"/>
    <cellStyle name="Note 5 3 5 19 3" xfId="26489"/>
    <cellStyle name="Note 5 3 5 19 4" xfId="49966"/>
    <cellStyle name="Note 5 3 5 2" xfId="26490"/>
    <cellStyle name="Note 5 3 5 2 2" xfId="26491"/>
    <cellStyle name="Note 5 3 5 2 3" xfId="26492"/>
    <cellStyle name="Note 5 3 5 2 4" xfId="49967"/>
    <cellStyle name="Note 5 3 5 20" xfId="26493"/>
    <cellStyle name="Note 5 3 5 20 2" xfId="26494"/>
    <cellStyle name="Note 5 3 5 20 3" xfId="49968"/>
    <cellStyle name="Note 5 3 5 20 4" xfId="49969"/>
    <cellStyle name="Note 5 3 5 21" xfId="49970"/>
    <cellStyle name="Note 5 3 5 22" xfId="49971"/>
    <cellStyle name="Note 5 3 5 3" xfId="26495"/>
    <cellStyle name="Note 5 3 5 3 2" xfId="26496"/>
    <cellStyle name="Note 5 3 5 3 3" xfId="26497"/>
    <cellStyle name="Note 5 3 5 3 4" xfId="49972"/>
    <cellStyle name="Note 5 3 5 4" xfId="26498"/>
    <cellStyle name="Note 5 3 5 4 2" xfId="26499"/>
    <cellStyle name="Note 5 3 5 4 3" xfId="26500"/>
    <cellStyle name="Note 5 3 5 4 4" xfId="49973"/>
    <cellStyle name="Note 5 3 5 5" xfId="26501"/>
    <cellStyle name="Note 5 3 5 5 2" xfId="26502"/>
    <cellStyle name="Note 5 3 5 5 3" xfId="26503"/>
    <cellStyle name="Note 5 3 5 5 4" xfId="49974"/>
    <cellStyle name="Note 5 3 5 6" xfId="26504"/>
    <cellStyle name="Note 5 3 5 6 2" xfId="26505"/>
    <cellStyle name="Note 5 3 5 6 3" xfId="26506"/>
    <cellStyle name="Note 5 3 5 6 4" xfId="49975"/>
    <cellStyle name="Note 5 3 5 7" xfId="26507"/>
    <cellStyle name="Note 5 3 5 7 2" xfId="26508"/>
    <cellStyle name="Note 5 3 5 7 3" xfId="26509"/>
    <cellStyle name="Note 5 3 5 7 4" xfId="49976"/>
    <cellStyle name="Note 5 3 5 8" xfId="26510"/>
    <cellStyle name="Note 5 3 5 8 2" xfId="26511"/>
    <cellStyle name="Note 5 3 5 8 3" xfId="26512"/>
    <cellStyle name="Note 5 3 5 8 4" xfId="49977"/>
    <cellStyle name="Note 5 3 5 9" xfId="26513"/>
    <cellStyle name="Note 5 3 5 9 2" xfId="26514"/>
    <cellStyle name="Note 5 3 5 9 3" xfId="26515"/>
    <cellStyle name="Note 5 3 5 9 4" xfId="49978"/>
    <cellStyle name="Note 5 3 6" xfId="49979"/>
    <cellStyle name="Note 5 30" xfId="26516"/>
    <cellStyle name="Note 5 30 2" xfId="26517"/>
    <cellStyle name="Note 5 30 3" xfId="49980"/>
    <cellStyle name="Note 5 31" xfId="26518"/>
    <cellStyle name="Note 5 31 2" xfId="26519"/>
    <cellStyle name="Note 5 31 3" xfId="26520"/>
    <cellStyle name="Note 5 31 4" xfId="49981"/>
    <cellStyle name="Note 5 32" xfId="26521"/>
    <cellStyle name="Note 5 32 2" xfId="26522"/>
    <cellStyle name="Note 5 32 3" xfId="26523"/>
    <cellStyle name="Note 5 32 4" xfId="49982"/>
    <cellStyle name="Note 5 33" xfId="26524"/>
    <cellStyle name="Note 5 33 2" xfId="26525"/>
    <cellStyle name="Note 5 33 3" xfId="26526"/>
    <cellStyle name="Note 5 33 4" xfId="49983"/>
    <cellStyle name="Note 5 34" xfId="26527"/>
    <cellStyle name="Note 5 34 2" xfId="26528"/>
    <cellStyle name="Note 5 34 3" xfId="26529"/>
    <cellStyle name="Note 5 34 4" xfId="49984"/>
    <cellStyle name="Note 5 35" xfId="26530"/>
    <cellStyle name="Note 5 35 2" xfId="26531"/>
    <cellStyle name="Note 5 35 3" xfId="26532"/>
    <cellStyle name="Note 5 35 4" xfId="49985"/>
    <cellStyle name="Note 5 36" xfId="26533"/>
    <cellStyle name="Note 5 36 2" xfId="26534"/>
    <cellStyle name="Note 5 36 3" xfId="26535"/>
    <cellStyle name="Note 5 36 4" xfId="49986"/>
    <cellStyle name="Note 5 37" xfId="26536"/>
    <cellStyle name="Note 5 37 2" xfId="26537"/>
    <cellStyle name="Note 5 37 3" xfId="26538"/>
    <cellStyle name="Note 5 37 4" xfId="49987"/>
    <cellStyle name="Note 5 38" xfId="26539"/>
    <cellStyle name="Note 5 38 2" xfId="26540"/>
    <cellStyle name="Note 5 38 3" xfId="26541"/>
    <cellStyle name="Note 5 38 4" xfId="49988"/>
    <cellStyle name="Note 5 39" xfId="26542"/>
    <cellStyle name="Note 5 39 2" xfId="26543"/>
    <cellStyle name="Note 5 39 3" xfId="26544"/>
    <cellStyle name="Note 5 39 4" xfId="49989"/>
    <cellStyle name="Note 5 4" xfId="26545"/>
    <cellStyle name="Note 5 4 10" xfId="26546"/>
    <cellStyle name="Note 5 4 10 2" xfId="26547"/>
    <cellStyle name="Note 5 4 10 3" xfId="26548"/>
    <cellStyle name="Note 5 4 10 4" xfId="49990"/>
    <cellStyle name="Note 5 4 11" xfId="26549"/>
    <cellStyle name="Note 5 4 11 2" xfId="26550"/>
    <cellStyle name="Note 5 4 11 3" xfId="26551"/>
    <cellStyle name="Note 5 4 11 4" xfId="49991"/>
    <cellStyle name="Note 5 4 12" xfId="26552"/>
    <cellStyle name="Note 5 4 12 2" xfId="26553"/>
    <cellStyle name="Note 5 4 12 3" xfId="26554"/>
    <cellStyle name="Note 5 4 12 4" xfId="49992"/>
    <cellStyle name="Note 5 4 13" xfId="26555"/>
    <cellStyle name="Note 5 4 13 2" xfId="26556"/>
    <cellStyle name="Note 5 4 13 3" xfId="26557"/>
    <cellStyle name="Note 5 4 13 4" xfId="49993"/>
    <cellStyle name="Note 5 4 14" xfId="26558"/>
    <cellStyle name="Note 5 4 14 2" xfId="26559"/>
    <cellStyle name="Note 5 4 14 3" xfId="26560"/>
    <cellStyle name="Note 5 4 14 4" xfId="49994"/>
    <cellStyle name="Note 5 4 15" xfId="26561"/>
    <cellStyle name="Note 5 4 15 2" xfId="26562"/>
    <cellStyle name="Note 5 4 15 3" xfId="26563"/>
    <cellStyle name="Note 5 4 15 4" xfId="49995"/>
    <cellStyle name="Note 5 4 16" xfId="26564"/>
    <cellStyle name="Note 5 4 16 2" xfId="26565"/>
    <cellStyle name="Note 5 4 16 3" xfId="26566"/>
    <cellStyle name="Note 5 4 16 4" xfId="49996"/>
    <cellStyle name="Note 5 4 17" xfId="26567"/>
    <cellStyle name="Note 5 4 17 2" xfId="26568"/>
    <cellStyle name="Note 5 4 17 3" xfId="26569"/>
    <cellStyle name="Note 5 4 17 4" xfId="49997"/>
    <cellStyle name="Note 5 4 18" xfId="26570"/>
    <cellStyle name="Note 5 4 18 2" xfId="26571"/>
    <cellStyle name="Note 5 4 18 3" xfId="26572"/>
    <cellStyle name="Note 5 4 18 4" xfId="49998"/>
    <cellStyle name="Note 5 4 19" xfId="26573"/>
    <cellStyle name="Note 5 4 19 2" xfId="26574"/>
    <cellStyle name="Note 5 4 19 3" xfId="26575"/>
    <cellStyle name="Note 5 4 19 4" xfId="49999"/>
    <cellStyle name="Note 5 4 2" xfId="26576"/>
    <cellStyle name="Note 5 4 2 2" xfId="26577"/>
    <cellStyle name="Note 5 4 2 3" xfId="26578"/>
    <cellStyle name="Note 5 4 2 4" xfId="50000"/>
    <cellStyle name="Note 5 4 20" xfId="26579"/>
    <cellStyle name="Note 5 4 20 2" xfId="26580"/>
    <cellStyle name="Note 5 4 20 3" xfId="50001"/>
    <cellStyle name="Note 5 4 20 4" xfId="50002"/>
    <cellStyle name="Note 5 4 21" xfId="50003"/>
    <cellStyle name="Note 5 4 22" xfId="50004"/>
    <cellStyle name="Note 5 4 3" xfId="26581"/>
    <cellStyle name="Note 5 4 3 2" xfId="26582"/>
    <cellStyle name="Note 5 4 3 3" xfId="26583"/>
    <cellStyle name="Note 5 4 3 4" xfId="50005"/>
    <cellStyle name="Note 5 4 4" xfId="26584"/>
    <cellStyle name="Note 5 4 4 2" xfId="26585"/>
    <cellStyle name="Note 5 4 4 3" xfId="26586"/>
    <cellStyle name="Note 5 4 4 4" xfId="50006"/>
    <cellStyle name="Note 5 4 5" xfId="26587"/>
    <cellStyle name="Note 5 4 5 2" xfId="26588"/>
    <cellStyle name="Note 5 4 5 3" xfId="26589"/>
    <cellStyle name="Note 5 4 5 4" xfId="50007"/>
    <cellStyle name="Note 5 4 6" xfId="26590"/>
    <cellStyle name="Note 5 4 6 2" xfId="26591"/>
    <cellStyle name="Note 5 4 6 3" xfId="26592"/>
    <cellStyle name="Note 5 4 6 4" xfId="50008"/>
    <cellStyle name="Note 5 4 7" xfId="26593"/>
    <cellStyle name="Note 5 4 7 2" xfId="26594"/>
    <cellStyle name="Note 5 4 7 3" xfId="26595"/>
    <cellStyle name="Note 5 4 7 4" xfId="50009"/>
    <cellStyle name="Note 5 4 8" xfId="26596"/>
    <cellStyle name="Note 5 4 8 2" xfId="26597"/>
    <cellStyle name="Note 5 4 8 3" xfId="26598"/>
    <cellStyle name="Note 5 4 8 4" xfId="50010"/>
    <cellStyle name="Note 5 4 9" xfId="26599"/>
    <cellStyle name="Note 5 4 9 2" xfId="26600"/>
    <cellStyle name="Note 5 4 9 3" xfId="26601"/>
    <cellStyle name="Note 5 4 9 4" xfId="50011"/>
    <cellStyle name="Note 5 40" xfId="26602"/>
    <cellStyle name="Note 5 40 2" xfId="26603"/>
    <cellStyle name="Note 5 40 3" xfId="26604"/>
    <cellStyle name="Note 5 40 4" xfId="50012"/>
    <cellStyle name="Note 5 41" xfId="26605"/>
    <cellStyle name="Note 5 41 2" xfId="26606"/>
    <cellStyle name="Note 5 41 3" xfId="26607"/>
    <cellStyle name="Note 5 41 4" xfId="50013"/>
    <cellStyle name="Note 5 42" xfId="26608"/>
    <cellStyle name="Note 5 42 2" xfId="26609"/>
    <cellStyle name="Note 5 42 3" xfId="26610"/>
    <cellStyle name="Note 5 42 4" xfId="50014"/>
    <cellStyle name="Note 5 43" xfId="26611"/>
    <cellStyle name="Note 5 43 2" xfId="26612"/>
    <cellStyle name="Note 5 43 3" xfId="26613"/>
    <cellStyle name="Note 5 43 4" xfId="50015"/>
    <cellStyle name="Note 5 44" xfId="26614"/>
    <cellStyle name="Note 5 44 2" xfId="26615"/>
    <cellStyle name="Note 5 44 3" xfId="26616"/>
    <cellStyle name="Note 5 44 4" xfId="50016"/>
    <cellStyle name="Note 5 45" xfId="26617"/>
    <cellStyle name="Note 5 45 2" xfId="26618"/>
    <cellStyle name="Note 5 45 3" xfId="26619"/>
    <cellStyle name="Note 5 45 4" xfId="50017"/>
    <cellStyle name="Note 5 46" xfId="26620"/>
    <cellStyle name="Note 5 46 2" xfId="26621"/>
    <cellStyle name="Note 5 46 3" xfId="26622"/>
    <cellStyle name="Note 5 46 4" xfId="50018"/>
    <cellStyle name="Note 5 47" xfId="26623"/>
    <cellStyle name="Note 5 47 2" xfId="26624"/>
    <cellStyle name="Note 5 47 3" xfId="26625"/>
    <cellStyle name="Note 5 47 4" xfId="50019"/>
    <cellStyle name="Note 5 48" xfId="26626"/>
    <cellStyle name="Note 5 48 2" xfId="26627"/>
    <cellStyle name="Note 5 48 3" xfId="26628"/>
    <cellStyle name="Note 5 48 4" xfId="50020"/>
    <cellStyle name="Note 5 49" xfId="50021"/>
    <cellStyle name="Note 5 5" xfId="26629"/>
    <cellStyle name="Note 5 5 10" xfId="26630"/>
    <cellStyle name="Note 5 5 10 2" xfId="26631"/>
    <cellStyle name="Note 5 5 10 3" xfId="26632"/>
    <cellStyle name="Note 5 5 10 4" xfId="50022"/>
    <cellStyle name="Note 5 5 11" xfId="26633"/>
    <cellStyle name="Note 5 5 11 2" xfId="26634"/>
    <cellStyle name="Note 5 5 11 3" xfId="26635"/>
    <cellStyle name="Note 5 5 11 4" xfId="50023"/>
    <cellStyle name="Note 5 5 12" xfId="26636"/>
    <cellStyle name="Note 5 5 12 2" xfId="26637"/>
    <cellStyle name="Note 5 5 12 3" xfId="26638"/>
    <cellStyle name="Note 5 5 12 4" xfId="50024"/>
    <cellStyle name="Note 5 5 13" xfId="26639"/>
    <cellStyle name="Note 5 5 13 2" xfId="26640"/>
    <cellStyle name="Note 5 5 13 3" xfId="26641"/>
    <cellStyle name="Note 5 5 13 4" xfId="50025"/>
    <cellStyle name="Note 5 5 14" xfId="26642"/>
    <cellStyle name="Note 5 5 14 2" xfId="26643"/>
    <cellStyle name="Note 5 5 14 3" xfId="26644"/>
    <cellStyle name="Note 5 5 14 4" xfId="50026"/>
    <cellStyle name="Note 5 5 15" xfId="26645"/>
    <cellStyle name="Note 5 5 15 2" xfId="26646"/>
    <cellStyle name="Note 5 5 15 3" xfId="26647"/>
    <cellStyle name="Note 5 5 15 4" xfId="50027"/>
    <cellStyle name="Note 5 5 16" xfId="26648"/>
    <cellStyle name="Note 5 5 16 2" xfId="26649"/>
    <cellStyle name="Note 5 5 16 3" xfId="26650"/>
    <cellStyle name="Note 5 5 16 4" xfId="50028"/>
    <cellStyle name="Note 5 5 17" xfId="26651"/>
    <cellStyle name="Note 5 5 17 2" xfId="26652"/>
    <cellStyle name="Note 5 5 17 3" xfId="26653"/>
    <cellStyle name="Note 5 5 17 4" xfId="50029"/>
    <cellStyle name="Note 5 5 18" xfId="26654"/>
    <cellStyle name="Note 5 5 18 2" xfId="26655"/>
    <cellStyle name="Note 5 5 18 3" xfId="26656"/>
    <cellStyle name="Note 5 5 18 4" xfId="50030"/>
    <cellStyle name="Note 5 5 19" xfId="26657"/>
    <cellStyle name="Note 5 5 19 2" xfId="26658"/>
    <cellStyle name="Note 5 5 19 3" xfId="26659"/>
    <cellStyle name="Note 5 5 19 4" xfId="50031"/>
    <cellStyle name="Note 5 5 2" xfId="26660"/>
    <cellStyle name="Note 5 5 2 2" xfId="26661"/>
    <cellStyle name="Note 5 5 2 3" xfId="26662"/>
    <cellStyle name="Note 5 5 2 4" xfId="50032"/>
    <cellStyle name="Note 5 5 20" xfId="26663"/>
    <cellStyle name="Note 5 5 20 2" xfId="26664"/>
    <cellStyle name="Note 5 5 20 3" xfId="50033"/>
    <cellStyle name="Note 5 5 20 4" xfId="50034"/>
    <cellStyle name="Note 5 5 21" xfId="50035"/>
    <cellStyle name="Note 5 5 22" xfId="50036"/>
    <cellStyle name="Note 5 5 3" xfId="26665"/>
    <cellStyle name="Note 5 5 3 2" xfId="26666"/>
    <cellStyle name="Note 5 5 3 3" xfId="26667"/>
    <cellStyle name="Note 5 5 3 4" xfId="50037"/>
    <cellStyle name="Note 5 5 4" xfId="26668"/>
    <cellStyle name="Note 5 5 4 2" xfId="26669"/>
    <cellStyle name="Note 5 5 4 3" xfId="26670"/>
    <cellStyle name="Note 5 5 4 4" xfId="50038"/>
    <cellStyle name="Note 5 5 5" xfId="26671"/>
    <cellStyle name="Note 5 5 5 2" xfId="26672"/>
    <cellStyle name="Note 5 5 5 3" xfId="26673"/>
    <cellStyle name="Note 5 5 5 4" xfId="50039"/>
    <cellStyle name="Note 5 5 6" xfId="26674"/>
    <cellStyle name="Note 5 5 6 2" xfId="26675"/>
    <cellStyle name="Note 5 5 6 3" xfId="26676"/>
    <cellStyle name="Note 5 5 6 4" xfId="50040"/>
    <cellStyle name="Note 5 5 7" xfId="26677"/>
    <cellStyle name="Note 5 5 7 2" xfId="26678"/>
    <cellStyle name="Note 5 5 7 3" xfId="26679"/>
    <cellStyle name="Note 5 5 7 4" xfId="50041"/>
    <cellStyle name="Note 5 5 8" xfId="26680"/>
    <cellStyle name="Note 5 5 8 2" xfId="26681"/>
    <cellStyle name="Note 5 5 8 3" xfId="26682"/>
    <cellStyle name="Note 5 5 8 4" xfId="50042"/>
    <cellStyle name="Note 5 5 9" xfId="26683"/>
    <cellStyle name="Note 5 5 9 2" xfId="26684"/>
    <cellStyle name="Note 5 5 9 3" xfId="26685"/>
    <cellStyle name="Note 5 5 9 4" xfId="50043"/>
    <cellStyle name="Note 5 50" xfId="50044"/>
    <cellStyle name="Note 5 6" xfId="26686"/>
    <cellStyle name="Note 5 6 10" xfId="26687"/>
    <cellStyle name="Note 5 6 10 2" xfId="26688"/>
    <cellStyle name="Note 5 6 10 3" xfId="26689"/>
    <cellStyle name="Note 5 6 10 4" xfId="50045"/>
    <cellStyle name="Note 5 6 11" xfId="26690"/>
    <cellStyle name="Note 5 6 11 2" xfId="26691"/>
    <cellStyle name="Note 5 6 11 3" xfId="26692"/>
    <cellStyle name="Note 5 6 11 4" xfId="50046"/>
    <cellStyle name="Note 5 6 12" xfId="26693"/>
    <cellStyle name="Note 5 6 12 2" xfId="26694"/>
    <cellStyle name="Note 5 6 12 3" xfId="26695"/>
    <cellStyle name="Note 5 6 12 4" xfId="50047"/>
    <cellStyle name="Note 5 6 13" xfId="26696"/>
    <cellStyle name="Note 5 6 13 2" xfId="26697"/>
    <cellStyle name="Note 5 6 13 3" xfId="26698"/>
    <cellStyle name="Note 5 6 13 4" xfId="50048"/>
    <cellStyle name="Note 5 6 14" xfId="26699"/>
    <cellStyle name="Note 5 6 14 2" xfId="26700"/>
    <cellStyle name="Note 5 6 14 3" xfId="26701"/>
    <cellStyle name="Note 5 6 14 4" xfId="50049"/>
    <cellStyle name="Note 5 6 15" xfId="26702"/>
    <cellStyle name="Note 5 6 15 2" xfId="26703"/>
    <cellStyle name="Note 5 6 15 3" xfId="26704"/>
    <cellStyle name="Note 5 6 15 4" xfId="50050"/>
    <cellStyle name="Note 5 6 16" xfId="26705"/>
    <cellStyle name="Note 5 6 16 2" xfId="26706"/>
    <cellStyle name="Note 5 6 16 3" xfId="26707"/>
    <cellStyle name="Note 5 6 16 4" xfId="50051"/>
    <cellStyle name="Note 5 6 17" xfId="26708"/>
    <cellStyle name="Note 5 6 17 2" xfId="26709"/>
    <cellStyle name="Note 5 6 17 3" xfId="26710"/>
    <cellStyle name="Note 5 6 17 4" xfId="50052"/>
    <cellStyle name="Note 5 6 18" xfId="26711"/>
    <cellStyle name="Note 5 6 18 2" xfId="26712"/>
    <cellStyle name="Note 5 6 18 3" xfId="26713"/>
    <cellStyle name="Note 5 6 18 4" xfId="50053"/>
    <cellStyle name="Note 5 6 19" xfId="26714"/>
    <cellStyle name="Note 5 6 19 2" xfId="26715"/>
    <cellStyle name="Note 5 6 19 3" xfId="26716"/>
    <cellStyle name="Note 5 6 19 4" xfId="50054"/>
    <cellStyle name="Note 5 6 2" xfId="26717"/>
    <cellStyle name="Note 5 6 2 2" xfId="26718"/>
    <cellStyle name="Note 5 6 2 3" xfId="26719"/>
    <cellStyle name="Note 5 6 2 4" xfId="50055"/>
    <cellStyle name="Note 5 6 20" xfId="26720"/>
    <cellStyle name="Note 5 6 20 2" xfId="26721"/>
    <cellStyle name="Note 5 6 20 3" xfId="50056"/>
    <cellStyle name="Note 5 6 20 4" xfId="50057"/>
    <cellStyle name="Note 5 6 21" xfId="50058"/>
    <cellStyle name="Note 5 6 22" xfId="50059"/>
    <cellStyle name="Note 5 6 3" xfId="26722"/>
    <cellStyle name="Note 5 6 3 2" xfId="26723"/>
    <cellStyle name="Note 5 6 3 3" xfId="26724"/>
    <cellStyle name="Note 5 6 3 4" xfId="50060"/>
    <cellStyle name="Note 5 6 4" xfId="26725"/>
    <cellStyle name="Note 5 6 4 2" xfId="26726"/>
    <cellStyle name="Note 5 6 4 3" xfId="26727"/>
    <cellStyle name="Note 5 6 4 4" xfId="50061"/>
    <cellStyle name="Note 5 6 5" xfId="26728"/>
    <cellStyle name="Note 5 6 5 2" xfId="26729"/>
    <cellStyle name="Note 5 6 5 3" xfId="26730"/>
    <cellStyle name="Note 5 6 5 4" xfId="50062"/>
    <cellStyle name="Note 5 6 6" xfId="26731"/>
    <cellStyle name="Note 5 6 6 2" xfId="26732"/>
    <cellStyle name="Note 5 6 6 3" xfId="26733"/>
    <cellStyle name="Note 5 6 6 4" xfId="50063"/>
    <cellStyle name="Note 5 6 7" xfId="26734"/>
    <cellStyle name="Note 5 6 7 2" xfId="26735"/>
    <cellStyle name="Note 5 6 7 3" xfId="26736"/>
    <cellStyle name="Note 5 6 7 4" xfId="50064"/>
    <cellStyle name="Note 5 6 8" xfId="26737"/>
    <cellStyle name="Note 5 6 8 2" xfId="26738"/>
    <cellStyle name="Note 5 6 8 3" xfId="26739"/>
    <cellStyle name="Note 5 6 8 4" xfId="50065"/>
    <cellStyle name="Note 5 6 9" xfId="26740"/>
    <cellStyle name="Note 5 6 9 2" xfId="26741"/>
    <cellStyle name="Note 5 6 9 3" xfId="26742"/>
    <cellStyle name="Note 5 6 9 4" xfId="50066"/>
    <cellStyle name="Note 5 7" xfId="26743"/>
    <cellStyle name="Note 5 7 10" xfId="26744"/>
    <cellStyle name="Note 5 7 10 2" xfId="26745"/>
    <cellStyle name="Note 5 7 10 3" xfId="26746"/>
    <cellStyle name="Note 5 7 10 4" xfId="50067"/>
    <cellStyle name="Note 5 7 11" xfId="26747"/>
    <cellStyle name="Note 5 7 11 2" xfId="26748"/>
    <cellStyle name="Note 5 7 11 3" xfId="26749"/>
    <cellStyle name="Note 5 7 11 4" xfId="50068"/>
    <cellStyle name="Note 5 7 12" xfId="26750"/>
    <cellStyle name="Note 5 7 12 2" xfId="26751"/>
    <cellStyle name="Note 5 7 12 3" xfId="26752"/>
    <cellStyle name="Note 5 7 12 4" xfId="50069"/>
    <cellStyle name="Note 5 7 13" xfId="26753"/>
    <cellStyle name="Note 5 7 13 2" xfId="26754"/>
    <cellStyle name="Note 5 7 13 3" xfId="26755"/>
    <cellStyle name="Note 5 7 13 4" xfId="50070"/>
    <cellStyle name="Note 5 7 14" xfId="26756"/>
    <cellStyle name="Note 5 7 14 2" xfId="26757"/>
    <cellStyle name="Note 5 7 14 3" xfId="26758"/>
    <cellStyle name="Note 5 7 14 4" xfId="50071"/>
    <cellStyle name="Note 5 7 15" xfId="26759"/>
    <cellStyle name="Note 5 7 15 2" xfId="26760"/>
    <cellStyle name="Note 5 7 15 3" xfId="26761"/>
    <cellStyle name="Note 5 7 15 4" xfId="50072"/>
    <cellStyle name="Note 5 7 16" xfId="26762"/>
    <cellStyle name="Note 5 7 16 2" xfId="26763"/>
    <cellStyle name="Note 5 7 16 3" xfId="26764"/>
    <cellStyle name="Note 5 7 16 4" xfId="50073"/>
    <cellStyle name="Note 5 7 17" xfId="26765"/>
    <cellStyle name="Note 5 7 17 2" xfId="26766"/>
    <cellStyle name="Note 5 7 17 3" xfId="26767"/>
    <cellStyle name="Note 5 7 17 4" xfId="50074"/>
    <cellStyle name="Note 5 7 18" xfId="26768"/>
    <cellStyle name="Note 5 7 18 2" xfId="26769"/>
    <cellStyle name="Note 5 7 18 3" xfId="26770"/>
    <cellStyle name="Note 5 7 18 4" xfId="50075"/>
    <cellStyle name="Note 5 7 19" xfId="26771"/>
    <cellStyle name="Note 5 7 19 2" xfId="26772"/>
    <cellStyle name="Note 5 7 19 3" xfId="26773"/>
    <cellStyle name="Note 5 7 19 4" xfId="50076"/>
    <cellStyle name="Note 5 7 2" xfId="26774"/>
    <cellStyle name="Note 5 7 2 2" xfId="26775"/>
    <cellStyle name="Note 5 7 2 3" xfId="26776"/>
    <cellStyle name="Note 5 7 2 4" xfId="50077"/>
    <cellStyle name="Note 5 7 20" xfId="26777"/>
    <cellStyle name="Note 5 7 20 2" xfId="26778"/>
    <cellStyle name="Note 5 7 20 3" xfId="50078"/>
    <cellStyle name="Note 5 7 20 4" xfId="50079"/>
    <cellStyle name="Note 5 7 21" xfId="50080"/>
    <cellStyle name="Note 5 7 22" xfId="50081"/>
    <cellStyle name="Note 5 7 3" xfId="26779"/>
    <cellStyle name="Note 5 7 3 2" xfId="26780"/>
    <cellStyle name="Note 5 7 3 3" xfId="26781"/>
    <cellStyle name="Note 5 7 3 4" xfId="50082"/>
    <cellStyle name="Note 5 7 4" xfId="26782"/>
    <cellStyle name="Note 5 7 4 2" xfId="26783"/>
    <cellStyle name="Note 5 7 4 3" xfId="26784"/>
    <cellStyle name="Note 5 7 4 4" xfId="50083"/>
    <cellStyle name="Note 5 7 5" xfId="26785"/>
    <cellStyle name="Note 5 7 5 2" xfId="26786"/>
    <cellStyle name="Note 5 7 5 3" xfId="26787"/>
    <cellStyle name="Note 5 7 5 4" xfId="50084"/>
    <cellStyle name="Note 5 7 6" xfId="26788"/>
    <cellStyle name="Note 5 7 6 2" xfId="26789"/>
    <cellStyle name="Note 5 7 6 3" xfId="26790"/>
    <cellStyle name="Note 5 7 6 4" xfId="50085"/>
    <cellStyle name="Note 5 7 7" xfId="26791"/>
    <cellStyle name="Note 5 7 7 2" xfId="26792"/>
    <cellStyle name="Note 5 7 7 3" xfId="26793"/>
    <cellStyle name="Note 5 7 7 4" xfId="50086"/>
    <cellStyle name="Note 5 7 8" xfId="26794"/>
    <cellStyle name="Note 5 7 8 2" xfId="26795"/>
    <cellStyle name="Note 5 7 8 3" xfId="26796"/>
    <cellStyle name="Note 5 7 8 4" xfId="50087"/>
    <cellStyle name="Note 5 7 9" xfId="26797"/>
    <cellStyle name="Note 5 7 9 2" xfId="26798"/>
    <cellStyle name="Note 5 7 9 3" xfId="26799"/>
    <cellStyle name="Note 5 7 9 4" xfId="50088"/>
    <cellStyle name="Note 5 8" xfId="26800"/>
    <cellStyle name="Note 5 8 10" xfId="26801"/>
    <cellStyle name="Note 5 8 10 2" xfId="26802"/>
    <cellStyle name="Note 5 8 10 3" xfId="26803"/>
    <cellStyle name="Note 5 8 10 4" xfId="50089"/>
    <cellStyle name="Note 5 8 11" xfId="26804"/>
    <cellStyle name="Note 5 8 11 2" xfId="26805"/>
    <cellStyle name="Note 5 8 11 3" xfId="26806"/>
    <cellStyle name="Note 5 8 11 4" xfId="50090"/>
    <cellStyle name="Note 5 8 12" xfId="26807"/>
    <cellStyle name="Note 5 8 12 2" xfId="26808"/>
    <cellStyle name="Note 5 8 12 3" xfId="26809"/>
    <cellStyle name="Note 5 8 12 4" xfId="50091"/>
    <cellStyle name="Note 5 8 13" xfId="26810"/>
    <cellStyle name="Note 5 8 13 2" xfId="26811"/>
    <cellStyle name="Note 5 8 13 3" xfId="26812"/>
    <cellStyle name="Note 5 8 13 4" xfId="50092"/>
    <cellStyle name="Note 5 8 14" xfId="26813"/>
    <cellStyle name="Note 5 8 14 2" xfId="26814"/>
    <cellStyle name="Note 5 8 14 3" xfId="26815"/>
    <cellStyle name="Note 5 8 14 4" xfId="50093"/>
    <cellStyle name="Note 5 8 15" xfId="26816"/>
    <cellStyle name="Note 5 8 15 2" xfId="26817"/>
    <cellStyle name="Note 5 8 15 3" xfId="26818"/>
    <cellStyle name="Note 5 8 15 4" xfId="50094"/>
    <cellStyle name="Note 5 8 16" xfId="26819"/>
    <cellStyle name="Note 5 8 16 2" xfId="26820"/>
    <cellStyle name="Note 5 8 16 3" xfId="26821"/>
    <cellStyle name="Note 5 8 16 4" xfId="50095"/>
    <cellStyle name="Note 5 8 17" xfId="26822"/>
    <cellStyle name="Note 5 8 17 2" xfId="26823"/>
    <cellStyle name="Note 5 8 17 3" xfId="26824"/>
    <cellStyle name="Note 5 8 17 4" xfId="50096"/>
    <cellStyle name="Note 5 8 18" xfId="26825"/>
    <cellStyle name="Note 5 8 18 2" xfId="26826"/>
    <cellStyle name="Note 5 8 18 3" xfId="26827"/>
    <cellStyle name="Note 5 8 18 4" xfId="50097"/>
    <cellStyle name="Note 5 8 19" xfId="26828"/>
    <cellStyle name="Note 5 8 19 2" xfId="26829"/>
    <cellStyle name="Note 5 8 19 3" xfId="26830"/>
    <cellStyle name="Note 5 8 19 4" xfId="50098"/>
    <cellStyle name="Note 5 8 2" xfId="26831"/>
    <cellStyle name="Note 5 8 2 2" xfId="26832"/>
    <cellStyle name="Note 5 8 2 3" xfId="26833"/>
    <cellStyle name="Note 5 8 2 4" xfId="50099"/>
    <cellStyle name="Note 5 8 20" xfId="26834"/>
    <cellStyle name="Note 5 8 20 2" xfId="26835"/>
    <cellStyle name="Note 5 8 20 3" xfId="50100"/>
    <cellStyle name="Note 5 8 20 4" xfId="50101"/>
    <cellStyle name="Note 5 8 21" xfId="50102"/>
    <cellStyle name="Note 5 8 22" xfId="50103"/>
    <cellStyle name="Note 5 8 3" xfId="26836"/>
    <cellStyle name="Note 5 8 3 2" xfId="26837"/>
    <cellStyle name="Note 5 8 3 3" xfId="26838"/>
    <cellStyle name="Note 5 8 3 4" xfId="50104"/>
    <cellStyle name="Note 5 8 4" xfId="26839"/>
    <cellStyle name="Note 5 8 4 2" xfId="26840"/>
    <cellStyle name="Note 5 8 4 3" xfId="26841"/>
    <cellStyle name="Note 5 8 4 4" xfId="50105"/>
    <cellStyle name="Note 5 8 5" xfId="26842"/>
    <cellStyle name="Note 5 8 5 2" xfId="26843"/>
    <cellStyle name="Note 5 8 5 3" xfId="26844"/>
    <cellStyle name="Note 5 8 5 4" xfId="50106"/>
    <cellStyle name="Note 5 8 6" xfId="26845"/>
    <cellStyle name="Note 5 8 6 2" xfId="26846"/>
    <cellStyle name="Note 5 8 6 3" xfId="26847"/>
    <cellStyle name="Note 5 8 6 4" xfId="50107"/>
    <cellStyle name="Note 5 8 7" xfId="26848"/>
    <cellStyle name="Note 5 8 7 2" xfId="26849"/>
    <cellStyle name="Note 5 8 7 3" xfId="26850"/>
    <cellStyle name="Note 5 8 7 4" xfId="50108"/>
    <cellStyle name="Note 5 8 8" xfId="26851"/>
    <cellStyle name="Note 5 8 8 2" xfId="26852"/>
    <cellStyle name="Note 5 8 8 3" xfId="26853"/>
    <cellStyle name="Note 5 8 8 4" xfId="50109"/>
    <cellStyle name="Note 5 8 9" xfId="26854"/>
    <cellStyle name="Note 5 8 9 2" xfId="26855"/>
    <cellStyle name="Note 5 8 9 3" xfId="26856"/>
    <cellStyle name="Note 5 8 9 4" xfId="50110"/>
    <cellStyle name="Note 5 9" xfId="26857"/>
    <cellStyle name="Note 5 9 10" xfId="26858"/>
    <cellStyle name="Note 5 9 10 2" xfId="26859"/>
    <cellStyle name="Note 5 9 10 3" xfId="26860"/>
    <cellStyle name="Note 5 9 10 4" xfId="50111"/>
    <cellStyle name="Note 5 9 11" xfId="26861"/>
    <cellStyle name="Note 5 9 11 2" xfId="26862"/>
    <cellStyle name="Note 5 9 11 3" xfId="26863"/>
    <cellStyle name="Note 5 9 11 4" xfId="50112"/>
    <cellStyle name="Note 5 9 12" xfId="26864"/>
    <cellStyle name="Note 5 9 12 2" xfId="26865"/>
    <cellStyle name="Note 5 9 12 3" xfId="26866"/>
    <cellStyle name="Note 5 9 12 4" xfId="50113"/>
    <cellStyle name="Note 5 9 13" xfId="26867"/>
    <cellStyle name="Note 5 9 13 2" xfId="26868"/>
    <cellStyle name="Note 5 9 13 3" xfId="26869"/>
    <cellStyle name="Note 5 9 13 4" xfId="50114"/>
    <cellStyle name="Note 5 9 14" xfId="26870"/>
    <cellStyle name="Note 5 9 14 2" xfId="26871"/>
    <cellStyle name="Note 5 9 14 3" xfId="26872"/>
    <cellStyle name="Note 5 9 14 4" xfId="50115"/>
    <cellStyle name="Note 5 9 15" xfId="26873"/>
    <cellStyle name="Note 5 9 15 2" xfId="26874"/>
    <cellStyle name="Note 5 9 15 3" xfId="26875"/>
    <cellStyle name="Note 5 9 15 4" xfId="50116"/>
    <cellStyle name="Note 5 9 16" xfId="26876"/>
    <cellStyle name="Note 5 9 16 2" xfId="26877"/>
    <cellStyle name="Note 5 9 16 3" xfId="26878"/>
    <cellStyle name="Note 5 9 16 4" xfId="50117"/>
    <cellStyle name="Note 5 9 17" xfId="26879"/>
    <cellStyle name="Note 5 9 17 2" xfId="26880"/>
    <cellStyle name="Note 5 9 17 3" xfId="26881"/>
    <cellStyle name="Note 5 9 17 4" xfId="50118"/>
    <cellStyle name="Note 5 9 18" xfId="26882"/>
    <cellStyle name="Note 5 9 18 2" xfId="26883"/>
    <cellStyle name="Note 5 9 18 3" xfId="26884"/>
    <cellStyle name="Note 5 9 18 4" xfId="50119"/>
    <cellStyle name="Note 5 9 19" xfId="26885"/>
    <cellStyle name="Note 5 9 19 2" xfId="26886"/>
    <cellStyle name="Note 5 9 19 3" xfId="26887"/>
    <cellStyle name="Note 5 9 19 4" xfId="50120"/>
    <cellStyle name="Note 5 9 2" xfId="26888"/>
    <cellStyle name="Note 5 9 2 2" xfId="26889"/>
    <cellStyle name="Note 5 9 2 3" xfId="26890"/>
    <cellStyle name="Note 5 9 2 4" xfId="50121"/>
    <cellStyle name="Note 5 9 20" xfId="26891"/>
    <cellStyle name="Note 5 9 20 2" xfId="26892"/>
    <cellStyle name="Note 5 9 20 3" xfId="50122"/>
    <cellStyle name="Note 5 9 20 4" xfId="50123"/>
    <cellStyle name="Note 5 9 21" xfId="50124"/>
    <cellStyle name="Note 5 9 22" xfId="50125"/>
    <cellStyle name="Note 5 9 3" xfId="26893"/>
    <cellStyle name="Note 5 9 3 2" xfId="26894"/>
    <cellStyle name="Note 5 9 3 3" xfId="26895"/>
    <cellStyle name="Note 5 9 3 4" xfId="50126"/>
    <cellStyle name="Note 5 9 4" xfId="26896"/>
    <cellStyle name="Note 5 9 4 2" xfId="26897"/>
    <cellStyle name="Note 5 9 4 3" xfId="26898"/>
    <cellStyle name="Note 5 9 4 4" xfId="50127"/>
    <cellStyle name="Note 5 9 5" xfId="26899"/>
    <cellStyle name="Note 5 9 5 2" xfId="26900"/>
    <cellStyle name="Note 5 9 5 3" xfId="26901"/>
    <cellStyle name="Note 5 9 5 4" xfId="50128"/>
    <cellStyle name="Note 5 9 6" xfId="26902"/>
    <cellStyle name="Note 5 9 6 2" xfId="26903"/>
    <cellStyle name="Note 5 9 6 3" xfId="26904"/>
    <cellStyle name="Note 5 9 6 4" xfId="50129"/>
    <cellStyle name="Note 5 9 7" xfId="26905"/>
    <cellStyle name="Note 5 9 7 2" xfId="26906"/>
    <cellStyle name="Note 5 9 7 3" xfId="26907"/>
    <cellStyle name="Note 5 9 7 4" xfId="50130"/>
    <cellStyle name="Note 5 9 8" xfId="26908"/>
    <cellStyle name="Note 5 9 8 2" xfId="26909"/>
    <cellStyle name="Note 5 9 8 3" xfId="26910"/>
    <cellStyle name="Note 5 9 8 4" xfId="50131"/>
    <cellStyle name="Note 5 9 9" xfId="26911"/>
    <cellStyle name="Note 5 9 9 2" xfId="26912"/>
    <cellStyle name="Note 5 9 9 3" xfId="26913"/>
    <cellStyle name="Note 5 9 9 4" xfId="50132"/>
    <cellStyle name="Note 6" xfId="26914"/>
    <cellStyle name="Note 6 10" xfId="26915"/>
    <cellStyle name="Note 6 10 10" xfId="26916"/>
    <cellStyle name="Note 6 10 10 2" xfId="26917"/>
    <cellStyle name="Note 6 10 10 3" xfId="26918"/>
    <cellStyle name="Note 6 10 10 4" xfId="50133"/>
    <cellStyle name="Note 6 10 11" xfId="26919"/>
    <cellStyle name="Note 6 10 11 2" xfId="26920"/>
    <cellStyle name="Note 6 10 11 3" xfId="26921"/>
    <cellStyle name="Note 6 10 11 4" xfId="50134"/>
    <cellStyle name="Note 6 10 12" xfId="26922"/>
    <cellStyle name="Note 6 10 12 2" xfId="26923"/>
    <cellStyle name="Note 6 10 12 3" xfId="26924"/>
    <cellStyle name="Note 6 10 12 4" xfId="50135"/>
    <cellStyle name="Note 6 10 13" xfId="26925"/>
    <cellStyle name="Note 6 10 13 2" xfId="26926"/>
    <cellStyle name="Note 6 10 13 3" xfId="26927"/>
    <cellStyle name="Note 6 10 13 4" xfId="50136"/>
    <cellStyle name="Note 6 10 14" xfId="26928"/>
    <cellStyle name="Note 6 10 14 2" xfId="26929"/>
    <cellStyle name="Note 6 10 14 3" xfId="26930"/>
    <cellStyle name="Note 6 10 14 4" xfId="50137"/>
    <cellStyle name="Note 6 10 15" xfId="26931"/>
    <cellStyle name="Note 6 10 15 2" xfId="26932"/>
    <cellStyle name="Note 6 10 15 3" xfId="26933"/>
    <cellStyle name="Note 6 10 15 4" xfId="50138"/>
    <cellStyle name="Note 6 10 16" xfId="26934"/>
    <cellStyle name="Note 6 10 16 2" xfId="26935"/>
    <cellStyle name="Note 6 10 16 3" xfId="26936"/>
    <cellStyle name="Note 6 10 16 4" xfId="50139"/>
    <cellStyle name="Note 6 10 17" xfId="26937"/>
    <cellStyle name="Note 6 10 17 2" xfId="26938"/>
    <cellStyle name="Note 6 10 17 3" xfId="26939"/>
    <cellStyle name="Note 6 10 17 4" xfId="50140"/>
    <cellStyle name="Note 6 10 18" xfId="26940"/>
    <cellStyle name="Note 6 10 18 2" xfId="26941"/>
    <cellStyle name="Note 6 10 18 3" xfId="26942"/>
    <cellStyle name="Note 6 10 18 4" xfId="50141"/>
    <cellStyle name="Note 6 10 19" xfId="26943"/>
    <cellStyle name="Note 6 10 19 2" xfId="26944"/>
    <cellStyle name="Note 6 10 19 3" xfId="26945"/>
    <cellStyle name="Note 6 10 19 4" xfId="50142"/>
    <cellStyle name="Note 6 10 2" xfId="26946"/>
    <cellStyle name="Note 6 10 2 2" xfId="26947"/>
    <cellStyle name="Note 6 10 2 3" xfId="26948"/>
    <cellStyle name="Note 6 10 2 4" xfId="50143"/>
    <cellStyle name="Note 6 10 20" xfId="26949"/>
    <cellStyle name="Note 6 10 20 2" xfId="26950"/>
    <cellStyle name="Note 6 10 20 3" xfId="50144"/>
    <cellStyle name="Note 6 10 20 4" xfId="50145"/>
    <cellStyle name="Note 6 10 21" xfId="50146"/>
    <cellStyle name="Note 6 10 22" xfId="50147"/>
    <cellStyle name="Note 6 10 3" xfId="26951"/>
    <cellStyle name="Note 6 10 3 2" xfId="26952"/>
    <cellStyle name="Note 6 10 3 3" xfId="26953"/>
    <cellStyle name="Note 6 10 3 4" xfId="50148"/>
    <cellStyle name="Note 6 10 4" xfId="26954"/>
    <cellStyle name="Note 6 10 4 2" xfId="26955"/>
    <cellStyle name="Note 6 10 4 3" xfId="26956"/>
    <cellStyle name="Note 6 10 4 4" xfId="50149"/>
    <cellStyle name="Note 6 10 5" xfId="26957"/>
    <cellStyle name="Note 6 10 5 2" xfId="26958"/>
    <cellStyle name="Note 6 10 5 3" xfId="26959"/>
    <cellStyle name="Note 6 10 5 4" xfId="50150"/>
    <cellStyle name="Note 6 10 6" xfId="26960"/>
    <cellStyle name="Note 6 10 6 2" xfId="26961"/>
    <cellStyle name="Note 6 10 6 3" xfId="26962"/>
    <cellStyle name="Note 6 10 6 4" xfId="50151"/>
    <cellStyle name="Note 6 10 7" xfId="26963"/>
    <cellStyle name="Note 6 10 7 2" xfId="26964"/>
    <cellStyle name="Note 6 10 7 3" xfId="26965"/>
    <cellStyle name="Note 6 10 7 4" xfId="50152"/>
    <cellStyle name="Note 6 10 8" xfId="26966"/>
    <cellStyle name="Note 6 10 8 2" xfId="26967"/>
    <cellStyle name="Note 6 10 8 3" xfId="26968"/>
    <cellStyle name="Note 6 10 8 4" xfId="50153"/>
    <cellStyle name="Note 6 10 9" xfId="26969"/>
    <cellStyle name="Note 6 10 9 2" xfId="26970"/>
    <cellStyle name="Note 6 10 9 3" xfId="26971"/>
    <cellStyle name="Note 6 10 9 4" xfId="50154"/>
    <cellStyle name="Note 6 11" xfId="26972"/>
    <cellStyle name="Note 6 11 10" xfId="26973"/>
    <cellStyle name="Note 6 11 10 2" xfId="26974"/>
    <cellStyle name="Note 6 11 10 3" xfId="26975"/>
    <cellStyle name="Note 6 11 10 4" xfId="50155"/>
    <cellStyle name="Note 6 11 11" xfId="26976"/>
    <cellStyle name="Note 6 11 11 2" xfId="26977"/>
    <cellStyle name="Note 6 11 11 3" xfId="26978"/>
    <cellStyle name="Note 6 11 11 4" xfId="50156"/>
    <cellStyle name="Note 6 11 12" xfId="26979"/>
    <cellStyle name="Note 6 11 12 2" xfId="26980"/>
    <cellStyle name="Note 6 11 12 3" xfId="26981"/>
    <cellStyle name="Note 6 11 12 4" xfId="50157"/>
    <cellStyle name="Note 6 11 13" xfId="26982"/>
    <cellStyle name="Note 6 11 13 2" xfId="26983"/>
    <cellStyle name="Note 6 11 13 3" xfId="26984"/>
    <cellStyle name="Note 6 11 13 4" xfId="50158"/>
    <cellStyle name="Note 6 11 14" xfId="26985"/>
    <cellStyle name="Note 6 11 14 2" xfId="26986"/>
    <cellStyle name="Note 6 11 14 3" xfId="26987"/>
    <cellStyle name="Note 6 11 14 4" xfId="50159"/>
    <cellStyle name="Note 6 11 15" xfId="26988"/>
    <cellStyle name="Note 6 11 15 2" xfId="26989"/>
    <cellStyle name="Note 6 11 15 3" xfId="26990"/>
    <cellStyle name="Note 6 11 15 4" xfId="50160"/>
    <cellStyle name="Note 6 11 16" xfId="26991"/>
    <cellStyle name="Note 6 11 16 2" xfId="26992"/>
    <cellStyle name="Note 6 11 16 3" xfId="26993"/>
    <cellStyle name="Note 6 11 16 4" xfId="50161"/>
    <cellStyle name="Note 6 11 17" xfId="26994"/>
    <cellStyle name="Note 6 11 17 2" xfId="26995"/>
    <cellStyle name="Note 6 11 17 3" xfId="26996"/>
    <cellStyle name="Note 6 11 17 4" xfId="50162"/>
    <cellStyle name="Note 6 11 18" xfId="26997"/>
    <cellStyle name="Note 6 11 18 2" xfId="26998"/>
    <cellStyle name="Note 6 11 18 3" xfId="26999"/>
    <cellStyle name="Note 6 11 18 4" xfId="50163"/>
    <cellStyle name="Note 6 11 19" xfId="27000"/>
    <cellStyle name="Note 6 11 19 2" xfId="27001"/>
    <cellStyle name="Note 6 11 19 3" xfId="27002"/>
    <cellStyle name="Note 6 11 19 4" xfId="50164"/>
    <cellStyle name="Note 6 11 2" xfId="27003"/>
    <cellStyle name="Note 6 11 2 2" xfId="27004"/>
    <cellStyle name="Note 6 11 2 3" xfId="27005"/>
    <cellStyle name="Note 6 11 2 4" xfId="50165"/>
    <cellStyle name="Note 6 11 20" xfId="27006"/>
    <cellStyle name="Note 6 11 20 2" xfId="27007"/>
    <cellStyle name="Note 6 11 20 3" xfId="50166"/>
    <cellStyle name="Note 6 11 20 4" xfId="50167"/>
    <cellStyle name="Note 6 11 21" xfId="50168"/>
    <cellStyle name="Note 6 11 22" xfId="50169"/>
    <cellStyle name="Note 6 11 3" xfId="27008"/>
    <cellStyle name="Note 6 11 3 2" xfId="27009"/>
    <cellStyle name="Note 6 11 3 3" xfId="27010"/>
    <cellStyle name="Note 6 11 3 4" xfId="50170"/>
    <cellStyle name="Note 6 11 4" xfId="27011"/>
    <cellStyle name="Note 6 11 4 2" xfId="27012"/>
    <cellStyle name="Note 6 11 4 3" xfId="27013"/>
    <cellStyle name="Note 6 11 4 4" xfId="50171"/>
    <cellStyle name="Note 6 11 5" xfId="27014"/>
    <cellStyle name="Note 6 11 5 2" xfId="27015"/>
    <cellStyle name="Note 6 11 5 3" xfId="27016"/>
    <cellStyle name="Note 6 11 5 4" xfId="50172"/>
    <cellStyle name="Note 6 11 6" xfId="27017"/>
    <cellStyle name="Note 6 11 6 2" xfId="27018"/>
    <cellStyle name="Note 6 11 6 3" xfId="27019"/>
    <cellStyle name="Note 6 11 6 4" xfId="50173"/>
    <cellStyle name="Note 6 11 7" xfId="27020"/>
    <cellStyle name="Note 6 11 7 2" xfId="27021"/>
    <cellStyle name="Note 6 11 7 3" xfId="27022"/>
    <cellStyle name="Note 6 11 7 4" xfId="50174"/>
    <cellStyle name="Note 6 11 8" xfId="27023"/>
    <cellStyle name="Note 6 11 8 2" xfId="27024"/>
    <cellStyle name="Note 6 11 8 3" xfId="27025"/>
    <cellStyle name="Note 6 11 8 4" xfId="50175"/>
    <cellStyle name="Note 6 11 9" xfId="27026"/>
    <cellStyle name="Note 6 11 9 2" xfId="27027"/>
    <cellStyle name="Note 6 11 9 3" xfId="27028"/>
    <cellStyle name="Note 6 11 9 4" xfId="50176"/>
    <cellStyle name="Note 6 12" xfId="27029"/>
    <cellStyle name="Note 6 12 10" xfId="27030"/>
    <cellStyle name="Note 6 12 10 2" xfId="27031"/>
    <cellStyle name="Note 6 12 10 3" xfId="27032"/>
    <cellStyle name="Note 6 12 10 4" xfId="50177"/>
    <cellStyle name="Note 6 12 11" xfId="27033"/>
    <cellStyle name="Note 6 12 11 2" xfId="27034"/>
    <cellStyle name="Note 6 12 11 3" xfId="27035"/>
    <cellStyle name="Note 6 12 11 4" xfId="50178"/>
    <cellStyle name="Note 6 12 12" xfId="27036"/>
    <cellStyle name="Note 6 12 12 2" xfId="27037"/>
    <cellStyle name="Note 6 12 12 3" xfId="27038"/>
    <cellStyle name="Note 6 12 12 4" xfId="50179"/>
    <cellStyle name="Note 6 12 13" xfId="27039"/>
    <cellStyle name="Note 6 12 13 2" xfId="27040"/>
    <cellStyle name="Note 6 12 13 3" xfId="27041"/>
    <cellStyle name="Note 6 12 13 4" xfId="50180"/>
    <cellStyle name="Note 6 12 14" xfId="27042"/>
    <cellStyle name="Note 6 12 14 2" xfId="27043"/>
    <cellStyle name="Note 6 12 14 3" xfId="27044"/>
    <cellStyle name="Note 6 12 14 4" xfId="50181"/>
    <cellStyle name="Note 6 12 15" xfId="27045"/>
    <cellStyle name="Note 6 12 15 2" xfId="27046"/>
    <cellStyle name="Note 6 12 15 3" xfId="27047"/>
    <cellStyle name="Note 6 12 15 4" xfId="50182"/>
    <cellStyle name="Note 6 12 16" xfId="27048"/>
    <cellStyle name="Note 6 12 16 2" xfId="27049"/>
    <cellStyle name="Note 6 12 16 3" xfId="27050"/>
    <cellStyle name="Note 6 12 16 4" xfId="50183"/>
    <cellStyle name="Note 6 12 17" xfId="27051"/>
    <cellStyle name="Note 6 12 17 2" xfId="27052"/>
    <cellStyle name="Note 6 12 17 3" xfId="27053"/>
    <cellStyle name="Note 6 12 17 4" xfId="50184"/>
    <cellStyle name="Note 6 12 18" xfId="27054"/>
    <cellStyle name="Note 6 12 18 2" xfId="27055"/>
    <cellStyle name="Note 6 12 18 3" xfId="27056"/>
    <cellStyle name="Note 6 12 18 4" xfId="50185"/>
    <cellStyle name="Note 6 12 19" xfId="27057"/>
    <cellStyle name="Note 6 12 19 2" xfId="27058"/>
    <cellStyle name="Note 6 12 19 3" xfId="27059"/>
    <cellStyle name="Note 6 12 19 4" xfId="50186"/>
    <cellStyle name="Note 6 12 2" xfId="27060"/>
    <cellStyle name="Note 6 12 2 2" xfId="27061"/>
    <cellStyle name="Note 6 12 2 3" xfId="27062"/>
    <cellStyle name="Note 6 12 2 4" xfId="50187"/>
    <cellStyle name="Note 6 12 20" xfId="27063"/>
    <cellStyle name="Note 6 12 20 2" xfId="27064"/>
    <cellStyle name="Note 6 12 20 3" xfId="50188"/>
    <cellStyle name="Note 6 12 20 4" xfId="50189"/>
    <cellStyle name="Note 6 12 21" xfId="50190"/>
    <cellStyle name="Note 6 12 22" xfId="50191"/>
    <cellStyle name="Note 6 12 3" xfId="27065"/>
    <cellStyle name="Note 6 12 3 2" xfId="27066"/>
    <cellStyle name="Note 6 12 3 3" xfId="27067"/>
    <cellStyle name="Note 6 12 3 4" xfId="50192"/>
    <cellStyle name="Note 6 12 4" xfId="27068"/>
    <cellStyle name="Note 6 12 4 2" xfId="27069"/>
    <cellStyle name="Note 6 12 4 3" xfId="27070"/>
    <cellStyle name="Note 6 12 4 4" xfId="50193"/>
    <cellStyle name="Note 6 12 5" xfId="27071"/>
    <cellStyle name="Note 6 12 5 2" xfId="27072"/>
    <cellStyle name="Note 6 12 5 3" xfId="27073"/>
    <cellStyle name="Note 6 12 5 4" xfId="50194"/>
    <cellStyle name="Note 6 12 6" xfId="27074"/>
    <cellStyle name="Note 6 12 6 2" xfId="27075"/>
    <cellStyle name="Note 6 12 6 3" xfId="27076"/>
    <cellStyle name="Note 6 12 6 4" xfId="50195"/>
    <cellStyle name="Note 6 12 7" xfId="27077"/>
    <cellStyle name="Note 6 12 7 2" xfId="27078"/>
    <cellStyle name="Note 6 12 7 3" xfId="27079"/>
    <cellStyle name="Note 6 12 7 4" xfId="50196"/>
    <cellStyle name="Note 6 12 8" xfId="27080"/>
    <cellStyle name="Note 6 12 8 2" xfId="27081"/>
    <cellStyle name="Note 6 12 8 3" xfId="27082"/>
    <cellStyle name="Note 6 12 8 4" xfId="50197"/>
    <cellStyle name="Note 6 12 9" xfId="27083"/>
    <cellStyle name="Note 6 12 9 2" xfId="27084"/>
    <cellStyle name="Note 6 12 9 3" xfId="27085"/>
    <cellStyle name="Note 6 12 9 4" xfId="50198"/>
    <cellStyle name="Note 6 13" xfId="27086"/>
    <cellStyle name="Note 6 13 10" xfId="27087"/>
    <cellStyle name="Note 6 13 10 2" xfId="27088"/>
    <cellStyle name="Note 6 13 10 3" xfId="27089"/>
    <cellStyle name="Note 6 13 10 4" xfId="50199"/>
    <cellStyle name="Note 6 13 11" xfId="27090"/>
    <cellStyle name="Note 6 13 11 2" xfId="27091"/>
    <cellStyle name="Note 6 13 11 3" xfId="27092"/>
    <cellStyle name="Note 6 13 11 4" xfId="50200"/>
    <cellStyle name="Note 6 13 12" xfId="27093"/>
    <cellStyle name="Note 6 13 12 2" xfId="27094"/>
    <cellStyle name="Note 6 13 12 3" xfId="27095"/>
    <cellStyle name="Note 6 13 12 4" xfId="50201"/>
    <cellStyle name="Note 6 13 13" xfId="27096"/>
    <cellStyle name="Note 6 13 13 2" xfId="27097"/>
    <cellStyle name="Note 6 13 13 3" xfId="27098"/>
    <cellStyle name="Note 6 13 13 4" xfId="50202"/>
    <cellStyle name="Note 6 13 14" xfId="27099"/>
    <cellStyle name="Note 6 13 14 2" xfId="27100"/>
    <cellStyle name="Note 6 13 14 3" xfId="27101"/>
    <cellStyle name="Note 6 13 14 4" xfId="50203"/>
    <cellStyle name="Note 6 13 15" xfId="27102"/>
    <cellStyle name="Note 6 13 15 2" xfId="27103"/>
    <cellStyle name="Note 6 13 15 3" xfId="27104"/>
    <cellStyle name="Note 6 13 15 4" xfId="50204"/>
    <cellStyle name="Note 6 13 16" xfId="27105"/>
    <cellStyle name="Note 6 13 16 2" xfId="27106"/>
    <cellStyle name="Note 6 13 16 3" xfId="27107"/>
    <cellStyle name="Note 6 13 16 4" xfId="50205"/>
    <cellStyle name="Note 6 13 17" xfId="27108"/>
    <cellStyle name="Note 6 13 17 2" xfId="27109"/>
    <cellStyle name="Note 6 13 17 3" xfId="27110"/>
    <cellStyle name="Note 6 13 17 4" xfId="50206"/>
    <cellStyle name="Note 6 13 18" xfId="27111"/>
    <cellStyle name="Note 6 13 18 2" xfId="27112"/>
    <cellStyle name="Note 6 13 18 3" xfId="27113"/>
    <cellStyle name="Note 6 13 18 4" xfId="50207"/>
    <cellStyle name="Note 6 13 19" xfId="27114"/>
    <cellStyle name="Note 6 13 19 2" xfId="27115"/>
    <cellStyle name="Note 6 13 19 3" xfId="27116"/>
    <cellStyle name="Note 6 13 19 4" xfId="50208"/>
    <cellStyle name="Note 6 13 2" xfId="27117"/>
    <cellStyle name="Note 6 13 2 2" xfId="27118"/>
    <cellStyle name="Note 6 13 2 3" xfId="27119"/>
    <cellStyle name="Note 6 13 2 4" xfId="50209"/>
    <cellStyle name="Note 6 13 20" xfId="27120"/>
    <cellStyle name="Note 6 13 20 2" xfId="27121"/>
    <cellStyle name="Note 6 13 20 3" xfId="50210"/>
    <cellStyle name="Note 6 13 20 4" xfId="50211"/>
    <cellStyle name="Note 6 13 21" xfId="50212"/>
    <cellStyle name="Note 6 13 22" xfId="50213"/>
    <cellStyle name="Note 6 13 3" xfId="27122"/>
    <cellStyle name="Note 6 13 3 2" xfId="27123"/>
    <cellStyle name="Note 6 13 3 3" xfId="27124"/>
    <cellStyle name="Note 6 13 3 4" xfId="50214"/>
    <cellStyle name="Note 6 13 4" xfId="27125"/>
    <cellStyle name="Note 6 13 4 2" xfId="27126"/>
    <cellStyle name="Note 6 13 4 3" xfId="27127"/>
    <cellStyle name="Note 6 13 4 4" xfId="50215"/>
    <cellStyle name="Note 6 13 5" xfId="27128"/>
    <cellStyle name="Note 6 13 5 2" xfId="27129"/>
    <cellStyle name="Note 6 13 5 3" xfId="27130"/>
    <cellStyle name="Note 6 13 5 4" xfId="50216"/>
    <cellStyle name="Note 6 13 6" xfId="27131"/>
    <cellStyle name="Note 6 13 6 2" xfId="27132"/>
    <cellStyle name="Note 6 13 6 3" xfId="27133"/>
    <cellStyle name="Note 6 13 6 4" xfId="50217"/>
    <cellStyle name="Note 6 13 7" xfId="27134"/>
    <cellStyle name="Note 6 13 7 2" xfId="27135"/>
    <cellStyle name="Note 6 13 7 3" xfId="27136"/>
    <cellStyle name="Note 6 13 7 4" xfId="50218"/>
    <cellStyle name="Note 6 13 8" xfId="27137"/>
    <cellStyle name="Note 6 13 8 2" xfId="27138"/>
    <cellStyle name="Note 6 13 8 3" xfId="27139"/>
    <cellStyle name="Note 6 13 8 4" xfId="50219"/>
    <cellStyle name="Note 6 13 9" xfId="27140"/>
    <cellStyle name="Note 6 13 9 2" xfId="27141"/>
    <cellStyle name="Note 6 13 9 3" xfId="27142"/>
    <cellStyle name="Note 6 13 9 4" xfId="50220"/>
    <cellStyle name="Note 6 14" xfId="27143"/>
    <cellStyle name="Note 6 14 10" xfId="27144"/>
    <cellStyle name="Note 6 14 10 2" xfId="27145"/>
    <cellStyle name="Note 6 14 10 3" xfId="27146"/>
    <cellStyle name="Note 6 14 10 4" xfId="50221"/>
    <cellStyle name="Note 6 14 11" xfId="27147"/>
    <cellStyle name="Note 6 14 11 2" xfId="27148"/>
    <cellStyle name="Note 6 14 11 3" xfId="27149"/>
    <cellStyle name="Note 6 14 11 4" xfId="50222"/>
    <cellStyle name="Note 6 14 12" xfId="27150"/>
    <cellStyle name="Note 6 14 12 2" xfId="27151"/>
    <cellStyle name="Note 6 14 12 3" xfId="27152"/>
    <cellStyle name="Note 6 14 12 4" xfId="50223"/>
    <cellStyle name="Note 6 14 13" xfId="27153"/>
    <cellStyle name="Note 6 14 13 2" xfId="27154"/>
    <cellStyle name="Note 6 14 13 3" xfId="27155"/>
    <cellStyle name="Note 6 14 13 4" xfId="50224"/>
    <cellStyle name="Note 6 14 14" xfId="27156"/>
    <cellStyle name="Note 6 14 14 2" xfId="27157"/>
    <cellStyle name="Note 6 14 14 3" xfId="27158"/>
    <cellStyle name="Note 6 14 14 4" xfId="50225"/>
    <cellStyle name="Note 6 14 15" xfId="27159"/>
    <cellStyle name="Note 6 14 15 2" xfId="27160"/>
    <cellStyle name="Note 6 14 15 3" xfId="27161"/>
    <cellStyle name="Note 6 14 15 4" xfId="50226"/>
    <cellStyle name="Note 6 14 16" xfId="27162"/>
    <cellStyle name="Note 6 14 16 2" xfId="27163"/>
    <cellStyle name="Note 6 14 16 3" xfId="27164"/>
    <cellStyle name="Note 6 14 16 4" xfId="50227"/>
    <cellStyle name="Note 6 14 17" xfId="27165"/>
    <cellStyle name="Note 6 14 17 2" xfId="27166"/>
    <cellStyle name="Note 6 14 17 3" xfId="27167"/>
    <cellStyle name="Note 6 14 17 4" xfId="50228"/>
    <cellStyle name="Note 6 14 18" xfId="27168"/>
    <cellStyle name="Note 6 14 18 2" xfId="27169"/>
    <cellStyle name="Note 6 14 18 3" xfId="27170"/>
    <cellStyle name="Note 6 14 18 4" xfId="50229"/>
    <cellStyle name="Note 6 14 19" xfId="27171"/>
    <cellStyle name="Note 6 14 19 2" xfId="27172"/>
    <cellStyle name="Note 6 14 19 3" xfId="27173"/>
    <cellStyle name="Note 6 14 19 4" xfId="50230"/>
    <cellStyle name="Note 6 14 2" xfId="27174"/>
    <cellStyle name="Note 6 14 2 2" xfId="27175"/>
    <cellStyle name="Note 6 14 2 3" xfId="27176"/>
    <cellStyle name="Note 6 14 2 4" xfId="50231"/>
    <cellStyle name="Note 6 14 20" xfId="27177"/>
    <cellStyle name="Note 6 14 20 2" xfId="27178"/>
    <cellStyle name="Note 6 14 20 3" xfId="50232"/>
    <cellStyle name="Note 6 14 20 4" xfId="50233"/>
    <cellStyle name="Note 6 14 21" xfId="50234"/>
    <cellStyle name="Note 6 14 22" xfId="50235"/>
    <cellStyle name="Note 6 14 3" xfId="27179"/>
    <cellStyle name="Note 6 14 3 2" xfId="27180"/>
    <cellStyle name="Note 6 14 3 3" xfId="27181"/>
    <cellStyle name="Note 6 14 3 4" xfId="50236"/>
    <cellStyle name="Note 6 14 4" xfId="27182"/>
    <cellStyle name="Note 6 14 4 2" xfId="27183"/>
    <cellStyle name="Note 6 14 4 3" xfId="27184"/>
    <cellStyle name="Note 6 14 4 4" xfId="50237"/>
    <cellStyle name="Note 6 14 5" xfId="27185"/>
    <cellStyle name="Note 6 14 5 2" xfId="27186"/>
    <cellStyle name="Note 6 14 5 3" xfId="27187"/>
    <cellStyle name="Note 6 14 5 4" xfId="50238"/>
    <cellStyle name="Note 6 14 6" xfId="27188"/>
    <cellStyle name="Note 6 14 6 2" xfId="27189"/>
    <cellStyle name="Note 6 14 6 3" xfId="27190"/>
    <cellStyle name="Note 6 14 6 4" xfId="50239"/>
    <cellStyle name="Note 6 14 7" xfId="27191"/>
    <cellStyle name="Note 6 14 7 2" xfId="27192"/>
    <cellStyle name="Note 6 14 7 3" xfId="27193"/>
    <cellStyle name="Note 6 14 7 4" xfId="50240"/>
    <cellStyle name="Note 6 14 8" xfId="27194"/>
    <cellStyle name="Note 6 14 8 2" xfId="27195"/>
    <cellStyle name="Note 6 14 8 3" xfId="27196"/>
    <cellStyle name="Note 6 14 8 4" xfId="50241"/>
    <cellStyle name="Note 6 14 9" xfId="27197"/>
    <cellStyle name="Note 6 14 9 2" xfId="27198"/>
    <cellStyle name="Note 6 14 9 3" xfId="27199"/>
    <cellStyle name="Note 6 14 9 4" xfId="50242"/>
    <cellStyle name="Note 6 15" xfId="27200"/>
    <cellStyle name="Note 6 15 10" xfId="27201"/>
    <cellStyle name="Note 6 15 10 2" xfId="27202"/>
    <cellStyle name="Note 6 15 10 3" xfId="27203"/>
    <cellStyle name="Note 6 15 10 4" xfId="50243"/>
    <cellStyle name="Note 6 15 11" xfId="27204"/>
    <cellStyle name="Note 6 15 11 2" xfId="27205"/>
    <cellStyle name="Note 6 15 11 3" xfId="27206"/>
    <cellStyle name="Note 6 15 11 4" xfId="50244"/>
    <cellStyle name="Note 6 15 12" xfId="27207"/>
    <cellStyle name="Note 6 15 12 2" xfId="27208"/>
    <cellStyle name="Note 6 15 12 3" xfId="27209"/>
    <cellStyle name="Note 6 15 12 4" xfId="50245"/>
    <cellStyle name="Note 6 15 13" xfId="27210"/>
    <cellStyle name="Note 6 15 13 2" xfId="27211"/>
    <cellStyle name="Note 6 15 13 3" xfId="27212"/>
    <cellStyle name="Note 6 15 13 4" xfId="50246"/>
    <cellStyle name="Note 6 15 14" xfId="27213"/>
    <cellStyle name="Note 6 15 14 2" xfId="27214"/>
    <cellStyle name="Note 6 15 14 3" xfId="27215"/>
    <cellStyle name="Note 6 15 14 4" xfId="50247"/>
    <cellStyle name="Note 6 15 15" xfId="27216"/>
    <cellStyle name="Note 6 15 15 2" xfId="27217"/>
    <cellStyle name="Note 6 15 15 3" xfId="27218"/>
    <cellStyle name="Note 6 15 15 4" xfId="50248"/>
    <cellStyle name="Note 6 15 16" xfId="27219"/>
    <cellStyle name="Note 6 15 16 2" xfId="27220"/>
    <cellStyle name="Note 6 15 16 3" xfId="27221"/>
    <cellStyle name="Note 6 15 16 4" xfId="50249"/>
    <cellStyle name="Note 6 15 17" xfId="27222"/>
    <cellStyle name="Note 6 15 17 2" xfId="27223"/>
    <cellStyle name="Note 6 15 17 3" xfId="27224"/>
    <cellStyle name="Note 6 15 17 4" xfId="50250"/>
    <cellStyle name="Note 6 15 18" xfId="27225"/>
    <cellStyle name="Note 6 15 18 2" xfId="27226"/>
    <cellStyle name="Note 6 15 18 3" xfId="27227"/>
    <cellStyle name="Note 6 15 18 4" xfId="50251"/>
    <cellStyle name="Note 6 15 19" xfId="27228"/>
    <cellStyle name="Note 6 15 19 2" xfId="27229"/>
    <cellStyle name="Note 6 15 19 3" xfId="27230"/>
    <cellStyle name="Note 6 15 19 4" xfId="50252"/>
    <cellStyle name="Note 6 15 2" xfId="27231"/>
    <cellStyle name="Note 6 15 2 2" xfId="27232"/>
    <cellStyle name="Note 6 15 2 3" xfId="27233"/>
    <cellStyle name="Note 6 15 2 4" xfId="50253"/>
    <cellStyle name="Note 6 15 20" xfId="27234"/>
    <cellStyle name="Note 6 15 20 2" xfId="27235"/>
    <cellStyle name="Note 6 15 20 3" xfId="50254"/>
    <cellStyle name="Note 6 15 20 4" xfId="50255"/>
    <cellStyle name="Note 6 15 21" xfId="50256"/>
    <cellStyle name="Note 6 15 22" xfId="50257"/>
    <cellStyle name="Note 6 15 3" xfId="27236"/>
    <cellStyle name="Note 6 15 3 2" xfId="27237"/>
    <cellStyle name="Note 6 15 3 3" xfId="27238"/>
    <cellStyle name="Note 6 15 3 4" xfId="50258"/>
    <cellStyle name="Note 6 15 4" xfId="27239"/>
    <cellStyle name="Note 6 15 4 2" xfId="27240"/>
    <cellStyle name="Note 6 15 4 3" xfId="27241"/>
    <cellStyle name="Note 6 15 4 4" xfId="50259"/>
    <cellStyle name="Note 6 15 5" xfId="27242"/>
    <cellStyle name="Note 6 15 5 2" xfId="27243"/>
    <cellStyle name="Note 6 15 5 3" xfId="27244"/>
    <cellStyle name="Note 6 15 5 4" xfId="50260"/>
    <cellStyle name="Note 6 15 6" xfId="27245"/>
    <cellStyle name="Note 6 15 6 2" xfId="27246"/>
    <cellStyle name="Note 6 15 6 3" xfId="27247"/>
    <cellStyle name="Note 6 15 6 4" xfId="50261"/>
    <cellStyle name="Note 6 15 7" xfId="27248"/>
    <cellStyle name="Note 6 15 7 2" xfId="27249"/>
    <cellStyle name="Note 6 15 7 3" xfId="27250"/>
    <cellStyle name="Note 6 15 7 4" xfId="50262"/>
    <cellStyle name="Note 6 15 8" xfId="27251"/>
    <cellStyle name="Note 6 15 8 2" xfId="27252"/>
    <cellStyle name="Note 6 15 8 3" xfId="27253"/>
    <cellStyle name="Note 6 15 8 4" xfId="50263"/>
    <cellStyle name="Note 6 15 9" xfId="27254"/>
    <cellStyle name="Note 6 15 9 2" xfId="27255"/>
    <cellStyle name="Note 6 15 9 3" xfId="27256"/>
    <cellStyle name="Note 6 15 9 4" xfId="50264"/>
    <cellStyle name="Note 6 16" xfId="27257"/>
    <cellStyle name="Note 6 16 10" xfId="27258"/>
    <cellStyle name="Note 6 16 10 2" xfId="27259"/>
    <cellStyle name="Note 6 16 10 3" xfId="27260"/>
    <cellStyle name="Note 6 16 10 4" xfId="50265"/>
    <cellStyle name="Note 6 16 11" xfId="27261"/>
    <cellStyle name="Note 6 16 11 2" xfId="27262"/>
    <cellStyle name="Note 6 16 11 3" xfId="27263"/>
    <cellStyle name="Note 6 16 11 4" xfId="50266"/>
    <cellStyle name="Note 6 16 12" xfId="27264"/>
    <cellStyle name="Note 6 16 12 2" xfId="27265"/>
    <cellStyle name="Note 6 16 12 3" xfId="27266"/>
    <cellStyle name="Note 6 16 12 4" xfId="50267"/>
    <cellStyle name="Note 6 16 13" xfId="27267"/>
    <cellStyle name="Note 6 16 13 2" xfId="27268"/>
    <cellStyle name="Note 6 16 13 3" xfId="27269"/>
    <cellStyle name="Note 6 16 13 4" xfId="50268"/>
    <cellStyle name="Note 6 16 14" xfId="27270"/>
    <cellStyle name="Note 6 16 14 2" xfId="27271"/>
    <cellStyle name="Note 6 16 14 3" xfId="27272"/>
    <cellStyle name="Note 6 16 14 4" xfId="50269"/>
    <cellStyle name="Note 6 16 15" xfId="27273"/>
    <cellStyle name="Note 6 16 15 2" xfId="27274"/>
    <cellStyle name="Note 6 16 15 3" xfId="27275"/>
    <cellStyle name="Note 6 16 15 4" xfId="50270"/>
    <cellStyle name="Note 6 16 16" xfId="27276"/>
    <cellStyle name="Note 6 16 16 2" xfId="27277"/>
    <cellStyle name="Note 6 16 16 3" xfId="27278"/>
    <cellStyle name="Note 6 16 16 4" xfId="50271"/>
    <cellStyle name="Note 6 16 17" xfId="27279"/>
    <cellStyle name="Note 6 16 17 2" xfId="27280"/>
    <cellStyle name="Note 6 16 17 3" xfId="27281"/>
    <cellStyle name="Note 6 16 17 4" xfId="50272"/>
    <cellStyle name="Note 6 16 18" xfId="27282"/>
    <cellStyle name="Note 6 16 18 2" xfId="27283"/>
    <cellStyle name="Note 6 16 18 3" xfId="27284"/>
    <cellStyle name="Note 6 16 18 4" xfId="50273"/>
    <cellStyle name="Note 6 16 19" xfId="27285"/>
    <cellStyle name="Note 6 16 19 2" xfId="27286"/>
    <cellStyle name="Note 6 16 19 3" xfId="27287"/>
    <cellStyle name="Note 6 16 19 4" xfId="50274"/>
    <cellStyle name="Note 6 16 2" xfId="27288"/>
    <cellStyle name="Note 6 16 2 2" xfId="27289"/>
    <cellStyle name="Note 6 16 2 3" xfId="27290"/>
    <cellStyle name="Note 6 16 2 4" xfId="50275"/>
    <cellStyle name="Note 6 16 20" xfId="27291"/>
    <cellStyle name="Note 6 16 20 2" xfId="27292"/>
    <cellStyle name="Note 6 16 20 3" xfId="50276"/>
    <cellStyle name="Note 6 16 20 4" xfId="50277"/>
    <cellStyle name="Note 6 16 21" xfId="50278"/>
    <cellStyle name="Note 6 16 22" xfId="50279"/>
    <cellStyle name="Note 6 16 3" xfId="27293"/>
    <cellStyle name="Note 6 16 3 2" xfId="27294"/>
    <cellStyle name="Note 6 16 3 3" xfId="27295"/>
    <cellStyle name="Note 6 16 3 4" xfId="50280"/>
    <cellStyle name="Note 6 16 4" xfId="27296"/>
    <cellStyle name="Note 6 16 4 2" xfId="27297"/>
    <cellStyle name="Note 6 16 4 3" xfId="27298"/>
    <cellStyle name="Note 6 16 4 4" xfId="50281"/>
    <cellStyle name="Note 6 16 5" xfId="27299"/>
    <cellStyle name="Note 6 16 5 2" xfId="27300"/>
    <cellStyle name="Note 6 16 5 3" xfId="27301"/>
    <cellStyle name="Note 6 16 5 4" xfId="50282"/>
    <cellStyle name="Note 6 16 6" xfId="27302"/>
    <cellStyle name="Note 6 16 6 2" xfId="27303"/>
    <cellStyle name="Note 6 16 6 3" xfId="27304"/>
    <cellStyle name="Note 6 16 6 4" xfId="50283"/>
    <cellStyle name="Note 6 16 7" xfId="27305"/>
    <cellStyle name="Note 6 16 7 2" xfId="27306"/>
    <cellStyle name="Note 6 16 7 3" xfId="27307"/>
    <cellStyle name="Note 6 16 7 4" xfId="50284"/>
    <cellStyle name="Note 6 16 8" xfId="27308"/>
    <cellStyle name="Note 6 16 8 2" xfId="27309"/>
    <cellStyle name="Note 6 16 8 3" xfId="27310"/>
    <cellStyle name="Note 6 16 8 4" xfId="50285"/>
    <cellStyle name="Note 6 16 9" xfId="27311"/>
    <cellStyle name="Note 6 16 9 2" xfId="27312"/>
    <cellStyle name="Note 6 16 9 3" xfId="27313"/>
    <cellStyle name="Note 6 16 9 4" xfId="50286"/>
    <cellStyle name="Note 6 17" xfId="27314"/>
    <cellStyle name="Note 6 17 10" xfId="27315"/>
    <cellStyle name="Note 6 17 10 2" xfId="27316"/>
    <cellStyle name="Note 6 17 10 3" xfId="27317"/>
    <cellStyle name="Note 6 17 10 4" xfId="50287"/>
    <cellStyle name="Note 6 17 11" xfId="27318"/>
    <cellStyle name="Note 6 17 11 2" xfId="27319"/>
    <cellStyle name="Note 6 17 11 3" xfId="27320"/>
    <cellStyle name="Note 6 17 11 4" xfId="50288"/>
    <cellStyle name="Note 6 17 12" xfId="27321"/>
    <cellStyle name="Note 6 17 12 2" xfId="27322"/>
    <cellStyle name="Note 6 17 12 3" xfId="27323"/>
    <cellStyle name="Note 6 17 12 4" xfId="50289"/>
    <cellStyle name="Note 6 17 13" xfId="27324"/>
    <cellStyle name="Note 6 17 13 2" xfId="27325"/>
    <cellStyle name="Note 6 17 13 3" xfId="27326"/>
    <cellStyle name="Note 6 17 13 4" xfId="50290"/>
    <cellStyle name="Note 6 17 14" xfId="27327"/>
    <cellStyle name="Note 6 17 14 2" xfId="27328"/>
    <cellStyle name="Note 6 17 14 3" xfId="27329"/>
    <cellStyle name="Note 6 17 14 4" xfId="50291"/>
    <cellStyle name="Note 6 17 15" xfId="27330"/>
    <cellStyle name="Note 6 17 15 2" xfId="27331"/>
    <cellStyle name="Note 6 17 15 3" xfId="27332"/>
    <cellStyle name="Note 6 17 15 4" xfId="50292"/>
    <cellStyle name="Note 6 17 16" xfId="27333"/>
    <cellStyle name="Note 6 17 16 2" xfId="27334"/>
    <cellStyle name="Note 6 17 16 3" xfId="27335"/>
    <cellStyle name="Note 6 17 16 4" xfId="50293"/>
    <cellStyle name="Note 6 17 17" xfId="27336"/>
    <cellStyle name="Note 6 17 17 2" xfId="27337"/>
    <cellStyle name="Note 6 17 17 3" xfId="27338"/>
    <cellStyle name="Note 6 17 17 4" xfId="50294"/>
    <cellStyle name="Note 6 17 18" xfId="27339"/>
    <cellStyle name="Note 6 17 18 2" xfId="27340"/>
    <cellStyle name="Note 6 17 18 3" xfId="27341"/>
    <cellStyle name="Note 6 17 18 4" xfId="50295"/>
    <cellStyle name="Note 6 17 19" xfId="27342"/>
    <cellStyle name="Note 6 17 19 2" xfId="27343"/>
    <cellStyle name="Note 6 17 19 3" xfId="27344"/>
    <cellStyle name="Note 6 17 19 4" xfId="50296"/>
    <cellStyle name="Note 6 17 2" xfId="27345"/>
    <cellStyle name="Note 6 17 2 2" xfId="27346"/>
    <cellStyle name="Note 6 17 2 3" xfId="27347"/>
    <cellStyle name="Note 6 17 2 4" xfId="50297"/>
    <cellStyle name="Note 6 17 20" xfId="27348"/>
    <cellStyle name="Note 6 17 20 2" xfId="27349"/>
    <cellStyle name="Note 6 17 20 3" xfId="50298"/>
    <cellStyle name="Note 6 17 20 4" xfId="50299"/>
    <cellStyle name="Note 6 17 21" xfId="50300"/>
    <cellStyle name="Note 6 17 22" xfId="50301"/>
    <cellStyle name="Note 6 17 3" xfId="27350"/>
    <cellStyle name="Note 6 17 3 2" xfId="27351"/>
    <cellStyle name="Note 6 17 3 3" xfId="27352"/>
    <cellStyle name="Note 6 17 3 4" xfId="50302"/>
    <cellStyle name="Note 6 17 4" xfId="27353"/>
    <cellStyle name="Note 6 17 4 2" xfId="27354"/>
    <cellStyle name="Note 6 17 4 3" xfId="27355"/>
    <cellStyle name="Note 6 17 4 4" xfId="50303"/>
    <cellStyle name="Note 6 17 5" xfId="27356"/>
    <cellStyle name="Note 6 17 5 2" xfId="27357"/>
    <cellStyle name="Note 6 17 5 3" xfId="27358"/>
    <cellStyle name="Note 6 17 5 4" xfId="50304"/>
    <cellStyle name="Note 6 17 6" xfId="27359"/>
    <cellStyle name="Note 6 17 6 2" xfId="27360"/>
    <cellStyle name="Note 6 17 6 3" xfId="27361"/>
    <cellStyle name="Note 6 17 6 4" xfId="50305"/>
    <cellStyle name="Note 6 17 7" xfId="27362"/>
    <cellStyle name="Note 6 17 7 2" xfId="27363"/>
    <cellStyle name="Note 6 17 7 3" xfId="27364"/>
    <cellStyle name="Note 6 17 7 4" xfId="50306"/>
    <cellStyle name="Note 6 17 8" xfId="27365"/>
    <cellStyle name="Note 6 17 8 2" xfId="27366"/>
    <cellStyle name="Note 6 17 8 3" xfId="27367"/>
    <cellStyle name="Note 6 17 8 4" xfId="50307"/>
    <cellStyle name="Note 6 17 9" xfId="27368"/>
    <cellStyle name="Note 6 17 9 2" xfId="27369"/>
    <cellStyle name="Note 6 17 9 3" xfId="27370"/>
    <cellStyle name="Note 6 17 9 4" xfId="50308"/>
    <cellStyle name="Note 6 18" xfId="27371"/>
    <cellStyle name="Note 6 18 10" xfId="27372"/>
    <cellStyle name="Note 6 18 10 2" xfId="27373"/>
    <cellStyle name="Note 6 18 10 3" xfId="27374"/>
    <cellStyle name="Note 6 18 10 4" xfId="50309"/>
    <cellStyle name="Note 6 18 11" xfId="27375"/>
    <cellStyle name="Note 6 18 11 2" xfId="27376"/>
    <cellStyle name="Note 6 18 11 3" xfId="27377"/>
    <cellStyle name="Note 6 18 11 4" xfId="50310"/>
    <cellStyle name="Note 6 18 12" xfId="27378"/>
    <cellStyle name="Note 6 18 12 2" xfId="27379"/>
    <cellStyle name="Note 6 18 12 3" xfId="27380"/>
    <cellStyle name="Note 6 18 12 4" xfId="50311"/>
    <cellStyle name="Note 6 18 13" xfId="27381"/>
    <cellStyle name="Note 6 18 13 2" xfId="27382"/>
    <cellStyle name="Note 6 18 13 3" xfId="27383"/>
    <cellStyle name="Note 6 18 13 4" xfId="50312"/>
    <cellStyle name="Note 6 18 14" xfId="27384"/>
    <cellStyle name="Note 6 18 14 2" xfId="27385"/>
    <cellStyle name="Note 6 18 14 3" xfId="27386"/>
    <cellStyle name="Note 6 18 14 4" xfId="50313"/>
    <cellStyle name="Note 6 18 15" xfId="27387"/>
    <cellStyle name="Note 6 18 15 2" xfId="27388"/>
    <cellStyle name="Note 6 18 15 3" xfId="27389"/>
    <cellStyle name="Note 6 18 15 4" xfId="50314"/>
    <cellStyle name="Note 6 18 16" xfId="27390"/>
    <cellStyle name="Note 6 18 16 2" xfId="27391"/>
    <cellStyle name="Note 6 18 16 3" xfId="27392"/>
    <cellStyle name="Note 6 18 16 4" xfId="50315"/>
    <cellStyle name="Note 6 18 17" xfId="27393"/>
    <cellStyle name="Note 6 18 17 2" xfId="27394"/>
    <cellStyle name="Note 6 18 17 3" xfId="27395"/>
    <cellStyle name="Note 6 18 17 4" xfId="50316"/>
    <cellStyle name="Note 6 18 18" xfId="27396"/>
    <cellStyle name="Note 6 18 18 2" xfId="27397"/>
    <cellStyle name="Note 6 18 18 3" xfId="27398"/>
    <cellStyle name="Note 6 18 18 4" xfId="50317"/>
    <cellStyle name="Note 6 18 19" xfId="27399"/>
    <cellStyle name="Note 6 18 19 2" xfId="27400"/>
    <cellStyle name="Note 6 18 19 3" xfId="27401"/>
    <cellStyle name="Note 6 18 19 4" xfId="50318"/>
    <cellStyle name="Note 6 18 2" xfId="27402"/>
    <cellStyle name="Note 6 18 2 2" xfId="27403"/>
    <cellStyle name="Note 6 18 2 3" xfId="27404"/>
    <cellStyle name="Note 6 18 2 4" xfId="50319"/>
    <cellStyle name="Note 6 18 20" xfId="27405"/>
    <cellStyle name="Note 6 18 20 2" xfId="27406"/>
    <cellStyle name="Note 6 18 20 3" xfId="50320"/>
    <cellStyle name="Note 6 18 20 4" xfId="50321"/>
    <cellStyle name="Note 6 18 21" xfId="50322"/>
    <cellStyle name="Note 6 18 22" xfId="50323"/>
    <cellStyle name="Note 6 18 3" xfId="27407"/>
    <cellStyle name="Note 6 18 3 2" xfId="27408"/>
    <cellStyle name="Note 6 18 3 3" xfId="27409"/>
    <cellStyle name="Note 6 18 3 4" xfId="50324"/>
    <cellStyle name="Note 6 18 4" xfId="27410"/>
    <cellStyle name="Note 6 18 4 2" xfId="27411"/>
    <cellStyle name="Note 6 18 4 3" xfId="27412"/>
    <cellStyle name="Note 6 18 4 4" xfId="50325"/>
    <cellStyle name="Note 6 18 5" xfId="27413"/>
    <cellStyle name="Note 6 18 5 2" xfId="27414"/>
    <cellStyle name="Note 6 18 5 3" xfId="27415"/>
    <cellStyle name="Note 6 18 5 4" xfId="50326"/>
    <cellStyle name="Note 6 18 6" xfId="27416"/>
    <cellStyle name="Note 6 18 6 2" xfId="27417"/>
    <cellStyle name="Note 6 18 6 3" xfId="27418"/>
    <cellStyle name="Note 6 18 6 4" xfId="50327"/>
    <cellStyle name="Note 6 18 7" xfId="27419"/>
    <cellStyle name="Note 6 18 7 2" xfId="27420"/>
    <cellStyle name="Note 6 18 7 3" xfId="27421"/>
    <cellStyle name="Note 6 18 7 4" xfId="50328"/>
    <cellStyle name="Note 6 18 8" xfId="27422"/>
    <cellStyle name="Note 6 18 8 2" xfId="27423"/>
    <cellStyle name="Note 6 18 8 3" xfId="27424"/>
    <cellStyle name="Note 6 18 8 4" xfId="50329"/>
    <cellStyle name="Note 6 18 9" xfId="27425"/>
    <cellStyle name="Note 6 18 9 2" xfId="27426"/>
    <cellStyle name="Note 6 18 9 3" xfId="27427"/>
    <cellStyle name="Note 6 18 9 4" xfId="50330"/>
    <cellStyle name="Note 6 19" xfId="27428"/>
    <cellStyle name="Note 6 19 10" xfId="27429"/>
    <cellStyle name="Note 6 19 10 2" xfId="27430"/>
    <cellStyle name="Note 6 19 10 3" xfId="27431"/>
    <cellStyle name="Note 6 19 10 4" xfId="50331"/>
    <cellStyle name="Note 6 19 11" xfId="27432"/>
    <cellStyle name="Note 6 19 11 2" xfId="27433"/>
    <cellStyle name="Note 6 19 11 3" xfId="27434"/>
    <cellStyle name="Note 6 19 11 4" xfId="50332"/>
    <cellStyle name="Note 6 19 12" xfId="27435"/>
    <cellStyle name="Note 6 19 12 2" xfId="27436"/>
    <cellStyle name="Note 6 19 12 3" xfId="27437"/>
    <cellStyle name="Note 6 19 12 4" xfId="50333"/>
    <cellStyle name="Note 6 19 13" xfId="27438"/>
    <cellStyle name="Note 6 19 13 2" xfId="27439"/>
    <cellStyle name="Note 6 19 13 3" xfId="27440"/>
    <cellStyle name="Note 6 19 13 4" xfId="50334"/>
    <cellStyle name="Note 6 19 14" xfId="27441"/>
    <cellStyle name="Note 6 19 14 2" xfId="27442"/>
    <cellStyle name="Note 6 19 14 3" xfId="27443"/>
    <cellStyle name="Note 6 19 14 4" xfId="50335"/>
    <cellStyle name="Note 6 19 15" xfId="27444"/>
    <cellStyle name="Note 6 19 15 2" xfId="27445"/>
    <cellStyle name="Note 6 19 15 3" xfId="27446"/>
    <cellStyle name="Note 6 19 15 4" xfId="50336"/>
    <cellStyle name="Note 6 19 16" xfId="27447"/>
    <cellStyle name="Note 6 19 16 2" xfId="27448"/>
    <cellStyle name="Note 6 19 16 3" xfId="27449"/>
    <cellStyle name="Note 6 19 16 4" xfId="50337"/>
    <cellStyle name="Note 6 19 17" xfId="27450"/>
    <cellStyle name="Note 6 19 17 2" xfId="27451"/>
    <cellStyle name="Note 6 19 17 3" xfId="27452"/>
    <cellStyle name="Note 6 19 17 4" xfId="50338"/>
    <cellStyle name="Note 6 19 18" xfId="27453"/>
    <cellStyle name="Note 6 19 18 2" xfId="27454"/>
    <cellStyle name="Note 6 19 18 3" xfId="27455"/>
    <cellStyle name="Note 6 19 18 4" xfId="50339"/>
    <cellStyle name="Note 6 19 19" xfId="27456"/>
    <cellStyle name="Note 6 19 19 2" xfId="27457"/>
    <cellStyle name="Note 6 19 19 3" xfId="27458"/>
    <cellStyle name="Note 6 19 19 4" xfId="50340"/>
    <cellStyle name="Note 6 19 2" xfId="27459"/>
    <cellStyle name="Note 6 19 2 2" xfId="27460"/>
    <cellStyle name="Note 6 19 2 3" xfId="27461"/>
    <cellStyle name="Note 6 19 2 4" xfId="50341"/>
    <cellStyle name="Note 6 19 20" xfId="27462"/>
    <cellStyle name="Note 6 19 20 2" xfId="27463"/>
    <cellStyle name="Note 6 19 20 3" xfId="50342"/>
    <cellStyle name="Note 6 19 20 4" xfId="50343"/>
    <cellStyle name="Note 6 19 21" xfId="50344"/>
    <cellStyle name="Note 6 19 22" xfId="50345"/>
    <cellStyle name="Note 6 19 3" xfId="27464"/>
    <cellStyle name="Note 6 19 3 2" xfId="27465"/>
    <cellStyle name="Note 6 19 3 3" xfId="27466"/>
    <cellStyle name="Note 6 19 3 4" xfId="50346"/>
    <cellStyle name="Note 6 19 4" xfId="27467"/>
    <cellStyle name="Note 6 19 4 2" xfId="27468"/>
    <cellStyle name="Note 6 19 4 3" xfId="27469"/>
    <cellStyle name="Note 6 19 4 4" xfId="50347"/>
    <cellStyle name="Note 6 19 5" xfId="27470"/>
    <cellStyle name="Note 6 19 5 2" xfId="27471"/>
    <cellStyle name="Note 6 19 5 3" xfId="27472"/>
    <cellStyle name="Note 6 19 5 4" xfId="50348"/>
    <cellStyle name="Note 6 19 6" xfId="27473"/>
    <cellStyle name="Note 6 19 6 2" xfId="27474"/>
    <cellStyle name="Note 6 19 6 3" xfId="27475"/>
    <cellStyle name="Note 6 19 6 4" xfId="50349"/>
    <cellStyle name="Note 6 19 7" xfId="27476"/>
    <cellStyle name="Note 6 19 7 2" xfId="27477"/>
    <cellStyle name="Note 6 19 7 3" xfId="27478"/>
    <cellStyle name="Note 6 19 7 4" xfId="50350"/>
    <cellStyle name="Note 6 19 8" xfId="27479"/>
    <cellStyle name="Note 6 19 8 2" xfId="27480"/>
    <cellStyle name="Note 6 19 8 3" xfId="27481"/>
    <cellStyle name="Note 6 19 8 4" xfId="50351"/>
    <cellStyle name="Note 6 19 9" xfId="27482"/>
    <cellStyle name="Note 6 19 9 2" xfId="27483"/>
    <cellStyle name="Note 6 19 9 3" xfId="27484"/>
    <cellStyle name="Note 6 19 9 4" xfId="50352"/>
    <cellStyle name="Note 6 2" xfId="27485"/>
    <cellStyle name="Note 6 2 10" xfId="27486"/>
    <cellStyle name="Note 6 2 10 2" xfId="27487"/>
    <cellStyle name="Note 6 2 10 3" xfId="27488"/>
    <cellStyle name="Note 6 2 10 4" xfId="50353"/>
    <cellStyle name="Note 6 2 11" xfId="27489"/>
    <cellStyle name="Note 6 2 11 2" xfId="27490"/>
    <cellStyle name="Note 6 2 11 3" xfId="27491"/>
    <cellStyle name="Note 6 2 11 4" xfId="50354"/>
    <cellStyle name="Note 6 2 12" xfId="27492"/>
    <cellStyle name="Note 6 2 12 2" xfId="27493"/>
    <cellStyle name="Note 6 2 12 3" xfId="27494"/>
    <cellStyle name="Note 6 2 12 4" xfId="50355"/>
    <cellStyle name="Note 6 2 13" xfId="27495"/>
    <cellStyle name="Note 6 2 13 2" xfId="27496"/>
    <cellStyle name="Note 6 2 13 3" xfId="27497"/>
    <cellStyle name="Note 6 2 13 4" xfId="50356"/>
    <cellStyle name="Note 6 2 14" xfId="27498"/>
    <cellStyle name="Note 6 2 14 2" xfId="27499"/>
    <cellStyle name="Note 6 2 14 3" xfId="27500"/>
    <cellStyle name="Note 6 2 14 4" xfId="50357"/>
    <cellStyle name="Note 6 2 15" xfId="27501"/>
    <cellStyle name="Note 6 2 15 2" xfId="27502"/>
    <cellStyle name="Note 6 2 15 3" xfId="27503"/>
    <cellStyle name="Note 6 2 15 4" xfId="50358"/>
    <cellStyle name="Note 6 2 16" xfId="27504"/>
    <cellStyle name="Note 6 2 16 2" xfId="27505"/>
    <cellStyle name="Note 6 2 16 3" xfId="27506"/>
    <cellStyle name="Note 6 2 16 4" xfId="50359"/>
    <cellStyle name="Note 6 2 17" xfId="27507"/>
    <cellStyle name="Note 6 2 17 2" xfId="27508"/>
    <cellStyle name="Note 6 2 17 3" xfId="27509"/>
    <cellStyle name="Note 6 2 17 4" xfId="50360"/>
    <cellStyle name="Note 6 2 18" xfId="27510"/>
    <cellStyle name="Note 6 2 18 2" xfId="27511"/>
    <cellStyle name="Note 6 2 18 3" xfId="27512"/>
    <cellStyle name="Note 6 2 18 4" xfId="50361"/>
    <cellStyle name="Note 6 2 19" xfId="27513"/>
    <cellStyle name="Note 6 2 19 2" xfId="27514"/>
    <cellStyle name="Note 6 2 19 3" xfId="27515"/>
    <cellStyle name="Note 6 2 19 4" xfId="50362"/>
    <cellStyle name="Note 6 2 2" xfId="27516"/>
    <cellStyle name="Note 6 2 2 10" xfId="27517"/>
    <cellStyle name="Note 6 2 2 10 2" xfId="27518"/>
    <cellStyle name="Note 6 2 2 10 3" xfId="27519"/>
    <cellStyle name="Note 6 2 2 10 4" xfId="50363"/>
    <cellStyle name="Note 6 2 2 11" xfId="27520"/>
    <cellStyle name="Note 6 2 2 11 2" xfId="27521"/>
    <cellStyle name="Note 6 2 2 11 3" xfId="27522"/>
    <cellStyle name="Note 6 2 2 11 4" xfId="50364"/>
    <cellStyle name="Note 6 2 2 12" xfId="27523"/>
    <cellStyle name="Note 6 2 2 12 2" xfId="27524"/>
    <cellStyle name="Note 6 2 2 12 3" xfId="27525"/>
    <cellStyle name="Note 6 2 2 12 4" xfId="50365"/>
    <cellStyle name="Note 6 2 2 13" xfId="27526"/>
    <cellStyle name="Note 6 2 2 13 2" xfId="27527"/>
    <cellStyle name="Note 6 2 2 13 3" xfId="27528"/>
    <cellStyle name="Note 6 2 2 13 4" xfId="50366"/>
    <cellStyle name="Note 6 2 2 14" xfId="27529"/>
    <cellStyle name="Note 6 2 2 14 2" xfId="27530"/>
    <cellStyle name="Note 6 2 2 14 3" xfId="27531"/>
    <cellStyle name="Note 6 2 2 14 4" xfId="50367"/>
    <cellStyle name="Note 6 2 2 15" xfId="27532"/>
    <cellStyle name="Note 6 2 2 15 2" xfId="27533"/>
    <cellStyle name="Note 6 2 2 15 3" xfId="27534"/>
    <cellStyle name="Note 6 2 2 15 4" xfId="50368"/>
    <cellStyle name="Note 6 2 2 16" xfId="27535"/>
    <cellStyle name="Note 6 2 2 16 2" xfId="27536"/>
    <cellStyle name="Note 6 2 2 16 3" xfId="27537"/>
    <cellStyle name="Note 6 2 2 16 4" xfId="50369"/>
    <cellStyle name="Note 6 2 2 17" xfId="27538"/>
    <cellStyle name="Note 6 2 2 17 2" xfId="27539"/>
    <cellStyle name="Note 6 2 2 17 3" xfId="27540"/>
    <cellStyle name="Note 6 2 2 17 4" xfId="50370"/>
    <cellStyle name="Note 6 2 2 18" xfId="27541"/>
    <cellStyle name="Note 6 2 2 18 2" xfId="27542"/>
    <cellStyle name="Note 6 2 2 18 3" xfId="27543"/>
    <cellStyle name="Note 6 2 2 18 4" xfId="50371"/>
    <cellStyle name="Note 6 2 2 19" xfId="27544"/>
    <cellStyle name="Note 6 2 2 19 2" xfId="27545"/>
    <cellStyle name="Note 6 2 2 19 3" xfId="27546"/>
    <cellStyle name="Note 6 2 2 19 4" xfId="50372"/>
    <cellStyle name="Note 6 2 2 2" xfId="27547"/>
    <cellStyle name="Note 6 2 2 2 10" xfId="27548"/>
    <cellStyle name="Note 6 2 2 2 10 2" xfId="27549"/>
    <cellStyle name="Note 6 2 2 2 10 3" xfId="27550"/>
    <cellStyle name="Note 6 2 2 2 10 4" xfId="50373"/>
    <cellStyle name="Note 6 2 2 2 11" xfId="27551"/>
    <cellStyle name="Note 6 2 2 2 11 2" xfId="27552"/>
    <cellStyle name="Note 6 2 2 2 11 3" xfId="27553"/>
    <cellStyle name="Note 6 2 2 2 11 4" xfId="50374"/>
    <cellStyle name="Note 6 2 2 2 12" xfId="27554"/>
    <cellStyle name="Note 6 2 2 2 12 2" xfId="27555"/>
    <cellStyle name="Note 6 2 2 2 12 3" xfId="27556"/>
    <cellStyle name="Note 6 2 2 2 12 4" xfId="50375"/>
    <cellStyle name="Note 6 2 2 2 13" xfId="27557"/>
    <cellStyle name="Note 6 2 2 2 13 2" xfId="27558"/>
    <cellStyle name="Note 6 2 2 2 13 3" xfId="27559"/>
    <cellStyle name="Note 6 2 2 2 13 4" xfId="50376"/>
    <cellStyle name="Note 6 2 2 2 14" xfId="27560"/>
    <cellStyle name="Note 6 2 2 2 14 2" xfId="27561"/>
    <cellStyle name="Note 6 2 2 2 14 3" xfId="27562"/>
    <cellStyle name="Note 6 2 2 2 14 4" xfId="50377"/>
    <cellStyle name="Note 6 2 2 2 15" xfId="27563"/>
    <cellStyle name="Note 6 2 2 2 15 2" xfId="27564"/>
    <cellStyle name="Note 6 2 2 2 15 3" xfId="27565"/>
    <cellStyle name="Note 6 2 2 2 15 4" xfId="50378"/>
    <cellStyle name="Note 6 2 2 2 16" xfId="27566"/>
    <cellStyle name="Note 6 2 2 2 16 2" xfId="27567"/>
    <cellStyle name="Note 6 2 2 2 16 3" xfId="27568"/>
    <cellStyle name="Note 6 2 2 2 16 4" xfId="50379"/>
    <cellStyle name="Note 6 2 2 2 17" xfId="27569"/>
    <cellStyle name="Note 6 2 2 2 17 2" xfId="27570"/>
    <cellStyle name="Note 6 2 2 2 17 3" xfId="27571"/>
    <cellStyle name="Note 6 2 2 2 17 4" xfId="50380"/>
    <cellStyle name="Note 6 2 2 2 18" xfId="27572"/>
    <cellStyle name="Note 6 2 2 2 18 2" xfId="27573"/>
    <cellStyle name="Note 6 2 2 2 18 3" xfId="27574"/>
    <cellStyle name="Note 6 2 2 2 18 4" xfId="50381"/>
    <cellStyle name="Note 6 2 2 2 19" xfId="27575"/>
    <cellStyle name="Note 6 2 2 2 19 2" xfId="27576"/>
    <cellStyle name="Note 6 2 2 2 19 3" xfId="27577"/>
    <cellStyle name="Note 6 2 2 2 19 4" xfId="50382"/>
    <cellStyle name="Note 6 2 2 2 2" xfId="27578"/>
    <cellStyle name="Note 6 2 2 2 2 2" xfId="27579"/>
    <cellStyle name="Note 6 2 2 2 2 3" xfId="27580"/>
    <cellStyle name="Note 6 2 2 2 2 4" xfId="50383"/>
    <cellStyle name="Note 6 2 2 2 20" xfId="27581"/>
    <cellStyle name="Note 6 2 2 2 20 2" xfId="27582"/>
    <cellStyle name="Note 6 2 2 2 20 3" xfId="50384"/>
    <cellStyle name="Note 6 2 2 2 20 4" xfId="50385"/>
    <cellStyle name="Note 6 2 2 2 21" xfId="50386"/>
    <cellStyle name="Note 6 2 2 2 22" xfId="50387"/>
    <cellStyle name="Note 6 2 2 2 3" xfId="27583"/>
    <cellStyle name="Note 6 2 2 2 3 2" xfId="27584"/>
    <cellStyle name="Note 6 2 2 2 3 3" xfId="27585"/>
    <cellStyle name="Note 6 2 2 2 3 4" xfId="50388"/>
    <cellStyle name="Note 6 2 2 2 4" xfId="27586"/>
    <cellStyle name="Note 6 2 2 2 4 2" xfId="27587"/>
    <cellStyle name="Note 6 2 2 2 4 3" xfId="27588"/>
    <cellStyle name="Note 6 2 2 2 4 4" xfId="50389"/>
    <cellStyle name="Note 6 2 2 2 5" xfId="27589"/>
    <cellStyle name="Note 6 2 2 2 5 2" xfId="27590"/>
    <cellStyle name="Note 6 2 2 2 5 3" xfId="27591"/>
    <cellStyle name="Note 6 2 2 2 5 4" xfId="50390"/>
    <cellStyle name="Note 6 2 2 2 6" xfId="27592"/>
    <cellStyle name="Note 6 2 2 2 6 2" xfId="27593"/>
    <cellStyle name="Note 6 2 2 2 6 3" xfId="27594"/>
    <cellStyle name="Note 6 2 2 2 6 4" xfId="50391"/>
    <cellStyle name="Note 6 2 2 2 7" xfId="27595"/>
    <cellStyle name="Note 6 2 2 2 7 2" xfId="27596"/>
    <cellStyle name="Note 6 2 2 2 7 3" xfId="27597"/>
    <cellStyle name="Note 6 2 2 2 7 4" xfId="50392"/>
    <cellStyle name="Note 6 2 2 2 8" xfId="27598"/>
    <cellStyle name="Note 6 2 2 2 8 2" xfId="27599"/>
    <cellStyle name="Note 6 2 2 2 8 3" xfId="27600"/>
    <cellStyle name="Note 6 2 2 2 8 4" xfId="50393"/>
    <cellStyle name="Note 6 2 2 2 9" xfId="27601"/>
    <cellStyle name="Note 6 2 2 2 9 2" xfId="27602"/>
    <cellStyle name="Note 6 2 2 2 9 3" xfId="27603"/>
    <cellStyle name="Note 6 2 2 2 9 4" xfId="50394"/>
    <cellStyle name="Note 6 2 2 20" xfId="27604"/>
    <cellStyle name="Note 6 2 2 20 2" xfId="27605"/>
    <cellStyle name="Note 6 2 2 20 3" xfId="27606"/>
    <cellStyle name="Note 6 2 2 20 4" xfId="50395"/>
    <cellStyle name="Note 6 2 2 21" xfId="27607"/>
    <cellStyle name="Note 6 2 2 21 2" xfId="27608"/>
    <cellStyle name="Note 6 2 2 21 3" xfId="50396"/>
    <cellStyle name="Note 6 2 2 21 4" xfId="50397"/>
    <cellStyle name="Note 6 2 2 22" xfId="50398"/>
    <cellStyle name="Note 6 2 2 23" xfId="50399"/>
    <cellStyle name="Note 6 2 2 3" xfId="27609"/>
    <cellStyle name="Note 6 2 2 3 2" xfId="27610"/>
    <cellStyle name="Note 6 2 2 3 3" xfId="27611"/>
    <cellStyle name="Note 6 2 2 3 4" xfId="50400"/>
    <cellStyle name="Note 6 2 2 4" xfId="27612"/>
    <cellStyle name="Note 6 2 2 4 2" xfId="27613"/>
    <cellStyle name="Note 6 2 2 4 3" xfId="27614"/>
    <cellStyle name="Note 6 2 2 4 4" xfId="50401"/>
    <cellStyle name="Note 6 2 2 5" xfId="27615"/>
    <cellStyle name="Note 6 2 2 5 2" xfId="27616"/>
    <cellStyle name="Note 6 2 2 5 3" xfId="27617"/>
    <cellStyle name="Note 6 2 2 5 4" xfId="50402"/>
    <cellStyle name="Note 6 2 2 6" xfId="27618"/>
    <cellStyle name="Note 6 2 2 6 2" xfId="27619"/>
    <cellStyle name="Note 6 2 2 6 3" xfId="27620"/>
    <cellStyle name="Note 6 2 2 6 4" xfId="50403"/>
    <cellStyle name="Note 6 2 2 7" xfId="27621"/>
    <cellStyle name="Note 6 2 2 7 2" xfId="27622"/>
    <cellStyle name="Note 6 2 2 7 3" xfId="27623"/>
    <cellStyle name="Note 6 2 2 7 4" xfId="50404"/>
    <cellStyle name="Note 6 2 2 8" xfId="27624"/>
    <cellStyle name="Note 6 2 2 8 2" xfId="27625"/>
    <cellStyle name="Note 6 2 2 8 3" xfId="27626"/>
    <cellStyle name="Note 6 2 2 8 4" xfId="50405"/>
    <cellStyle name="Note 6 2 2 9" xfId="27627"/>
    <cellStyle name="Note 6 2 2 9 2" xfId="27628"/>
    <cellStyle name="Note 6 2 2 9 3" xfId="27629"/>
    <cellStyle name="Note 6 2 2 9 4" xfId="50406"/>
    <cellStyle name="Note 6 2 20" xfId="27630"/>
    <cellStyle name="Note 6 2 20 2" xfId="27631"/>
    <cellStyle name="Note 6 2 20 3" xfId="27632"/>
    <cellStyle name="Note 6 2 20 4" xfId="50407"/>
    <cellStyle name="Note 6 2 21" xfId="27633"/>
    <cellStyle name="Note 6 2 21 2" xfId="27634"/>
    <cellStyle name="Note 6 2 21 3" xfId="50408"/>
    <cellStyle name="Note 6 2 21 4" xfId="50409"/>
    <cellStyle name="Note 6 2 22" xfId="50410"/>
    <cellStyle name="Note 6 2 23" xfId="50411"/>
    <cellStyle name="Note 6 2 3" xfId="27635"/>
    <cellStyle name="Note 6 2 3 2" xfId="27636"/>
    <cellStyle name="Note 6 2 3 3" xfId="27637"/>
    <cellStyle name="Note 6 2 3 4" xfId="50412"/>
    <cellStyle name="Note 6 2 4" xfId="27638"/>
    <cellStyle name="Note 6 2 4 2" xfId="27639"/>
    <cellStyle name="Note 6 2 4 3" xfId="27640"/>
    <cellStyle name="Note 6 2 4 4" xfId="50413"/>
    <cellStyle name="Note 6 2 5" xfId="27641"/>
    <cellStyle name="Note 6 2 5 2" xfId="27642"/>
    <cellStyle name="Note 6 2 5 3" xfId="27643"/>
    <cellStyle name="Note 6 2 5 4" xfId="50414"/>
    <cellStyle name="Note 6 2 6" xfId="27644"/>
    <cellStyle name="Note 6 2 6 2" xfId="27645"/>
    <cellStyle name="Note 6 2 6 3" xfId="27646"/>
    <cellStyle name="Note 6 2 6 4" xfId="50415"/>
    <cellStyle name="Note 6 2 7" xfId="27647"/>
    <cellStyle name="Note 6 2 7 2" xfId="27648"/>
    <cellStyle name="Note 6 2 7 3" xfId="27649"/>
    <cellStyle name="Note 6 2 7 4" xfId="50416"/>
    <cellStyle name="Note 6 2 8" xfId="27650"/>
    <cellStyle name="Note 6 2 8 2" xfId="27651"/>
    <cellStyle name="Note 6 2 8 3" xfId="27652"/>
    <cellStyle name="Note 6 2 8 4" xfId="50417"/>
    <cellStyle name="Note 6 2 9" xfId="27653"/>
    <cellStyle name="Note 6 2 9 2" xfId="27654"/>
    <cellStyle name="Note 6 2 9 3" xfId="27655"/>
    <cellStyle name="Note 6 2 9 4" xfId="50418"/>
    <cellStyle name="Note 6 20" xfId="27656"/>
    <cellStyle name="Note 6 20 10" xfId="27657"/>
    <cellStyle name="Note 6 20 10 2" xfId="27658"/>
    <cellStyle name="Note 6 20 10 3" xfId="27659"/>
    <cellStyle name="Note 6 20 10 4" xfId="50419"/>
    <cellStyle name="Note 6 20 11" xfId="27660"/>
    <cellStyle name="Note 6 20 11 2" xfId="27661"/>
    <cellStyle name="Note 6 20 11 3" xfId="27662"/>
    <cellStyle name="Note 6 20 11 4" xfId="50420"/>
    <cellStyle name="Note 6 20 12" xfId="27663"/>
    <cellStyle name="Note 6 20 12 2" xfId="27664"/>
    <cellStyle name="Note 6 20 12 3" xfId="27665"/>
    <cellStyle name="Note 6 20 12 4" xfId="50421"/>
    <cellStyle name="Note 6 20 13" xfId="27666"/>
    <cellStyle name="Note 6 20 13 2" xfId="27667"/>
    <cellStyle name="Note 6 20 13 3" xfId="27668"/>
    <cellStyle name="Note 6 20 13 4" xfId="50422"/>
    <cellStyle name="Note 6 20 14" xfId="27669"/>
    <cellStyle name="Note 6 20 14 2" xfId="27670"/>
    <cellStyle name="Note 6 20 14 3" xfId="27671"/>
    <cellStyle name="Note 6 20 14 4" xfId="50423"/>
    <cellStyle name="Note 6 20 15" xfId="27672"/>
    <cellStyle name="Note 6 20 15 2" xfId="27673"/>
    <cellStyle name="Note 6 20 15 3" xfId="27674"/>
    <cellStyle name="Note 6 20 15 4" xfId="50424"/>
    <cellStyle name="Note 6 20 16" xfId="27675"/>
    <cellStyle name="Note 6 20 16 2" xfId="27676"/>
    <cellStyle name="Note 6 20 16 3" xfId="27677"/>
    <cellStyle name="Note 6 20 16 4" xfId="50425"/>
    <cellStyle name="Note 6 20 17" xfId="27678"/>
    <cellStyle name="Note 6 20 17 2" xfId="27679"/>
    <cellStyle name="Note 6 20 17 3" xfId="27680"/>
    <cellStyle name="Note 6 20 17 4" xfId="50426"/>
    <cellStyle name="Note 6 20 18" xfId="27681"/>
    <cellStyle name="Note 6 20 18 2" xfId="27682"/>
    <cellStyle name="Note 6 20 18 3" xfId="27683"/>
    <cellStyle name="Note 6 20 18 4" xfId="50427"/>
    <cellStyle name="Note 6 20 19" xfId="27684"/>
    <cellStyle name="Note 6 20 19 2" xfId="27685"/>
    <cellStyle name="Note 6 20 19 3" xfId="27686"/>
    <cellStyle name="Note 6 20 19 4" xfId="50428"/>
    <cellStyle name="Note 6 20 2" xfId="27687"/>
    <cellStyle name="Note 6 20 2 2" xfId="27688"/>
    <cellStyle name="Note 6 20 2 3" xfId="27689"/>
    <cellStyle name="Note 6 20 2 4" xfId="50429"/>
    <cellStyle name="Note 6 20 20" xfId="27690"/>
    <cellStyle name="Note 6 20 20 2" xfId="27691"/>
    <cellStyle name="Note 6 20 20 3" xfId="50430"/>
    <cellStyle name="Note 6 20 20 4" xfId="50431"/>
    <cellStyle name="Note 6 20 21" xfId="50432"/>
    <cellStyle name="Note 6 20 22" xfId="50433"/>
    <cellStyle name="Note 6 20 3" xfId="27692"/>
    <cellStyle name="Note 6 20 3 2" xfId="27693"/>
    <cellStyle name="Note 6 20 3 3" xfId="27694"/>
    <cellStyle name="Note 6 20 3 4" xfId="50434"/>
    <cellStyle name="Note 6 20 4" xfId="27695"/>
    <cellStyle name="Note 6 20 4 2" xfId="27696"/>
    <cellStyle name="Note 6 20 4 3" xfId="27697"/>
    <cellStyle name="Note 6 20 4 4" xfId="50435"/>
    <cellStyle name="Note 6 20 5" xfId="27698"/>
    <cellStyle name="Note 6 20 5 2" xfId="27699"/>
    <cellStyle name="Note 6 20 5 3" xfId="27700"/>
    <cellStyle name="Note 6 20 5 4" xfId="50436"/>
    <cellStyle name="Note 6 20 6" xfId="27701"/>
    <cellStyle name="Note 6 20 6 2" xfId="27702"/>
    <cellStyle name="Note 6 20 6 3" xfId="27703"/>
    <cellStyle name="Note 6 20 6 4" xfId="50437"/>
    <cellStyle name="Note 6 20 7" xfId="27704"/>
    <cellStyle name="Note 6 20 7 2" xfId="27705"/>
    <cellStyle name="Note 6 20 7 3" xfId="27706"/>
    <cellStyle name="Note 6 20 7 4" xfId="50438"/>
    <cellStyle name="Note 6 20 8" xfId="27707"/>
    <cellStyle name="Note 6 20 8 2" xfId="27708"/>
    <cellStyle name="Note 6 20 8 3" xfId="27709"/>
    <cellStyle name="Note 6 20 8 4" xfId="50439"/>
    <cellStyle name="Note 6 20 9" xfId="27710"/>
    <cellStyle name="Note 6 20 9 2" xfId="27711"/>
    <cellStyle name="Note 6 20 9 3" xfId="27712"/>
    <cellStyle name="Note 6 20 9 4" xfId="50440"/>
    <cellStyle name="Note 6 21" xfId="27713"/>
    <cellStyle name="Note 6 21 10" xfId="27714"/>
    <cellStyle name="Note 6 21 10 2" xfId="27715"/>
    <cellStyle name="Note 6 21 10 3" xfId="27716"/>
    <cellStyle name="Note 6 21 10 4" xfId="50441"/>
    <cellStyle name="Note 6 21 11" xfId="27717"/>
    <cellStyle name="Note 6 21 11 2" xfId="27718"/>
    <cellStyle name="Note 6 21 11 3" xfId="27719"/>
    <cellStyle name="Note 6 21 11 4" xfId="50442"/>
    <cellStyle name="Note 6 21 12" xfId="27720"/>
    <cellStyle name="Note 6 21 12 2" xfId="27721"/>
    <cellStyle name="Note 6 21 12 3" xfId="27722"/>
    <cellStyle name="Note 6 21 12 4" xfId="50443"/>
    <cellStyle name="Note 6 21 13" xfId="27723"/>
    <cellStyle name="Note 6 21 13 2" xfId="27724"/>
    <cellStyle name="Note 6 21 13 3" xfId="27725"/>
    <cellStyle name="Note 6 21 13 4" xfId="50444"/>
    <cellStyle name="Note 6 21 14" xfId="27726"/>
    <cellStyle name="Note 6 21 14 2" xfId="27727"/>
    <cellStyle name="Note 6 21 14 3" xfId="27728"/>
    <cellStyle name="Note 6 21 14 4" xfId="50445"/>
    <cellStyle name="Note 6 21 15" xfId="27729"/>
    <cellStyle name="Note 6 21 15 2" xfId="27730"/>
    <cellStyle name="Note 6 21 15 3" xfId="27731"/>
    <cellStyle name="Note 6 21 15 4" xfId="50446"/>
    <cellStyle name="Note 6 21 16" xfId="27732"/>
    <cellStyle name="Note 6 21 16 2" xfId="27733"/>
    <cellStyle name="Note 6 21 16 3" xfId="27734"/>
    <cellStyle name="Note 6 21 16 4" xfId="50447"/>
    <cellStyle name="Note 6 21 17" xfId="27735"/>
    <cellStyle name="Note 6 21 17 2" xfId="27736"/>
    <cellStyle name="Note 6 21 17 3" xfId="27737"/>
    <cellStyle name="Note 6 21 17 4" xfId="50448"/>
    <cellStyle name="Note 6 21 18" xfId="27738"/>
    <cellStyle name="Note 6 21 18 2" xfId="27739"/>
    <cellStyle name="Note 6 21 18 3" xfId="27740"/>
    <cellStyle name="Note 6 21 18 4" xfId="50449"/>
    <cellStyle name="Note 6 21 19" xfId="27741"/>
    <cellStyle name="Note 6 21 19 2" xfId="27742"/>
    <cellStyle name="Note 6 21 19 3" xfId="27743"/>
    <cellStyle name="Note 6 21 19 4" xfId="50450"/>
    <cellStyle name="Note 6 21 2" xfId="27744"/>
    <cellStyle name="Note 6 21 2 2" xfId="27745"/>
    <cellStyle name="Note 6 21 2 3" xfId="27746"/>
    <cellStyle name="Note 6 21 2 4" xfId="50451"/>
    <cellStyle name="Note 6 21 20" xfId="27747"/>
    <cellStyle name="Note 6 21 20 2" xfId="27748"/>
    <cellStyle name="Note 6 21 20 3" xfId="50452"/>
    <cellStyle name="Note 6 21 20 4" xfId="50453"/>
    <cellStyle name="Note 6 21 21" xfId="50454"/>
    <cellStyle name="Note 6 21 22" xfId="50455"/>
    <cellStyle name="Note 6 21 3" xfId="27749"/>
    <cellStyle name="Note 6 21 3 2" xfId="27750"/>
    <cellStyle name="Note 6 21 3 3" xfId="27751"/>
    <cellStyle name="Note 6 21 3 4" xfId="50456"/>
    <cellStyle name="Note 6 21 4" xfId="27752"/>
    <cellStyle name="Note 6 21 4 2" xfId="27753"/>
    <cellStyle name="Note 6 21 4 3" xfId="27754"/>
    <cellStyle name="Note 6 21 4 4" xfId="50457"/>
    <cellStyle name="Note 6 21 5" xfId="27755"/>
    <cellStyle name="Note 6 21 5 2" xfId="27756"/>
    <cellStyle name="Note 6 21 5 3" xfId="27757"/>
    <cellStyle name="Note 6 21 5 4" xfId="50458"/>
    <cellStyle name="Note 6 21 6" xfId="27758"/>
    <cellStyle name="Note 6 21 6 2" xfId="27759"/>
    <cellStyle name="Note 6 21 6 3" xfId="27760"/>
    <cellStyle name="Note 6 21 6 4" xfId="50459"/>
    <cellStyle name="Note 6 21 7" xfId="27761"/>
    <cellStyle name="Note 6 21 7 2" xfId="27762"/>
    <cellStyle name="Note 6 21 7 3" xfId="27763"/>
    <cellStyle name="Note 6 21 7 4" xfId="50460"/>
    <cellStyle name="Note 6 21 8" xfId="27764"/>
    <cellStyle name="Note 6 21 8 2" xfId="27765"/>
    <cellStyle name="Note 6 21 8 3" xfId="27766"/>
    <cellStyle name="Note 6 21 8 4" xfId="50461"/>
    <cellStyle name="Note 6 21 9" xfId="27767"/>
    <cellStyle name="Note 6 21 9 2" xfId="27768"/>
    <cellStyle name="Note 6 21 9 3" xfId="27769"/>
    <cellStyle name="Note 6 21 9 4" xfId="50462"/>
    <cellStyle name="Note 6 22" xfId="27770"/>
    <cellStyle name="Note 6 22 10" xfId="27771"/>
    <cellStyle name="Note 6 22 10 2" xfId="27772"/>
    <cellStyle name="Note 6 22 10 3" xfId="27773"/>
    <cellStyle name="Note 6 22 10 4" xfId="50463"/>
    <cellStyle name="Note 6 22 11" xfId="27774"/>
    <cellStyle name="Note 6 22 11 2" xfId="27775"/>
    <cellStyle name="Note 6 22 11 3" xfId="27776"/>
    <cellStyle name="Note 6 22 11 4" xfId="50464"/>
    <cellStyle name="Note 6 22 12" xfId="27777"/>
    <cellStyle name="Note 6 22 12 2" xfId="27778"/>
    <cellStyle name="Note 6 22 12 3" xfId="27779"/>
    <cellStyle name="Note 6 22 12 4" xfId="50465"/>
    <cellStyle name="Note 6 22 13" xfId="27780"/>
    <cellStyle name="Note 6 22 13 2" xfId="27781"/>
    <cellStyle name="Note 6 22 13 3" xfId="27782"/>
    <cellStyle name="Note 6 22 13 4" xfId="50466"/>
    <cellStyle name="Note 6 22 14" xfId="27783"/>
    <cellStyle name="Note 6 22 14 2" xfId="27784"/>
    <cellStyle name="Note 6 22 14 3" xfId="27785"/>
    <cellStyle name="Note 6 22 14 4" xfId="50467"/>
    <cellStyle name="Note 6 22 15" xfId="27786"/>
    <cellStyle name="Note 6 22 15 2" xfId="27787"/>
    <cellStyle name="Note 6 22 15 3" xfId="27788"/>
    <cellStyle name="Note 6 22 15 4" xfId="50468"/>
    <cellStyle name="Note 6 22 16" xfId="27789"/>
    <cellStyle name="Note 6 22 16 2" xfId="27790"/>
    <cellStyle name="Note 6 22 16 3" xfId="27791"/>
    <cellStyle name="Note 6 22 16 4" xfId="50469"/>
    <cellStyle name="Note 6 22 17" xfId="27792"/>
    <cellStyle name="Note 6 22 17 2" xfId="27793"/>
    <cellStyle name="Note 6 22 17 3" xfId="27794"/>
    <cellStyle name="Note 6 22 17 4" xfId="50470"/>
    <cellStyle name="Note 6 22 18" xfId="27795"/>
    <cellStyle name="Note 6 22 18 2" xfId="27796"/>
    <cellStyle name="Note 6 22 18 3" xfId="27797"/>
    <cellStyle name="Note 6 22 18 4" xfId="50471"/>
    <cellStyle name="Note 6 22 19" xfId="27798"/>
    <cellStyle name="Note 6 22 19 2" xfId="27799"/>
    <cellStyle name="Note 6 22 19 3" xfId="27800"/>
    <cellStyle name="Note 6 22 19 4" xfId="50472"/>
    <cellStyle name="Note 6 22 2" xfId="27801"/>
    <cellStyle name="Note 6 22 2 2" xfId="27802"/>
    <cellStyle name="Note 6 22 2 3" xfId="27803"/>
    <cellStyle name="Note 6 22 2 4" xfId="50473"/>
    <cellStyle name="Note 6 22 20" xfId="27804"/>
    <cellStyle name="Note 6 22 20 2" xfId="27805"/>
    <cellStyle name="Note 6 22 20 3" xfId="50474"/>
    <cellStyle name="Note 6 22 20 4" xfId="50475"/>
    <cellStyle name="Note 6 22 21" xfId="50476"/>
    <cellStyle name="Note 6 22 22" xfId="50477"/>
    <cellStyle name="Note 6 22 3" xfId="27806"/>
    <cellStyle name="Note 6 22 3 2" xfId="27807"/>
    <cellStyle name="Note 6 22 3 3" xfId="27808"/>
    <cellStyle name="Note 6 22 3 4" xfId="50478"/>
    <cellStyle name="Note 6 22 4" xfId="27809"/>
    <cellStyle name="Note 6 22 4 2" xfId="27810"/>
    <cellStyle name="Note 6 22 4 3" xfId="27811"/>
    <cellStyle name="Note 6 22 4 4" xfId="50479"/>
    <cellStyle name="Note 6 22 5" xfId="27812"/>
    <cellStyle name="Note 6 22 5 2" xfId="27813"/>
    <cellStyle name="Note 6 22 5 3" xfId="27814"/>
    <cellStyle name="Note 6 22 5 4" xfId="50480"/>
    <cellStyle name="Note 6 22 6" xfId="27815"/>
    <cellStyle name="Note 6 22 6 2" xfId="27816"/>
    <cellStyle name="Note 6 22 6 3" xfId="27817"/>
    <cellStyle name="Note 6 22 6 4" xfId="50481"/>
    <cellStyle name="Note 6 22 7" xfId="27818"/>
    <cellStyle name="Note 6 22 7 2" xfId="27819"/>
    <cellStyle name="Note 6 22 7 3" xfId="27820"/>
    <cellStyle name="Note 6 22 7 4" xfId="50482"/>
    <cellStyle name="Note 6 22 8" xfId="27821"/>
    <cellStyle name="Note 6 22 8 2" xfId="27822"/>
    <cellStyle name="Note 6 22 8 3" xfId="27823"/>
    <cellStyle name="Note 6 22 8 4" xfId="50483"/>
    <cellStyle name="Note 6 22 9" xfId="27824"/>
    <cellStyle name="Note 6 22 9 2" xfId="27825"/>
    <cellStyle name="Note 6 22 9 3" xfId="27826"/>
    <cellStyle name="Note 6 22 9 4" xfId="50484"/>
    <cellStyle name="Note 6 23" xfId="27827"/>
    <cellStyle name="Note 6 23 10" xfId="27828"/>
    <cellStyle name="Note 6 23 10 2" xfId="27829"/>
    <cellStyle name="Note 6 23 10 3" xfId="27830"/>
    <cellStyle name="Note 6 23 10 4" xfId="50485"/>
    <cellStyle name="Note 6 23 11" xfId="27831"/>
    <cellStyle name="Note 6 23 11 2" xfId="27832"/>
    <cellStyle name="Note 6 23 11 3" xfId="27833"/>
    <cellStyle name="Note 6 23 11 4" xfId="50486"/>
    <cellStyle name="Note 6 23 12" xfId="27834"/>
    <cellStyle name="Note 6 23 12 2" xfId="27835"/>
    <cellStyle name="Note 6 23 12 3" xfId="27836"/>
    <cellStyle name="Note 6 23 12 4" xfId="50487"/>
    <cellStyle name="Note 6 23 13" xfId="27837"/>
    <cellStyle name="Note 6 23 13 2" xfId="27838"/>
    <cellStyle name="Note 6 23 13 3" xfId="27839"/>
    <cellStyle name="Note 6 23 13 4" xfId="50488"/>
    <cellStyle name="Note 6 23 14" xfId="27840"/>
    <cellStyle name="Note 6 23 14 2" xfId="27841"/>
    <cellStyle name="Note 6 23 14 3" xfId="27842"/>
    <cellStyle name="Note 6 23 14 4" xfId="50489"/>
    <cellStyle name="Note 6 23 15" xfId="27843"/>
    <cellStyle name="Note 6 23 15 2" xfId="27844"/>
    <cellStyle name="Note 6 23 15 3" xfId="27845"/>
    <cellStyle name="Note 6 23 15 4" xfId="50490"/>
    <cellStyle name="Note 6 23 16" xfId="27846"/>
    <cellStyle name="Note 6 23 16 2" xfId="27847"/>
    <cellStyle name="Note 6 23 16 3" xfId="27848"/>
    <cellStyle name="Note 6 23 16 4" xfId="50491"/>
    <cellStyle name="Note 6 23 17" xfId="27849"/>
    <cellStyle name="Note 6 23 17 2" xfId="27850"/>
    <cellStyle name="Note 6 23 17 3" xfId="27851"/>
    <cellStyle name="Note 6 23 17 4" xfId="50492"/>
    <cellStyle name="Note 6 23 18" xfId="27852"/>
    <cellStyle name="Note 6 23 18 2" xfId="27853"/>
    <cellStyle name="Note 6 23 18 3" xfId="27854"/>
    <cellStyle name="Note 6 23 18 4" xfId="50493"/>
    <cellStyle name="Note 6 23 19" xfId="27855"/>
    <cellStyle name="Note 6 23 19 2" xfId="27856"/>
    <cellStyle name="Note 6 23 19 3" xfId="27857"/>
    <cellStyle name="Note 6 23 19 4" xfId="50494"/>
    <cellStyle name="Note 6 23 2" xfId="27858"/>
    <cellStyle name="Note 6 23 2 2" xfId="27859"/>
    <cellStyle name="Note 6 23 2 3" xfId="27860"/>
    <cellStyle name="Note 6 23 2 4" xfId="50495"/>
    <cellStyle name="Note 6 23 20" xfId="27861"/>
    <cellStyle name="Note 6 23 20 2" xfId="27862"/>
    <cellStyle name="Note 6 23 20 3" xfId="50496"/>
    <cellStyle name="Note 6 23 20 4" xfId="50497"/>
    <cellStyle name="Note 6 23 21" xfId="50498"/>
    <cellStyle name="Note 6 23 22" xfId="50499"/>
    <cellStyle name="Note 6 23 3" xfId="27863"/>
    <cellStyle name="Note 6 23 3 2" xfId="27864"/>
    <cellStyle name="Note 6 23 3 3" xfId="27865"/>
    <cellStyle name="Note 6 23 3 4" xfId="50500"/>
    <cellStyle name="Note 6 23 4" xfId="27866"/>
    <cellStyle name="Note 6 23 4 2" xfId="27867"/>
    <cellStyle name="Note 6 23 4 3" xfId="27868"/>
    <cellStyle name="Note 6 23 4 4" xfId="50501"/>
    <cellStyle name="Note 6 23 5" xfId="27869"/>
    <cellStyle name="Note 6 23 5 2" xfId="27870"/>
    <cellStyle name="Note 6 23 5 3" xfId="27871"/>
    <cellStyle name="Note 6 23 5 4" xfId="50502"/>
    <cellStyle name="Note 6 23 6" xfId="27872"/>
    <cellStyle name="Note 6 23 6 2" xfId="27873"/>
    <cellStyle name="Note 6 23 6 3" xfId="27874"/>
    <cellStyle name="Note 6 23 6 4" xfId="50503"/>
    <cellStyle name="Note 6 23 7" xfId="27875"/>
    <cellStyle name="Note 6 23 7 2" xfId="27876"/>
    <cellStyle name="Note 6 23 7 3" xfId="27877"/>
    <cellStyle name="Note 6 23 7 4" xfId="50504"/>
    <cellStyle name="Note 6 23 8" xfId="27878"/>
    <cellStyle name="Note 6 23 8 2" xfId="27879"/>
    <cellStyle name="Note 6 23 8 3" xfId="27880"/>
    <cellStyle name="Note 6 23 8 4" xfId="50505"/>
    <cellStyle name="Note 6 23 9" xfId="27881"/>
    <cellStyle name="Note 6 23 9 2" xfId="27882"/>
    <cellStyle name="Note 6 23 9 3" xfId="27883"/>
    <cellStyle name="Note 6 23 9 4" xfId="50506"/>
    <cellStyle name="Note 6 24" xfId="27884"/>
    <cellStyle name="Note 6 24 2" xfId="27885"/>
    <cellStyle name="Note 6 24 3" xfId="27886"/>
    <cellStyle name="Note 6 24 4" xfId="50507"/>
    <cellStyle name="Note 6 25" xfId="27887"/>
    <cellStyle name="Note 6 25 2" xfId="27888"/>
    <cellStyle name="Note 6 25 3" xfId="27889"/>
    <cellStyle name="Note 6 25 4" xfId="50508"/>
    <cellStyle name="Note 6 26" xfId="27890"/>
    <cellStyle name="Note 6 26 2" xfId="27891"/>
    <cellStyle name="Note 6 26 3" xfId="27892"/>
    <cellStyle name="Note 6 26 4" xfId="50509"/>
    <cellStyle name="Note 6 27" xfId="27893"/>
    <cellStyle name="Note 6 27 2" xfId="27894"/>
    <cellStyle name="Note 6 27 3" xfId="27895"/>
    <cellStyle name="Note 6 27 4" xfId="50510"/>
    <cellStyle name="Note 6 28" xfId="27896"/>
    <cellStyle name="Note 6 28 2" xfId="27897"/>
    <cellStyle name="Note 6 28 3" xfId="27898"/>
    <cellStyle name="Note 6 28 4" xfId="50511"/>
    <cellStyle name="Note 6 29" xfId="27899"/>
    <cellStyle name="Note 6 29 2" xfId="27900"/>
    <cellStyle name="Note 6 29 3" xfId="27901"/>
    <cellStyle name="Note 6 29 4" xfId="50512"/>
    <cellStyle name="Note 6 3" xfId="27902"/>
    <cellStyle name="Note 6 3 2" xfId="27903"/>
    <cellStyle name="Note 6 3 2 10" xfId="27904"/>
    <cellStyle name="Note 6 3 2 10 2" xfId="27905"/>
    <cellStyle name="Note 6 3 2 10 3" xfId="27906"/>
    <cellStyle name="Note 6 3 2 10 4" xfId="50513"/>
    <cellStyle name="Note 6 3 2 11" xfId="27907"/>
    <cellStyle name="Note 6 3 2 11 2" xfId="27908"/>
    <cellStyle name="Note 6 3 2 11 3" xfId="27909"/>
    <cellStyle name="Note 6 3 2 11 4" xfId="50514"/>
    <cellStyle name="Note 6 3 2 12" xfId="27910"/>
    <cellStyle name="Note 6 3 2 12 2" xfId="27911"/>
    <cellStyle name="Note 6 3 2 12 3" xfId="27912"/>
    <cellStyle name="Note 6 3 2 12 4" xfId="50515"/>
    <cellStyle name="Note 6 3 2 13" xfId="27913"/>
    <cellStyle name="Note 6 3 2 13 2" xfId="27914"/>
    <cellStyle name="Note 6 3 2 13 3" xfId="27915"/>
    <cellStyle name="Note 6 3 2 13 4" xfId="50516"/>
    <cellStyle name="Note 6 3 2 14" xfId="27916"/>
    <cellStyle name="Note 6 3 2 14 2" xfId="27917"/>
    <cellStyle name="Note 6 3 2 14 3" xfId="27918"/>
    <cellStyle name="Note 6 3 2 14 4" xfId="50517"/>
    <cellStyle name="Note 6 3 2 15" xfId="27919"/>
    <cellStyle name="Note 6 3 2 15 2" xfId="27920"/>
    <cellStyle name="Note 6 3 2 15 3" xfId="27921"/>
    <cellStyle name="Note 6 3 2 15 4" xfId="50518"/>
    <cellStyle name="Note 6 3 2 16" xfId="27922"/>
    <cellStyle name="Note 6 3 2 16 2" xfId="27923"/>
    <cellStyle name="Note 6 3 2 16 3" xfId="27924"/>
    <cellStyle name="Note 6 3 2 16 4" xfId="50519"/>
    <cellStyle name="Note 6 3 2 17" xfId="27925"/>
    <cellStyle name="Note 6 3 2 17 2" xfId="27926"/>
    <cellStyle name="Note 6 3 2 17 3" xfId="27927"/>
    <cellStyle name="Note 6 3 2 17 4" xfId="50520"/>
    <cellStyle name="Note 6 3 2 18" xfId="27928"/>
    <cellStyle name="Note 6 3 2 18 2" xfId="27929"/>
    <cellStyle name="Note 6 3 2 18 3" xfId="27930"/>
    <cellStyle name="Note 6 3 2 18 4" xfId="50521"/>
    <cellStyle name="Note 6 3 2 19" xfId="27931"/>
    <cellStyle name="Note 6 3 2 19 2" xfId="27932"/>
    <cellStyle name="Note 6 3 2 19 3" xfId="27933"/>
    <cellStyle name="Note 6 3 2 19 4" xfId="50522"/>
    <cellStyle name="Note 6 3 2 2" xfId="27934"/>
    <cellStyle name="Note 6 3 2 2 2" xfId="27935"/>
    <cellStyle name="Note 6 3 2 2 3" xfId="27936"/>
    <cellStyle name="Note 6 3 2 2 4" xfId="50523"/>
    <cellStyle name="Note 6 3 2 20" xfId="27937"/>
    <cellStyle name="Note 6 3 2 20 2" xfId="27938"/>
    <cellStyle name="Note 6 3 2 20 3" xfId="50524"/>
    <cellStyle name="Note 6 3 2 20 4" xfId="50525"/>
    <cellStyle name="Note 6 3 2 21" xfId="50526"/>
    <cellStyle name="Note 6 3 2 22" xfId="50527"/>
    <cellStyle name="Note 6 3 2 3" xfId="27939"/>
    <cellStyle name="Note 6 3 2 3 2" xfId="27940"/>
    <cellStyle name="Note 6 3 2 3 3" xfId="27941"/>
    <cellStyle name="Note 6 3 2 3 4" xfId="50528"/>
    <cellStyle name="Note 6 3 2 4" xfId="27942"/>
    <cellStyle name="Note 6 3 2 4 2" xfId="27943"/>
    <cellStyle name="Note 6 3 2 4 3" xfId="27944"/>
    <cellStyle name="Note 6 3 2 4 4" xfId="50529"/>
    <cellStyle name="Note 6 3 2 5" xfId="27945"/>
    <cellStyle name="Note 6 3 2 5 2" xfId="27946"/>
    <cellStyle name="Note 6 3 2 5 3" xfId="27947"/>
    <cellStyle name="Note 6 3 2 5 4" xfId="50530"/>
    <cellStyle name="Note 6 3 2 6" xfId="27948"/>
    <cellStyle name="Note 6 3 2 6 2" xfId="27949"/>
    <cellStyle name="Note 6 3 2 6 3" xfId="27950"/>
    <cellStyle name="Note 6 3 2 6 4" xfId="50531"/>
    <cellStyle name="Note 6 3 2 7" xfId="27951"/>
    <cellStyle name="Note 6 3 2 7 2" xfId="27952"/>
    <cellStyle name="Note 6 3 2 7 3" xfId="27953"/>
    <cellStyle name="Note 6 3 2 7 4" xfId="50532"/>
    <cellStyle name="Note 6 3 2 8" xfId="27954"/>
    <cellStyle name="Note 6 3 2 8 2" xfId="27955"/>
    <cellStyle name="Note 6 3 2 8 3" xfId="27956"/>
    <cellStyle name="Note 6 3 2 8 4" xfId="50533"/>
    <cellStyle name="Note 6 3 2 9" xfId="27957"/>
    <cellStyle name="Note 6 3 2 9 2" xfId="27958"/>
    <cellStyle name="Note 6 3 2 9 3" xfId="27959"/>
    <cellStyle name="Note 6 3 2 9 4" xfId="50534"/>
    <cellStyle name="Note 6 3 3" xfId="27960"/>
    <cellStyle name="Note 6 3 3 10" xfId="27961"/>
    <cellStyle name="Note 6 3 3 10 2" xfId="27962"/>
    <cellStyle name="Note 6 3 3 10 3" xfId="27963"/>
    <cellStyle name="Note 6 3 3 10 4" xfId="50535"/>
    <cellStyle name="Note 6 3 3 11" xfId="27964"/>
    <cellStyle name="Note 6 3 3 11 2" xfId="27965"/>
    <cellStyle name="Note 6 3 3 11 3" xfId="27966"/>
    <cellStyle name="Note 6 3 3 11 4" xfId="50536"/>
    <cellStyle name="Note 6 3 3 12" xfId="27967"/>
    <cellStyle name="Note 6 3 3 12 2" xfId="27968"/>
    <cellStyle name="Note 6 3 3 12 3" xfId="27969"/>
    <cellStyle name="Note 6 3 3 12 4" xfId="50537"/>
    <cellStyle name="Note 6 3 3 13" xfId="27970"/>
    <cellStyle name="Note 6 3 3 13 2" xfId="27971"/>
    <cellStyle name="Note 6 3 3 13 3" xfId="27972"/>
    <cellStyle name="Note 6 3 3 13 4" xfId="50538"/>
    <cellStyle name="Note 6 3 3 14" xfId="27973"/>
    <cellStyle name="Note 6 3 3 14 2" xfId="27974"/>
    <cellStyle name="Note 6 3 3 14 3" xfId="27975"/>
    <cellStyle name="Note 6 3 3 14 4" xfId="50539"/>
    <cellStyle name="Note 6 3 3 15" xfId="27976"/>
    <cellStyle name="Note 6 3 3 15 2" xfId="27977"/>
    <cellStyle name="Note 6 3 3 15 3" xfId="27978"/>
    <cellStyle name="Note 6 3 3 15 4" xfId="50540"/>
    <cellStyle name="Note 6 3 3 16" xfId="27979"/>
    <cellStyle name="Note 6 3 3 16 2" xfId="27980"/>
    <cellStyle name="Note 6 3 3 16 3" xfId="27981"/>
    <cellStyle name="Note 6 3 3 16 4" xfId="50541"/>
    <cellStyle name="Note 6 3 3 17" xfId="27982"/>
    <cellStyle name="Note 6 3 3 17 2" xfId="27983"/>
    <cellStyle name="Note 6 3 3 17 3" xfId="27984"/>
    <cellStyle name="Note 6 3 3 17 4" xfId="50542"/>
    <cellStyle name="Note 6 3 3 18" xfId="27985"/>
    <cellStyle name="Note 6 3 3 18 2" xfId="27986"/>
    <cellStyle name="Note 6 3 3 18 3" xfId="27987"/>
    <cellStyle name="Note 6 3 3 18 4" xfId="50543"/>
    <cellStyle name="Note 6 3 3 19" xfId="27988"/>
    <cellStyle name="Note 6 3 3 19 2" xfId="27989"/>
    <cellStyle name="Note 6 3 3 19 3" xfId="27990"/>
    <cellStyle name="Note 6 3 3 19 4" xfId="50544"/>
    <cellStyle name="Note 6 3 3 2" xfId="27991"/>
    <cellStyle name="Note 6 3 3 2 2" xfId="27992"/>
    <cellStyle name="Note 6 3 3 2 3" xfId="27993"/>
    <cellStyle name="Note 6 3 3 2 4" xfId="50545"/>
    <cellStyle name="Note 6 3 3 20" xfId="27994"/>
    <cellStyle name="Note 6 3 3 20 2" xfId="27995"/>
    <cellStyle name="Note 6 3 3 20 3" xfId="50546"/>
    <cellStyle name="Note 6 3 3 20 4" xfId="50547"/>
    <cellStyle name="Note 6 3 3 21" xfId="50548"/>
    <cellStyle name="Note 6 3 3 22" xfId="50549"/>
    <cellStyle name="Note 6 3 3 3" xfId="27996"/>
    <cellStyle name="Note 6 3 3 3 2" xfId="27997"/>
    <cellStyle name="Note 6 3 3 3 3" xfId="27998"/>
    <cellStyle name="Note 6 3 3 3 4" xfId="50550"/>
    <cellStyle name="Note 6 3 3 4" xfId="27999"/>
    <cellStyle name="Note 6 3 3 4 2" xfId="28000"/>
    <cellStyle name="Note 6 3 3 4 3" xfId="28001"/>
    <cellStyle name="Note 6 3 3 4 4" xfId="50551"/>
    <cellStyle name="Note 6 3 3 5" xfId="28002"/>
    <cellStyle name="Note 6 3 3 5 2" xfId="28003"/>
    <cellStyle name="Note 6 3 3 5 3" xfId="28004"/>
    <cellStyle name="Note 6 3 3 5 4" xfId="50552"/>
    <cellStyle name="Note 6 3 3 6" xfId="28005"/>
    <cellStyle name="Note 6 3 3 6 2" xfId="28006"/>
    <cellStyle name="Note 6 3 3 6 3" xfId="28007"/>
    <cellStyle name="Note 6 3 3 6 4" xfId="50553"/>
    <cellStyle name="Note 6 3 3 7" xfId="28008"/>
    <cellStyle name="Note 6 3 3 7 2" xfId="28009"/>
    <cellStyle name="Note 6 3 3 7 3" xfId="28010"/>
    <cellStyle name="Note 6 3 3 7 4" xfId="50554"/>
    <cellStyle name="Note 6 3 3 8" xfId="28011"/>
    <cellStyle name="Note 6 3 3 8 2" xfId="28012"/>
    <cellStyle name="Note 6 3 3 8 3" xfId="28013"/>
    <cellStyle name="Note 6 3 3 8 4" xfId="50555"/>
    <cellStyle name="Note 6 3 3 9" xfId="28014"/>
    <cellStyle name="Note 6 3 3 9 2" xfId="28015"/>
    <cellStyle name="Note 6 3 3 9 3" xfId="28016"/>
    <cellStyle name="Note 6 3 3 9 4" xfId="50556"/>
    <cellStyle name="Note 6 3 4" xfId="28017"/>
    <cellStyle name="Note 6 3 4 10" xfId="28018"/>
    <cellStyle name="Note 6 3 4 10 2" xfId="28019"/>
    <cellStyle name="Note 6 3 4 10 3" xfId="28020"/>
    <cellStyle name="Note 6 3 4 10 4" xfId="50557"/>
    <cellStyle name="Note 6 3 4 11" xfId="28021"/>
    <cellStyle name="Note 6 3 4 11 2" xfId="28022"/>
    <cellStyle name="Note 6 3 4 11 3" xfId="28023"/>
    <cellStyle name="Note 6 3 4 11 4" xfId="50558"/>
    <cellStyle name="Note 6 3 4 12" xfId="28024"/>
    <cellStyle name="Note 6 3 4 12 2" xfId="28025"/>
    <cellStyle name="Note 6 3 4 12 3" xfId="28026"/>
    <cellStyle name="Note 6 3 4 12 4" xfId="50559"/>
    <cellStyle name="Note 6 3 4 13" xfId="28027"/>
    <cellStyle name="Note 6 3 4 13 2" xfId="28028"/>
    <cellStyle name="Note 6 3 4 13 3" xfId="28029"/>
    <cellStyle name="Note 6 3 4 13 4" xfId="50560"/>
    <cellStyle name="Note 6 3 4 14" xfId="28030"/>
    <cellStyle name="Note 6 3 4 14 2" xfId="28031"/>
    <cellStyle name="Note 6 3 4 14 3" xfId="28032"/>
    <cellStyle name="Note 6 3 4 14 4" xfId="50561"/>
    <cellStyle name="Note 6 3 4 15" xfId="28033"/>
    <cellStyle name="Note 6 3 4 15 2" xfId="28034"/>
    <cellStyle name="Note 6 3 4 15 3" xfId="28035"/>
    <cellStyle name="Note 6 3 4 15 4" xfId="50562"/>
    <cellStyle name="Note 6 3 4 16" xfId="28036"/>
    <cellStyle name="Note 6 3 4 16 2" xfId="28037"/>
    <cellStyle name="Note 6 3 4 16 3" xfId="28038"/>
    <cellStyle name="Note 6 3 4 16 4" xfId="50563"/>
    <cellStyle name="Note 6 3 4 17" xfId="28039"/>
    <cellStyle name="Note 6 3 4 17 2" xfId="28040"/>
    <cellStyle name="Note 6 3 4 17 3" xfId="28041"/>
    <cellStyle name="Note 6 3 4 17 4" xfId="50564"/>
    <cellStyle name="Note 6 3 4 18" xfId="28042"/>
    <cellStyle name="Note 6 3 4 18 2" xfId="28043"/>
    <cellStyle name="Note 6 3 4 18 3" xfId="28044"/>
    <cellStyle name="Note 6 3 4 18 4" xfId="50565"/>
    <cellStyle name="Note 6 3 4 19" xfId="28045"/>
    <cellStyle name="Note 6 3 4 19 2" xfId="28046"/>
    <cellStyle name="Note 6 3 4 19 3" xfId="28047"/>
    <cellStyle name="Note 6 3 4 19 4" xfId="50566"/>
    <cellStyle name="Note 6 3 4 2" xfId="28048"/>
    <cellStyle name="Note 6 3 4 2 2" xfId="28049"/>
    <cellStyle name="Note 6 3 4 2 3" xfId="28050"/>
    <cellStyle name="Note 6 3 4 2 4" xfId="50567"/>
    <cellStyle name="Note 6 3 4 20" xfId="28051"/>
    <cellStyle name="Note 6 3 4 20 2" xfId="28052"/>
    <cellStyle name="Note 6 3 4 20 3" xfId="50568"/>
    <cellStyle name="Note 6 3 4 20 4" xfId="50569"/>
    <cellStyle name="Note 6 3 4 21" xfId="50570"/>
    <cellStyle name="Note 6 3 4 22" xfId="50571"/>
    <cellStyle name="Note 6 3 4 3" xfId="28053"/>
    <cellStyle name="Note 6 3 4 3 2" xfId="28054"/>
    <cellStyle name="Note 6 3 4 3 3" xfId="28055"/>
    <cellStyle name="Note 6 3 4 3 4" xfId="50572"/>
    <cellStyle name="Note 6 3 4 4" xfId="28056"/>
    <cellStyle name="Note 6 3 4 4 2" xfId="28057"/>
    <cellStyle name="Note 6 3 4 4 3" xfId="28058"/>
    <cellStyle name="Note 6 3 4 4 4" xfId="50573"/>
    <cellStyle name="Note 6 3 4 5" xfId="28059"/>
    <cellStyle name="Note 6 3 4 5 2" xfId="28060"/>
    <cellStyle name="Note 6 3 4 5 3" xfId="28061"/>
    <cellStyle name="Note 6 3 4 5 4" xfId="50574"/>
    <cellStyle name="Note 6 3 4 6" xfId="28062"/>
    <cellStyle name="Note 6 3 4 6 2" xfId="28063"/>
    <cellStyle name="Note 6 3 4 6 3" xfId="28064"/>
    <cellStyle name="Note 6 3 4 6 4" xfId="50575"/>
    <cellStyle name="Note 6 3 4 7" xfId="28065"/>
    <cellStyle name="Note 6 3 4 7 2" xfId="28066"/>
    <cellStyle name="Note 6 3 4 7 3" xfId="28067"/>
    <cellStyle name="Note 6 3 4 7 4" xfId="50576"/>
    <cellStyle name="Note 6 3 4 8" xfId="28068"/>
    <cellStyle name="Note 6 3 4 8 2" xfId="28069"/>
    <cellStyle name="Note 6 3 4 8 3" xfId="28070"/>
    <cellStyle name="Note 6 3 4 8 4" xfId="50577"/>
    <cellStyle name="Note 6 3 4 9" xfId="28071"/>
    <cellStyle name="Note 6 3 4 9 2" xfId="28072"/>
    <cellStyle name="Note 6 3 4 9 3" xfId="28073"/>
    <cellStyle name="Note 6 3 4 9 4" xfId="50578"/>
    <cellStyle name="Note 6 3 5" xfId="28074"/>
    <cellStyle name="Note 6 3 5 10" xfId="28075"/>
    <cellStyle name="Note 6 3 5 10 2" xfId="28076"/>
    <cellStyle name="Note 6 3 5 10 3" xfId="28077"/>
    <cellStyle name="Note 6 3 5 10 4" xfId="50579"/>
    <cellStyle name="Note 6 3 5 11" xfId="28078"/>
    <cellStyle name="Note 6 3 5 11 2" xfId="28079"/>
    <cellStyle name="Note 6 3 5 11 3" xfId="28080"/>
    <cellStyle name="Note 6 3 5 11 4" xfId="50580"/>
    <cellStyle name="Note 6 3 5 12" xfId="28081"/>
    <cellStyle name="Note 6 3 5 12 2" xfId="28082"/>
    <cellStyle name="Note 6 3 5 12 3" xfId="28083"/>
    <cellStyle name="Note 6 3 5 12 4" xfId="50581"/>
    <cellStyle name="Note 6 3 5 13" xfId="28084"/>
    <cellStyle name="Note 6 3 5 13 2" xfId="28085"/>
    <cellStyle name="Note 6 3 5 13 3" xfId="28086"/>
    <cellStyle name="Note 6 3 5 13 4" xfId="50582"/>
    <cellStyle name="Note 6 3 5 14" xfId="28087"/>
    <cellStyle name="Note 6 3 5 14 2" xfId="28088"/>
    <cellStyle name="Note 6 3 5 14 3" xfId="28089"/>
    <cellStyle name="Note 6 3 5 14 4" xfId="50583"/>
    <cellStyle name="Note 6 3 5 15" xfId="28090"/>
    <cellStyle name="Note 6 3 5 15 2" xfId="28091"/>
    <cellStyle name="Note 6 3 5 15 3" xfId="28092"/>
    <cellStyle name="Note 6 3 5 15 4" xfId="50584"/>
    <cellStyle name="Note 6 3 5 16" xfId="28093"/>
    <cellStyle name="Note 6 3 5 16 2" xfId="28094"/>
    <cellStyle name="Note 6 3 5 16 3" xfId="28095"/>
    <cellStyle name="Note 6 3 5 16 4" xfId="50585"/>
    <cellStyle name="Note 6 3 5 17" xfId="28096"/>
    <cellStyle name="Note 6 3 5 17 2" xfId="28097"/>
    <cellStyle name="Note 6 3 5 17 3" xfId="28098"/>
    <cellStyle name="Note 6 3 5 17 4" xfId="50586"/>
    <cellStyle name="Note 6 3 5 18" xfId="28099"/>
    <cellStyle name="Note 6 3 5 18 2" xfId="28100"/>
    <cellStyle name="Note 6 3 5 18 3" xfId="28101"/>
    <cellStyle name="Note 6 3 5 18 4" xfId="50587"/>
    <cellStyle name="Note 6 3 5 19" xfId="28102"/>
    <cellStyle name="Note 6 3 5 19 2" xfId="28103"/>
    <cellStyle name="Note 6 3 5 19 3" xfId="28104"/>
    <cellStyle name="Note 6 3 5 19 4" xfId="50588"/>
    <cellStyle name="Note 6 3 5 2" xfId="28105"/>
    <cellStyle name="Note 6 3 5 2 2" xfId="28106"/>
    <cellStyle name="Note 6 3 5 2 3" xfId="28107"/>
    <cellStyle name="Note 6 3 5 2 4" xfId="50589"/>
    <cellStyle name="Note 6 3 5 20" xfId="28108"/>
    <cellStyle name="Note 6 3 5 20 2" xfId="28109"/>
    <cellStyle name="Note 6 3 5 20 3" xfId="50590"/>
    <cellStyle name="Note 6 3 5 20 4" xfId="50591"/>
    <cellStyle name="Note 6 3 5 21" xfId="50592"/>
    <cellStyle name="Note 6 3 5 22" xfId="50593"/>
    <cellStyle name="Note 6 3 5 3" xfId="28110"/>
    <cellStyle name="Note 6 3 5 3 2" xfId="28111"/>
    <cellStyle name="Note 6 3 5 3 3" xfId="28112"/>
    <cellStyle name="Note 6 3 5 3 4" xfId="50594"/>
    <cellStyle name="Note 6 3 5 4" xfId="28113"/>
    <cellStyle name="Note 6 3 5 4 2" xfId="28114"/>
    <cellStyle name="Note 6 3 5 4 3" xfId="28115"/>
    <cellStyle name="Note 6 3 5 4 4" xfId="50595"/>
    <cellStyle name="Note 6 3 5 5" xfId="28116"/>
    <cellStyle name="Note 6 3 5 5 2" xfId="28117"/>
    <cellStyle name="Note 6 3 5 5 3" xfId="28118"/>
    <cellStyle name="Note 6 3 5 5 4" xfId="50596"/>
    <cellStyle name="Note 6 3 5 6" xfId="28119"/>
    <cellStyle name="Note 6 3 5 6 2" xfId="28120"/>
    <cellStyle name="Note 6 3 5 6 3" xfId="28121"/>
    <cellStyle name="Note 6 3 5 6 4" xfId="50597"/>
    <cellStyle name="Note 6 3 5 7" xfId="28122"/>
    <cellStyle name="Note 6 3 5 7 2" xfId="28123"/>
    <cellStyle name="Note 6 3 5 7 3" xfId="28124"/>
    <cellStyle name="Note 6 3 5 7 4" xfId="50598"/>
    <cellStyle name="Note 6 3 5 8" xfId="28125"/>
    <cellStyle name="Note 6 3 5 8 2" xfId="28126"/>
    <cellStyle name="Note 6 3 5 8 3" xfId="28127"/>
    <cellStyle name="Note 6 3 5 8 4" xfId="50599"/>
    <cellStyle name="Note 6 3 5 9" xfId="28128"/>
    <cellStyle name="Note 6 3 5 9 2" xfId="28129"/>
    <cellStyle name="Note 6 3 5 9 3" xfId="28130"/>
    <cellStyle name="Note 6 3 5 9 4" xfId="50600"/>
    <cellStyle name="Note 6 3 6" xfId="50601"/>
    <cellStyle name="Note 6 30" xfId="28131"/>
    <cellStyle name="Note 6 30 2" xfId="28132"/>
    <cellStyle name="Note 6 30 3" xfId="28133"/>
    <cellStyle name="Note 6 30 4" xfId="50602"/>
    <cellStyle name="Note 6 31" xfId="28134"/>
    <cellStyle name="Note 6 31 2" xfId="28135"/>
    <cellStyle name="Note 6 31 3" xfId="28136"/>
    <cellStyle name="Note 6 31 4" xfId="50603"/>
    <cellStyle name="Note 6 32" xfId="28137"/>
    <cellStyle name="Note 6 32 2" xfId="28138"/>
    <cellStyle name="Note 6 32 3" xfId="28139"/>
    <cellStyle name="Note 6 32 4" xfId="50604"/>
    <cellStyle name="Note 6 33" xfId="28140"/>
    <cellStyle name="Note 6 33 2" xfId="28141"/>
    <cellStyle name="Note 6 33 3" xfId="28142"/>
    <cellStyle name="Note 6 33 4" xfId="50605"/>
    <cellStyle name="Note 6 34" xfId="28143"/>
    <cellStyle name="Note 6 34 2" xfId="28144"/>
    <cellStyle name="Note 6 34 3" xfId="28145"/>
    <cellStyle name="Note 6 34 4" xfId="50606"/>
    <cellStyle name="Note 6 35" xfId="28146"/>
    <cellStyle name="Note 6 35 2" xfId="28147"/>
    <cellStyle name="Note 6 35 3" xfId="28148"/>
    <cellStyle name="Note 6 35 4" xfId="50607"/>
    <cellStyle name="Note 6 36" xfId="28149"/>
    <cellStyle name="Note 6 36 2" xfId="28150"/>
    <cellStyle name="Note 6 36 3" xfId="28151"/>
    <cellStyle name="Note 6 36 4" xfId="50608"/>
    <cellStyle name="Note 6 37" xfId="28152"/>
    <cellStyle name="Note 6 37 2" xfId="28153"/>
    <cellStyle name="Note 6 37 3" xfId="28154"/>
    <cellStyle name="Note 6 37 4" xfId="50609"/>
    <cellStyle name="Note 6 38" xfId="28155"/>
    <cellStyle name="Note 6 38 2" xfId="28156"/>
    <cellStyle name="Note 6 38 3" xfId="28157"/>
    <cellStyle name="Note 6 38 4" xfId="50610"/>
    <cellStyle name="Note 6 39" xfId="28158"/>
    <cellStyle name="Note 6 39 2" xfId="28159"/>
    <cellStyle name="Note 6 39 3" xfId="28160"/>
    <cellStyle name="Note 6 39 4" xfId="50611"/>
    <cellStyle name="Note 6 4" xfId="28161"/>
    <cellStyle name="Note 6 4 10" xfId="28162"/>
    <cellStyle name="Note 6 4 10 2" xfId="28163"/>
    <cellStyle name="Note 6 4 10 3" xfId="28164"/>
    <cellStyle name="Note 6 4 10 4" xfId="50612"/>
    <cellStyle name="Note 6 4 11" xfId="28165"/>
    <cellStyle name="Note 6 4 11 2" xfId="28166"/>
    <cellStyle name="Note 6 4 11 3" xfId="28167"/>
    <cellStyle name="Note 6 4 11 4" xfId="50613"/>
    <cellStyle name="Note 6 4 12" xfId="28168"/>
    <cellStyle name="Note 6 4 12 2" xfId="28169"/>
    <cellStyle name="Note 6 4 12 3" xfId="28170"/>
    <cellStyle name="Note 6 4 12 4" xfId="50614"/>
    <cellStyle name="Note 6 4 13" xfId="28171"/>
    <cellStyle name="Note 6 4 13 2" xfId="28172"/>
    <cellStyle name="Note 6 4 13 3" xfId="28173"/>
    <cellStyle name="Note 6 4 13 4" xfId="50615"/>
    <cellStyle name="Note 6 4 14" xfId="28174"/>
    <cellStyle name="Note 6 4 14 2" xfId="28175"/>
    <cellStyle name="Note 6 4 14 3" xfId="28176"/>
    <cellStyle name="Note 6 4 14 4" xfId="50616"/>
    <cellStyle name="Note 6 4 15" xfId="28177"/>
    <cellStyle name="Note 6 4 15 2" xfId="28178"/>
    <cellStyle name="Note 6 4 15 3" xfId="28179"/>
    <cellStyle name="Note 6 4 15 4" xfId="50617"/>
    <cellStyle name="Note 6 4 16" xfId="28180"/>
    <cellStyle name="Note 6 4 16 2" xfId="28181"/>
    <cellStyle name="Note 6 4 16 3" xfId="28182"/>
    <cellStyle name="Note 6 4 16 4" xfId="50618"/>
    <cellStyle name="Note 6 4 17" xfId="28183"/>
    <cellStyle name="Note 6 4 17 2" xfId="28184"/>
    <cellStyle name="Note 6 4 17 3" xfId="28185"/>
    <cellStyle name="Note 6 4 17 4" xfId="50619"/>
    <cellStyle name="Note 6 4 18" xfId="28186"/>
    <cellStyle name="Note 6 4 18 2" xfId="28187"/>
    <cellStyle name="Note 6 4 18 3" xfId="28188"/>
    <cellStyle name="Note 6 4 18 4" xfId="50620"/>
    <cellStyle name="Note 6 4 19" xfId="28189"/>
    <cellStyle name="Note 6 4 19 2" xfId="28190"/>
    <cellStyle name="Note 6 4 19 3" xfId="28191"/>
    <cellStyle name="Note 6 4 19 4" xfId="50621"/>
    <cellStyle name="Note 6 4 2" xfId="28192"/>
    <cellStyle name="Note 6 4 2 2" xfId="28193"/>
    <cellStyle name="Note 6 4 2 3" xfId="28194"/>
    <cellStyle name="Note 6 4 2 4" xfId="50622"/>
    <cellStyle name="Note 6 4 20" xfId="28195"/>
    <cellStyle name="Note 6 4 20 2" xfId="28196"/>
    <cellStyle name="Note 6 4 20 3" xfId="50623"/>
    <cellStyle name="Note 6 4 20 4" xfId="50624"/>
    <cellStyle name="Note 6 4 21" xfId="50625"/>
    <cellStyle name="Note 6 4 22" xfId="50626"/>
    <cellStyle name="Note 6 4 3" xfId="28197"/>
    <cellStyle name="Note 6 4 3 2" xfId="28198"/>
    <cellStyle name="Note 6 4 3 3" xfId="28199"/>
    <cellStyle name="Note 6 4 3 4" xfId="50627"/>
    <cellStyle name="Note 6 4 4" xfId="28200"/>
    <cellStyle name="Note 6 4 4 2" xfId="28201"/>
    <cellStyle name="Note 6 4 4 3" xfId="28202"/>
    <cellStyle name="Note 6 4 4 4" xfId="50628"/>
    <cellStyle name="Note 6 4 5" xfId="28203"/>
    <cellStyle name="Note 6 4 5 2" xfId="28204"/>
    <cellStyle name="Note 6 4 5 3" xfId="28205"/>
    <cellStyle name="Note 6 4 5 4" xfId="50629"/>
    <cellStyle name="Note 6 4 6" xfId="28206"/>
    <cellStyle name="Note 6 4 6 2" xfId="28207"/>
    <cellStyle name="Note 6 4 6 3" xfId="28208"/>
    <cellStyle name="Note 6 4 6 4" xfId="50630"/>
    <cellStyle name="Note 6 4 7" xfId="28209"/>
    <cellStyle name="Note 6 4 7 2" xfId="28210"/>
    <cellStyle name="Note 6 4 7 3" xfId="28211"/>
    <cellStyle name="Note 6 4 7 4" xfId="50631"/>
    <cellStyle name="Note 6 4 8" xfId="28212"/>
    <cellStyle name="Note 6 4 8 2" xfId="28213"/>
    <cellStyle name="Note 6 4 8 3" xfId="28214"/>
    <cellStyle name="Note 6 4 8 4" xfId="50632"/>
    <cellStyle name="Note 6 4 9" xfId="28215"/>
    <cellStyle name="Note 6 4 9 2" xfId="28216"/>
    <cellStyle name="Note 6 4 9 3" xfId="28217"/>
    <cellStyle name="Note 6 4 9 4" xfId="50633"/>
    <cellStyle name="Note 6 40" xfId="28218"/>
    <cellStyle name="Note 6 40 2" xfId="28219"/>
    <cellStyle name="Note 6 40 3" xfId="28220"/>
    <cellStyle name="Note 6 40 4" xfId="50634"/>
    <cellStyle name="Note 6 41" xfId="28221"/>
    <cellStyle name="Note 6 41 2" xfId="28222"/>
    <cellStyle name="Note 6 41 3" xfId="28223"/>
    <cellStyle name="Note 6 41 4" xfId="50635"/>
    <cellStyle name="Note 6 42" xfId="28224"/>
    <cellStyle name="Note 6 42 2" xfId="28225"/>
    <cellStyle name="Note 6 42 3" xfId="50636"/>
    <cellStyle name="Note 6 42 4" xfId="50637"/>
    <cellStyle name="Note 6 43" xfId="50638"/>
    <cellStyle name="Note 6 44" xfId="50639"/>
    <cellStyle name="Note 6 5" xfId="28226"/>
    <cellStyle name="Note 6 5 10" xfId="28227"/>
    <cellStyle name="Note 6 5 10 2" xfId="28228"/>
    <cellStyle name="Note 6 5 10 3" xfId="28229"/>
    <cellStyle name="Note 6 5 10 4" xfId="50640"/>
    <cellStyle name="Note 6 5 11" xfId="28230"/>
    <cellStyle name="Note 6 5 11 2" xfId="28231"/>
    <cellStyle name="Note 6 5 11 3" xfId="28232"/>
    <cellStyle name="Note 6 5 11 4" xfId="50641"/>
    <cellStyle name="Note 6 5 12" xfId="28233"/>
    <cellStyle name="Note 6 5 12 2" xfId="28234"/>
    <cellStyle name="Note 6 5 12 3" xfId="28235"/>
    <cellStyle name="Note 6 5 12 4" xfId="50642"/>
    <cellStyle name="Note 6 5 13" xfId="28236"/>
    <cellStyle name="Note 6 5 13 2" xfId="28237"/>
    <cellStyle name="Note 6 5 13 3" xfId="28238"/>
    <cellStyle name="Note 6 5 13 4" xfId="50643"/>
    <cellStyle name="Note 6 5 14" xfId="28239"/>
    <cellStyle name="Note 6 5 14 2" xfId="28240"/>
    <cellStyle name="Note 6 5 14 3" xfId="28241"/>
    <cellStyle name="Note 6 5 14 4" xfId="50644"/>
    <cellStyle name="Note 6 5 15" xfId="28242"/>
    <cellStyle name="Note 6 5 15 2" xfId="28243"/>
    <cellStyle name="Note 6 5 15 3" xfId="28244"/>
    <cellStyle name="Note 6 5 15 4" xfId="50645"/>
    <cellStyle name="Note 6 5 16" xfId="28245"/>
    <cellStyle name="Note 6 5 16 2" xfId="28246"/>
    <cellStyle name="Note 6 5 16 3" xfId="28247"/>
    <cellStyle name="Note 6 5 16 4" xfId="50646"/>
    <cellStyle name="Note 6 5 17" xfId="28248"/>
    <cellStyle name="Note 6 5 17 2" xfId="28249"/>
    <cellStyle name="Note 6 5 17 3" xfId="28250"/>
    <cellStyle name="Note 6 5 17 4" xfId="50647"/>
    <cellStyle name="Note 6 5 18" xfId="28251"/>
    <cellStyle name="Note 6 5 18 2" xfId="28252"/>
    <cellStyle name="Note 6 5 18 3" xfId="28253"/>
    <cellStyle name="Note 6 5 18 4" xfId="50648"/>
    <cellStyle name="Note 6 5 19" xfId="28254"/>
    <cellStyle name="Note 6 5 19 2" xfId="28255"/>
    <cellStyle name="Note 6 5 19 3" xfId="28256"/>
    <cellStyle name="Note 6 5 19 4" xfId="50649"/>
    <cellStyle name="Note 6 5 2" xfId="28257"/>
    <cellStyle name="Note 6 5 2 2" xfId="28258"/>
    <cellStyle name="Note 6 5 2 3" xfId="28259"/>
    <cellStyle name="Note 6 5 2 4" xfId="50650"/>
    <cellStyle name="Note 6 5 20" xfId="28260"/>
    <cellStyle name="Note 6 5 20 2" xfId="28261"/>
    <cellStyle name="Note 6 5 20 3" xfId="50651"/>
    <cellStyle name="Note 6 5 20 4" xfId="50652"/>
    <cellStyle name="Note 6 5 21" xfId="50653"/>
    <cellStyle name="Note 6 5 22" xfId="50654"/>
    <cellStyle name="Note 6 5 3" xfId="28262"/>
    <cellStyle name="Note 6 5 3 2" xfId="28263"/>
    <cellStyle name="Note 6 5 3 3" xfId="28264"/>
    <cellStyle name="Note 6 5 3 4" xfId="50655"/>
    <cellStyle name="Note 6 5 4" xfId="28265"/>
    <cellStyle name="Note 6 5 4 2" xfId="28266"/>
    <cellStyle name="Note 6 5 4 3" xfId="28267"/>
    <cellStyle name="Note 6 5 4 4" xfId="50656"/>
    <cellStyle name="Note 6 5 5" xfId="28268"/>
    <cellStyle name="Note 6 5 5 2" xfId="28269"/>
    <cellStyle name="Note 6 5 5 3" xfId="28270"/>
    <cellStyle name="Note 6 5 5 4" xfId="50657"/>
    <cellStyle name="Note 6 5 6" xfId="28271"/>
    <cellStyle name="Note 6 5 6 2" xfId="28272"/>
    <cellStyle name="Note 6 5 6 3" xfId="28273"/>
    <cellStyle name="Note 6 5 6 4" xfId="50658"/>
    <cellStyle name="Note 6 5 7" xfId="28274"/>
    <cellStyle name="Note 6 5 7 2" xfId="28275"/>
    <cellStyle name="Note 6 5 7 3" xfId="28276"/>
    <cellStyle name="Note 6 5 7 4" xfId="50659"/>
    <cellStyle name="Note 6 5 8" xfId="28277"/>
    <cellStyle name="Note 6 5 8 2" xfId="28278"/>
    <cellStyle name="Note 6 5 8 3" xfId="28279"/>
    <cellStyle name="Note 6 5 8 4" xfId="50660"/>
    <cellStyle name="Note 6 5 9" xfId="28280"/>
    <cellStyle name="Note 6 5 9 2" xfId="28281"/>
    <cellStyle name="Note 6 5 9 3" xfId="28282"/>
    <cellStyle name="Note 6 5 9 4" xfId="50661"/>
    <cellStyle name="Note 6 6" xfId="28283"/>
    <cellStyle name="Note 6 6 10" xfId="28284"/>
    <cellStyle name="Note 6 6 10 2" xfId="28285"/>
    <cellStyle name="Note 6 6 10 3" xfId="28286"/>
    <cellStyle name="Note 6 6 10 4" xfId="50662"/>
    <cellStyle name="Note 6 6 11" xfId="28287"/>
    <cellStyle name="Note 6 6 11 2" xfId="28288"/>
    <cellStyle name="Note 6 6 11 3" xfId="28289"/>
    <cellStyle name="Note 6 6 11 4" xfId="50663"/>
    <cellStyle name="Note 6 6 12" xfId="28290"/>
    <cellStyle name="Note 6 6 12 2" xfId="28291"/>
    <cellStyle name="Note 6 6 12 3" xfId="28292"/>
    <cellStyle name="Note 6 6 12 4" xfId="50664"/>
    <cellStyle name="Note 6 6 13" xfId="28293"/>
    <cellStyle name="Note 6 6 13 2" xfId="28294"/>
    <cellStyle name="Note 6 6 13 3" xfId="28295"/>
    <cellStyle name="Note 6 6 13 4" xfId="50665"/>
    <cellStyle name="Note 6 6 14" xfId="28296"/>
    <cellStyle name="Note 6 6 14 2" xfId="28297"/>
    <cellStyle name="Note 6 6 14 3" xfId="28298"/>
    <cellStyle name="Note 6 6 14 4" xfId="50666"/>
    <cellStyle name="Note 6 6 15" xfId="28299"/>
    <cellStyle name="Note 6 6 15 2" xfId="28300"/>
    <cellStyle name="Note 6 6 15 3" xfId="28301"/>
    <cellStyle name="Note 6 6 15 4" xfId="50667"/>
    <cellStyle name="Note 6 6 16" xfId="28302"/>
    <cellStyle name="Note 6 6 16 2" xfId="28303"/>
    <cellStyle name="Note 6 6 16 3" xfId="28304"/>
    <cellStyle name="Note 6 6 16 4" xfId="50668"/>
    <cellStyle name="Note 6 6 17" xfId="28305"/>
    <cellStyle name="Note 6 6 17 2" xfId="28306"/>
    <cellStyle name="Note 6 6 17 3" xfId="28307"/>
    <cellStyle name="Note 6 6 17 4" xfId="50669"/>
    <cellStyle name="Note 6 6 18" xfId="28308"/>
    <cellStyle name="Note 6 6 18 2" xfId="28309"/>
    <cellStyle name="Note 6 6 18 3" xfId="28310"/>
    <cellStyle name="Note 6 6 18 4" xfId="50670"/>
    <cellStyle name="Note 6 6 19" xfId="28311"/>
    <cellStyle name="Note 6 6 19 2" xfId="28312"/>
    <cellStyle name="Note 6 6 19 3" xfId="28313"/>
    <cellStyle name="Note 6 6 19 4" xfId="50671"/>
    <cellStyle name="Note 6 6 2" xfId="28314"/>
    <cellStyle name="Note 6 6 2 2" xfId="28315"/>
    <cellStyle name="Note 6 6 2 3" xfId="28316"/>
    <cellStyle name="Note 6 6 2 4" xfId="50672"/>
    <cellStyle name="Note 6 6 20" xfId="28317"/>
    <cellStyle name="Note 6 6 20 2" xfId="28318"/>
    <cellStyle name="Note 6 6 20 3" xfId="50673"/>
    <cellStyle name="Note 6 6 20 4" xfId="50674"/>
    <cellStyle name="Note 6 6 21" xfId="50675"/>
    <cellStyle name="Note 6 6 22" xfId="50676"/>
    <cellStyle name="Note 6 6 3" xfId="28319"/>
    <cellStyle name="Note 6 6 3 2" xfId="28320"/>
    <cellStyle name="Note 6 6 3 3" xfId="28321"/>
    <cellStyle name="Note 6 6 3 4" xfId="50677"/>
    <cellStyle name="Note 6 6 4" xfId="28322"/>
    <cellStyle name="Note 6 6 4 2" xfId="28323"/>
    <cellStyle name="Note 6 6 4 3" xfId="28324"/>
    <cellStyle name="Note 6 6 4 4" xfId="50678"/>
    <cellStyle name="Note 6 6 5" xfId="28325"/>
    <cellStyle name="Note 6 6 5 2" xfId="28326"/>
    <cellStyle name="Note 6 6 5 3" xfId="28327"/>
    <cellStyle name="Note 6 6 5 4" xfId="50679"/>
    <cellStyle name="Note 6 6 6" xfId="28328"/>
    <cellStyle name="Note 6 6 6 2" xfId="28329"/>
    <cellStyle name="Note 6 6 6 3" xfId="28330"/>
    <cellStyle name="Note 6 6 6 4" xfId="50680"/>
    <cellStyle name="Note 6 6 7" xfId="28331"/>
    <cellStyle name="Note 6 6 7 2" xfId="28332"/>
    <cellStyle name="Note 6 6 7 3" xfId="28333"/>
    <cellStyle name="Note 6 6 7 4" xfId="50681"/>
    <cellStyle name="Note 6 6 8" xfId="28334"/>
    <cellStyle name="Note 6 6 8 2" xfId="28335"/>
    <cellStyle name="Note 6 6 8 3" xfId="28336"/>
    <cellStyle name="Note 6 6 8 4" xfId="50682"/>
    <cellStyle name="Note 6 6 9" xfId="28337"/>
    <cellStyle name="Note 6 6 9 2" xfId="28338"/>
    <cellStyle name="Note 6 6 9 3" xfId="28339"/>
    <cellStyle name="Note 6 6 9 4" xfId="50683"/>
    <cellStyle name="Note 6 7" xfId="28340"/>
    <cellStyle name="Note 6 7 2" xfId="28341"/>
    <cellStyle name="Note 6 7 2 10" xfId="28342"/>
    <cellStyle name="Note 6 7 2 10 2" xfId="28343"/>
    <cellStyle name="Note 6 7 2 10 3" xfId="28344"/>
    <cellStyle name="Note 6 7 2 10 4" xfId="50684"/>
    <cellStyle name="Note 6 7 2 11" xfId="28345"/>
    <cellStyle name="Note 6 7 2 11 2" xfId="28346"/>
    <cellStyle name="Note 6 7 2 11 3" xfId="28347"/>
    <cellStyle name="Note 6 7 2 11 4" xfId="50685"/>
    <cellStyle name="Note 6 7 2 12" xfId="28348"/>
    <cellStyle name="Note 6 7 2 12 2" xfId="28349"/>
    <cellStyle name="Note 6 7 2 12 3" xfId="28350"/>
    <cellStyle name="Note 6 7 2 12 4" xfId="50686"/>
    <cellStyle name="Note 6 7 2 13" xfId="28351"/>
    <cellStyle name="Note 6 7 2 13 2" xfId="28352"/>
    <cellStyle name="Note 6 7 2 13 3" xfId="28353"/>
    <cellStyle name="Note 6 7 2 13 4" xfId="50687"/>
    <cellStyle name="Note 6 7 2 14" xfId="28354"/>
    <cellStyle name="Note 6 7 2 14 2" xfId="28355"/>
    <cellStyle name="Note 6 7 2 14 3" xfId="28356"/>
    <cellStyle name="Note 6 7 2 14 4" xfId="50688"/>
    <cellStyle name="Note 6 7 2 15" xfId="28357"/>
    <cellStyle name="Note 6 7 2 15 2" xfId="28358"/>
    <cellStyle name="Note 6 7 2 15 3" xfId="28359"/>
    <cellStyle name="Note 6 7 2 15 4" xfId="50689"/>
    <cellStyle name="Note 6 7 2 16" xfId="28360"/>
    <cellStyle name="Note 6 7 2 16 2" xfId="28361"/>
    <cellStyle name="Note 6 7 2 16 3" xfId="28362"/>
    <cellStyle name="Note 6 7 2 16 4" xfId="50690"/>
    <cellStyle name="Note 6 7 2 17" xfId="28363"/>
    <cellStyle name="Note 6 7 2 17 2" xfId="28364"/>
    <cellStyle name="Note 6 7 2 17 3" xfId="28365"/>
    <cellStyle name="Note 6 7 2 17 4" xfId="50691"/>
    <cellStyle name="Note 6 7 2 18" xfId="28366"/>
    <cellStyle name="Note 6 7 2 18 2" xfId="28367"/>
    <cellStyle name="Note 6 7 2 18 3" xfId="28368"/>
    <cellStyle name="Note 6 7 2 18 4" xfId="50692"/>
    <cellStyle name="Note 6 7 2 19" xfId="28369"/>
    <cellStyle name="Note 6 7 2 19 2" xfId="28370"/>
    <cellStyle name="Note 6 7 2 19 3" xfId="28371"/>
    <cellStyle name="Note 6 7 2 19 4" xfId="50693"/>
    <cellStyle name="Note 6 7 2 2" xfId="28372"/>
    <cellStyle name="Note 6 7 2 2 2" xfId="28373"/>
    <cellStyle name="Note 6 7 2 2 3" xfId="28374"/>
    <cellStyle name="Note 6 7 2 2 4" xfId="50694"/>
    <cellStyle name="Note 6 7 2 20" xfId="28375"/>
    <cellStyle name="Note 6 7 2 20 2" xfId="28376"/>
    <cellStyle name="Note 6 7 2 20 3" xfId="50695"/>
    <cellStyle name="Note 6 7 2 20 4" xfId="50696"/>
    <cellStyle name="Note 6 7 2 21" xfId="50697"/>
    <cellStyle name="Note 6 7 2 22" xfId="50698"/>
    <cellStyle name="Note 6 7 2 3" xfId="28377"/>
    <cellStyle name="Note 6 7 2 3 2" xfId="28378"/>
    <cellStyle name="Note 6 7 2 3 3" xfId="28379"/>
    <cellStyle name="Note 6 7 2 3 4" xfId="50699"/>
    <cellStyle name="Note 6 7 2 4" xfId="28380"/>
    <cellStyle name="Note 6 7 2 4 2" xfId="28381"/>
    <cellStyle name="Note 6 7 2 4 3" xfId="28382"/>
    <cellStyle name="Note 6 7 2 4 4" xfId="50700"/>
    <cellStyle name="Note 6 7 2 5" xfId="28383"/>
    <cellStyle name="Note 6 7 2 5 2" xfId="28384"/>
    <cellStyle name="Note 6 7 2 5 3" xfId="28385"/>
    <cellStyle name="Note 6 7 2 5 4" xfId="50701"/>
    <cellStyle name="Note 6 7 2 6" xfId="28386"/>
    <cellStyle name="Note 6 7 2 6 2" xfId="28387"/>
    <cellStyle name="Note 6 7 2 6 3" xfId="28388"/>
    <cellStyle name="Note 6 7 2 6 4" xfId="50702"/>
    <cellStyle name="Note 6 7 2 7" xfId="28389"/>
    <cellStyle name="Note 6 7 2 7 2" xfId="28390"/>
    <cellStyle name="Note 6 7 2 7 3" xfId="28391"/>
    <cellStyle name="Note 6 7 2 7 4" xfId="50703"/>
    <cellStyle name="Note 6 7 2 8" xfId="28392"/>
    <cellStyle name="Note 6 7 2 8 2" xfId="28393"/>
    <cellStyle name="Note 6 7 2 8 3" xfId="28394"/>
    <cellStyle name="Note 6 7 2 8 4" xfId="50704"/>
    <cellStyle name="Note 6 7 2 9" xfId="28395"/>
    <cellStyle name="Note 6 7 2 9 2" xfId="28396"/>
    <cellStyle name="Note 6 7 2 9 3" xfId="28397"/>
    <cellStyle name="Note 6 7 2 9 4" xfId="50705"/>
    <cellStyle name="Note 6 7 3" xfId="50706"/>
    <cellStyle name="Note 6 8" xfId="28398"/>
    <cellStyle name="Note 6 8 2" xfId="28399"/>
    <cellStyle name="Note 6 8 2 10" xfId="28400"/>
    <cellStyle name="Note 6 8 2 10 2" xfId="28401"/>
    <cellStyle name="Note 6 8 2 10 3" xfId="28402"/>
    <cellStyle name="Note 6 8 2 10 4" xfId="50707"/>
    <cellStyle name="Note 6 8 2 11" xfId="28403"/>
    <cellStyle name="Note 6 8 2 11 2" xfId="28404"/>
    <cellStyle name="Note 6 8 2 11 3" xfId="28405"/>
    <cellStyle name="Note 6 8 2 11 4" xfId="50708"/>
    <cellStyle name="Note 6 8 2 12" xfId="28406"/>
    <cellStyle name="Note 6 8 2 12 2" xfId="28407"/>
    <cellStyle name="Note 6 8 2 12 3" xfId="28408"/>
    <cellStyle name="Note 6 8 2 12 4" xfId="50709"/>
    <cellStyle name="Note 6 8 2 13" xfId="28409"/>
    <cellStyle name="Note 6 8 2 13 2" xfId="28410"/>
    <cellStyle name="Note 6 8 2 13 3" xfId="28411"/>
    <cellStyle name="Note 6 8 2 13 4" xfId="50710"/>
    <cellStyle name="Note 6 8 2 14" xfId="28412"/>
    <cellStyle name="Note 6 8 2 14 2" xfId="28413"/>
    <cellStyle name="Note 6 8 2 14 3" xfId="28414"/>
    <cellStyle name="Note 6 8 2 14 4" xfId="50711"/>
    <cellStyle name="Note 6 8 2 15" xfId="28415"/>
    <cellStyle name="Note 6 8 2 15 2" xfId="28416"/>
    <cellStyle name="Note 6 8 2 15 3" xfId="28417"/>
    <cellStyle name="Note 6 8 2 15 4" xfId="50712"/>
    <cellStyle name="Note 6 8 2 16" xfId="28418"/>
    <cellStyle name="Note 6 8 2 16 2" xfId="28419"/>
    <cellStyle name="Note 6 8 2 16 3" xfId="28420"/>
    <cellStyle name="Note 6 8 2 16 4" xfId="50713"/>
    <cellStyle name="Note 6 8 2 17" xfId="28421"/>
    <cellStyle name="Note 6 8 2 17 2" xfId="28422"/>
    <cellStyle name="Note 6 8 2 17 3" xfId="28423"/>
    <cellStyle name="Note 6 8 2 17 4" xfId="50714"/>
    <cellStyle name="Note 6 8 2 18" xfId="28424"/>
    <cellStyle name="Note 6 8 2 18 2" xfId="28425"/>
    <cellStyle name="Note 6 8 2 18 3" xfId="28426"/>
    <cellStyle name="Note 6 8 2 18 4" xfId="50715"/>
    <cellStyle name="Note 6 8 2 19" xfId="28427"/>
    <cellStyle name="Note 6 8 2 19 2" xfId="28428"/>
    <cellStyle name="Note 6 8 2 19 3" xfId="28429"/>
    <cellStyle name="Note 6 8 2 19 4" xfId="50716"/>
    <cellStyle name="Note 6 8 2 2" xfId="28430"/>
    <cellStyle name="Note 6 8 2 2 2" xfId="28431"/>
    <cellStyle name="Note 6 8 2 2 3" xfId="28432"/>
    <cellStyle name="Note 6 8 2 2 4" xfId="50717"/>
    <cellStyle name="Note 6 8 2 20" xfId="28433"/>
    <cellStyle name="Note 6 8 2 20 2" xfId="28434"/>
    <cellStyle name="Note 6 8 2 20 3" xfId="50718"/>
    <cellStyle name="Note 6 8 2 20 4" xfId="50719"/>
    <cellStyle name="Note 6 8 2 21" xfId="50720"/>
    <cellStyle name="Note 6 8 2 22" xfId="50721"/>
    <cellStyle name="Note 6 8 2 3" xfId="28435"/>
    <cellStyle name="Note 6 8 2 3 2" xfId="28436"/>
    <cellStyle name="Note 6 8 2 3 3" xfId="28437"/>
    <cellStyle name="Note 6 8 2 3 4" xfId="50722"/>
    <cellStyle name="Note 6 8 2 4" xfId="28438"/>
    <cellStyle name="Note 6 8 2 4 2" xfId="28439"/>
    <cellStyle name="Note 6 8 2 4 3" xfId="28440"/>
    <cellStyle name="Note 6 8 2 4 4" xfId="50723"/>
    <cellStyle name="Note 6 8 2 5" xfId="28441"/>
    <cellStyle name="Note 6 8 2 5 2" xfId="28442"/>
    <cellStyle name="Note 6 8 2 5 3" xfId="28443"/>
    <cellStyle name="Note 6 8 2 5 4" xfId="50724"/>
    <cellStyle name="Note 6 8 2 6" xfId="28444"/>
    <cellStyle name="Note 6 8 2 6 2" xfId="28445"/>
    <cellStyle name="Note 6 8 2 6 3" xfId="28446"/>
    <cellStyle name="Note 6 8 2 6 4" xfId="50725"/>
    <cellStyle name="Note 6 8 2 7" xfId="28447"/>
    <cellStyle name="Note 6 8 2 7 2" xfId="28448"/>
    <cellStyle name="Note 6 8 2 7 3" xfId="28449"/>
    <cellStyle name="Note 6 8 2 7 4" xfId="50726"/>
    <cellStyle name="Note 6 8 2 8" xfId="28450"/>
    <cellStyle name="Note 6 8 2 8 2" xfId="28451"/>
    <cellStyle name="Note 6 8 2 8 3" xfId="28452"/>
    <cellStyle name="Note 6 8 2 8 4" xfId="50727"/>
    <cellStyle name="Note 6 8 2 9" xfId="28453"/>
    <cellStyle name="Note 6 8 2 9 2" xfId="28454"/>
    <cellStyle name="Note 6 8 2 9 3" xfId="28455"/>
    <cellStyle name="Note 6 8 2 9 4" xfId="50728"/>
    <cellStyle name="Note 6 8 3" xfId="50729"/>
    <cellStyle name="Note 6 9" xfId="28456"/>
    <cellStyle name="Note 6 9 2" xfId="28457"/>
    <cellStyle name="Note 6 9 2 10" xfId="28458"/>
    <cellStyle name="Note 6 9 2 10 2" xfId="28459"/>
    <cellStyle name="Note 6 9 2 10 3" xfId="28460"/>
    <cellStyle name="Note 6 9 2 10 4" xfId="50730"/>
    <cellStyle name="Note 6 9 2 11" xfId="28461"/>
    <cellStyle name="Note 6 9 2 11 2" xfId="28462"/>
    <cellStyle name="Note 6 9 2 11 3" xfId="28463"/>
    <cellStyle name="Note 6 9 2 11 4" xfId="50731"/>
    <cellStyle name="Note 6 9 2 12" xfId="28464"/>
    <cellStyle name="Note 6 9 2 12 2" xfId="28465"/>
    <cellStyle name="Note 6 9 2 12 3" xfId="28466"/>
    <cellStyle name="Note 6 9 2 12 4" xfId="50732"/>
    <cellStyle name="Note 6 9 2 13" xfId="28467"/>
    <cellStyle name="Note 6 9 2 13 2" xfId="28468"/>
    <cellStyle name="Note 6 9 2 13 3" xfId="28469"/>
    <cellStyle name="Note 6 9 2 13 4" xfId="50733"/>
    <cellStyle name="Note 6 9 2 14" xfId="28470"/>
    <cellStyle name="Note 6 9 2 14 2" xfId="28471"/>
    <cellStyle name="Note 6 9 2 14 3" xfId="28472"/>
    <cellStyle name="Note 6 9 2 14 4" xfId="50734"/>
    <cellStyle name="Note 6 9 2 15" xfId="28473"/>
    <cellStyle name="Note 6 9 2 15 2" xfId="28474"/>
    <cellStyle name="Note 6 9 2 15 3" xfId="28475"/>
    <cellStyle name="Note 6 9 2 15 4" xfId="50735"/>
    <cellStyle name="Note 6 9 2 16" xfId="28476"/>
    <cellStyle name="Note 6 9 2 16 2" xfId="28477"/>
    <cellStyle name="Note 6 9 2 16 3" xfId="28478"/>
    <cellStyle name="Note 6 9 2 16 4" xfId="50736"/>
    <cellStyle name="Note 6 9 2 17" xfId="28479"/>
    <cellStyle name="Note 6 9 2 17 2" xfId="28480"/>
    <cellStyle name="Note 6 9 2 17 3" xfId="28481"/>
    <cellStyle name="Note 6 9 2 17 4" xfId="50737"/>
    <cellStyle name="Note 6 9 2 18" xfId="28482"/>
    <cellStyle name="Note 6 9 2 18 2" xfId="28483"/>
    <cellStyle name="Note 6 9 2 18 3" xfId="28484"/>
    <cellStyle name="Note 6 9 2 18 4" xfId="50738"/>
    <cellStyle name="Note 6 9 2 19" xfId="28485"/>
    <cellStyle name="Note 6 9 2 19 2" xfId="28486"/>
    <cellStyle name="Note 6 9 2 19 3" xfId="28487"/>
    <cellStyle name="Note 6 9 2 19 4" xfId="50739"/>
    <cellStyle name="Note 6 9 2 2" xfId="28488"/>
    <cellStyle name="Note 6 9 2 2 2" xfId="28489"/>
    <cellStyle name="Note 6 9 2 2 3" xfId="28490"/>
    <cellStyle name="Note 6 9 2 2 4" xfId="50740"/>
    <cellStyle name="Note 6 9 2 20" xfId="28491"/>
    <cellStyle name="Note 6 9 2 20 2" xfId="28492"/>
    <cellStyle name="Note 6 9 2 20 3" xfId="50741"/>
    <cellStyle name="Note 6 9 2 20 4" xfId="50742"/>
    <cellStyle name="Note 6 9 2 21" xfId="50743"/>
    <cellStyle name="Note 6 9 2 22" xfId="50744"/>
    <cellStyle name="Note 6 9 2 3" xfId="28493"/>
    <cellStyle name="Note 6 9 2 3 2" xfId="28494"/>
    <cellStyle name="Note 6 9 2 3 3" xfId="28495"/>
    <cellStyle name="Note 6 9 2 3 4" xfId="50745"/>
    <cellStyle name="Note 6 9 2 4" xfId="28496"/>
    <cellStyle name="Note 6 9 2 4 2" xfId="28497"/>
    <cellStyle name="Note 6 9 2 4 3" xfId="28498"/>
    <cellStyle name="Note 6 9 2 4 4" xfId="50746"/>
    <cellStyle name="Note 6 9 2 5" xfId="28499"/>
    <cellStyle name="Note 6 9 2 5 2" xfId="28500"/>
    <cellStyle name="Note 6 9 2 5 3" xfId="28501"/>
    <cellStyle name="Note 6 9 2 5 4" xfId="50747"/>
    <cellStyle name="Note 6 9 2 6" xfId="28502"/>
    <cellStyle name="Note 6 9 2 6 2" xfId="28503"/>
    <cellStyle name="Note 6 9 2 6 3" xfId="28504"/>
    <cellStyle name="Note 6 9 2 6 4" xfId="50748"/>
    <cellStyle name="Note 6 9 2 7" xfId="28505"/>
    <cellStyle name="Note 6 9 2 7 2" xfId="28506"/>
    <cellStyle name="Note 6 9 2 7 3" xfId="28507"/>
    <cellStyle name="Note 6 9 2 7 4" xfId="50749"/>
    <cellStyle name="Note 6 9 2 8" xfId="28508"/>
    <cellStyle name="Note 6 9 2 8 2" xfId="28509"/>
    <cellStyle name="Note 6 9 2 8 3" xfId="28510"/>
    <cellStyle name="Note 6 9 2 8 4" xfId="50750"/>
    <cellStyle name="Note 6 9 2 9" xfId="28511"/>
    <cellStyle name="Note 6 9 2 9 2" xfId="28512"/>
    <cellStyle name="Note 6 9 2 9 3" xfId="28513"/>
    <cellStyle name="Note 6 9 2 9 4" xfId="50751"/>
    <cellStyle name="Note 6 9 3" xfId="50752"/>
    <cellStyle name="Note 7" xfId="28514"/>
    <cellStyle name="Note 7 10" xfId="28515"/>
    <cellStyle name="Note 7 10 10" xfId="28516"/>
    <cellStyle name="Note 7 10 10 2" xfId="28517"/>
    <cellStyle name="Note 7 10 10 3" xfId="28518"/>
    <cellStyle name="Note 7 10 10 4" xfId="50753"/>
    <cellStyle name="Note 7 10 11" xfId="28519"/>
    <cellStyle name="Note 7 10 11 2" xfId="28520"/>
    <cellStyle name="Note 7 10 11 3" xfId="28521"/>
    <cellStyle name="Note 7 10 11 4" xfId="50754"/>
    <cellStyle name="Note 7 10 12" xfId="28522"/>
    <cellStyle name="Note 7 10 12 2" xfId="28523"/>
    <cellStyle name="Note 7 10 12 3" xfId="28524"/>
    <cellStyle name="Note 7 10 12 4" xfId="50755"/>
    <cellStyle name="Note 7 10 13" xfId="28525"/>
    <cellStyle name="Note 7 10 13 2" xfId="28526"/>
    <cellStyle name="Note 7 10 13 3" xfId="28527"/>
    <cellStyle name="Note 7 10 13 4" xfId="50756"/>
    <cellStyle name="Note 7 10 14" xfId="28528"/>
    <cellStyle name="Note 7 10 14 2" xfId="28529"/>
    <cellStyle name="Note 7 10 14 3" xfId="28530"/>
    <cellStyle name="Note 7 10 14 4" xfId="50757"/>
    <cellStyle name="Note 7 10 15" xfId="28531"/>
    <cellStyle name="Note 7 10 15 2" xfId="28532"/>
    <cellStyle name="Note 7 10 15 3" xfId="28533"/>
    <cellStyle name="Note 7 10 15 4" xfId="50758"/>
    <cellStyle name="Note 7 10 16" xfId="28534"/>
    <cellStyle name="Note 7 10 16 2" xfId="28535"/>
    <cellStyle name="Note 7 10 16 3" xfId="28536"/>
    <cellStyle name="Note 7 10 16 4" xfId="50759"/>
    <cellStyle name="Note 7 10 17" xfId="28537"/>
    <cellStyle name="Note 7 10 17 2" xfId="28538"/>
    <cellStyle name="Note 7 10 17 3" xfId="28539"/>
    <cellStyle name="Note 7 10 17 4" xfId="50760"/>
    <cellStyle name="Note 7 10 18" xfId="28540"/>
    <cellStyle name="Note 7 10 18 2" xfId="28541"/>
    <cellStyle name="Note 7 10 18 3" xfId="28542"/>
    <cellStyle name="Note 7 10 18 4" xfId="50761"/>
    <cellStyle name="Note 7 10 19" xfId="28543"/>
    <cellStyle name="Note 7 10 19 2" xfId="28544"/>
    <cellStyle name="Note 7 10 19 3" xfId="28545"/>
    <cellStyle name="Note 7 10 19 4" xfId="50762"/>
    <cellStyle name="Note 7 10 2" xfId="28546"/>
    <cellStyle name="Note 7 10 2 2" xfId="28547"/>
    <cellStyle name="Note 7 10 2 3" xfId="28548"/>
    <cellStyle name="Note 7 10 2 4" xfId="50763"/>
    <cellStyle name="Note 7 10 20" xfId="28549"/>
    <cellStyle name="Note 7 10 20 2" xfId="28550"/>
    <cellStyle name="Note 7 10 20 3" xfId="50764"/>
    <cellStyle name="Note 7 10 20 4" xfId="50765"/>
    <cellStyle name="Note 7 10 21" xfId="50766"/>
    <cellStyle name="Note 7 10 22" xfId="50767"/>
    <cellStyle name="Note 7 10 3" xfId="28551"/>
    <cellStyle name="Note 7 10 3 2" xfId="28552"/>
    <cellStyle name="Note 7 10 3 3" xfId="28553"/>
    <cellStyle name="Note 7 10 3 4" xfId="50768"/>
    <cellStyle name="Note 7 10 4" xfId="28554"/>
    <cellStyle name="Note 7 10 4 2" xfId="28555"/>
    <cellStyle name="Note 7 10 4 3" xfId="28556"/>
    <cellStyle name="Note 7 10 4 4" xfId="50769"/>
    <cellStyle name="Note 7 10 5" xfId="28557"/>
    <cellStyle name="Note 7 10 5 2" xfId="28558"/>
    <cellStyle name="Note 7 10 5 3" xfId="28559"/>
    <cellStyle name="Note 7 10 5 4" xfId="50770"/>
    <cellStyle name="Note 7 10 6" xfId="28560"/>
    <cellStyle name="Note 7 10 6 2" xfId="28561"/>
    <cellStyle name="Note 7 10 6 3" xfId="28562"/>
    <cellStyle name="Note 7 10 6 4" xfId="50771"/>
    <cellStyle name="Note 7 10 7" xfId="28563"/>
    <cellStyle name="Note 7 10 7 2" xfId="28564"/>
    <cellStyle name="Note 7 10 7 3" xfId="28565"/>
    <cellStyle name="Note 7 10 7 4" xfId="50772"/>
    <cellStyle name="Note 7 10 8" xfId="28566"/>
    <cellStyle name="Note 7 10 8 2" xfId="28567"/>
    <cellStyle name="Note 7 10 8 3" xfId="28568"/>
    <cellStyle name="Note 7 10 8 4" xfId="50773"/>
    <cellStyle name="Note 7 10 9" xfId="28569"/>
    <cellStyle name="Note 7 10 9 2" xfId="28570"/>
    <cellStyle name="Note 7 10 9 3" xfId="28571"/>
    <cellStyle name="Note 7 10 9 4" xfId="50774"/>
    <cellStyle name="Note 7 11" xfId="28572"/>
    <cellStyle name="Note 7 11 10" xfId="28573"/>
    <cellStyle name="Note 7 11 10 2" xfId="28574"/>
    <cellStyle name="Note 7 11 10 3" xfId="28575"/>
    <cellStyle name="Note 7 11 10 4" xfId="50775"/>
    <cellStyle name="Note 7 11 11" xfId="28576"/>
    <cellStyle name="Note 7 11 11 2" xfId="28577"/>
    <cellStyle name="Note 7 11 11 3" xfId="28578"/>
    <cellStyle name="Note 7 11 11 4" xfId="50776"/>
    <cellStyle name="Note 7 11 12" xfId="28579"/>
    <cellStyle name="Note 7 11 12 2" xfId="28580"/>
    <cellStyle name="Note 7 11 12 3" xfId="28581"/>
    <cellStyle name="Note 7 11 12 4" xfId="50777"/>
    <cellStyle name="Note 7 11 13" xfId="28582"/>
    <cellStyle name="Note 7 11 13 2" xfId="28583"/>
    <cellStyle name="Note 7 11 13 3" xfId="28584"/>
    <cellStyle name="Note 7 11 13 4" xfId="50778"/>
    <cellStyle name="Note 7 11 14" xfId="28585"/>
    <cellStyle name="Note 7 11 14 2" xfId="28586"/>
    <cellStyle name="Note 7 11 14 3" xfId="28587"/>
    <cellStyle name="Note 7 11 14 4" xfId="50779"/>
    <cellStyle name="Note 7 11 15" xfId="28588"/>
    <cellStyle name="Note 7 11 15 2" xfId="28589"/>
    <cellStyle name="Note 7 11 15 3" xfId="28590"/>
    <cellStyle name="Note 7 11 15 4" xfId="50780"/>
    <cellStyle name="Note 7 11 16" xfId="28591"/>
    <cellStyle name="Note 7 11 16 2" xfId="28592"/>
    <cellStyle name="Note 7 11 16 3" xfId="28593"/>
    <cellStyle name="Note 7 11 16 4" xfId="50781"/>
    <cellStyle name="Note 7 11 17" xfId="28594"/>
    <cellStyle name="Note 7 11 17 2" xfId="28595"/>
    <cellStyle name="Note 7 11 17 3" xfId="28596"/>
    <cellStyle name="Note 7 11 17 4" xfId="50782"/>
    <cellStyle name="Note 7 11 18" xfId="28597"/>
    <cellStyle name="Note 7 11 18 2" xfId="28598"/>
    <cellStyle name="Note 7 11 18 3" xfId="28599"/>
    <cellStyle name="Note 7 11 18 4" xfId="50783"/>
    <cellStyle name="Note 7 11 19" xfId="28600"/>
    <cellStyle name="Note 7 11 19 2" xfId="28601"/>
    <cellStyle name="Note 7 11 19 3" xfId="28602"/>
    <cellStyle name="Note 7 11 19 4" xfId="50784"/>
    <cellStyle name="Note 7 11 2" xfId="28603"/>
    <cellStyle name="Note 7 11 2 2" xfId="28604"/>
    <cellStyle name="Note 7 11 2 3" xfId="28605"/>
    <cellStyle name="Note 7 11 2 4" xfId="50785"/>
    <cellStyle name="Note 7 11 20" xfId="28606"/>
    <cellStyle name="Note 7 11 20 2" xfId="28607"/>
    <cellStyle name="Note 7 11 20 3" xfId="50786"/>
    <cellStyle name="Note 7 11 20 4" xfId="50787"/>
    <cellStyle name="Note 7 11 21" xfId="50788"/>
    <cellStyle name="Note 7 11 22" xfId="50789"/>
    <cellStyle name="Note 7 11 3" xfId="28608"/>
    <cellStyle name="Note 7 11 3 2" xfId="28609"/>
    <cellStyle name="Note 7 11 3 3" xfId="28610"/>
    <cellStyle name="Note 7 11 3 4" xfId="50790"/>
    <cellStyle name="Note 7 11 4" xfId="28611"/>
    <cellStyle name="Note 7 11 4 2" xfId="28612"/>
    <cellStyle name="Note 7 11 4 3" xfId="28613"/>
    <cellStyle name="Note 7 11 4 4" xfId="50791"/>
    <cellStyle name="Note 7 11 5" xfId="28614"/>
    <cellStyle name="Note 7 11 5 2" xfId="28615"/>
    <cellStyle name="Note 7 11 5 3" xfId="28616"/>
    <cellStyle name="Note 7 11 5 4" xfId="50792"/>
    <cellStyle name="Note 7 11 6" xfId="28617"/>
    <cellStyle name="Note 7 11 6 2" xfId="28618"/>
    <cellStyle name="Note 7 11 6 3" xfId="28619"/>
    <cellStyle name="Note 7 11 6 4" xfId="50793"/>
    <cellStyle name="Note 7 11 7" xfId="28620"/>
    <cellStyle name="Note 7 11 7 2" xfId="28621"/>
    <cellStyle name="Note 7 11 7 3" xfId="28622"/>
    <cellStyle name="Note 7 11 7 4" xfId="50794"/>
    <cellStyle name="Note 7 11 8" xfId="28623"/>
    <cellStyle name="Note 7 11 8 2" xfId="28624"/>
    <cellStyle name="Note 7 11 8 3" xfId="28625"/>
    <cellStyle name="Note 7 11 8 4" xfId="50795"/>
    <cellStyle name="Note 7 11 9" xfId="28626"/>
    <cellStyle name="Note 7 11 9 2" xfId="28627"/>
    <cellStyle name="Note 7 11 9 3" xfId="28628"/>
    <cellStyle name="Note 7 11 9 4" xfId="50796"/>
    <cellStyle name="Note 7 12" xfId="50797"/>
    <cellStyle name="Note 7 2" xfId="28629"/>
    <cellStyle name="Note 7 2 10" xfId="28630"/>
    <cellStyle name="Note 7 2 10 2" xfId="28631"/>
    <cellStyle name="Note 7 2 10 3" xfId="28632"/>
    <cellStyle name="Note 7 2 10 4" xfId="50798"/>
    <cellStyle name="Note 7 2 11" xfId="28633"/>
    <cellStyle name="Note 7 2 11 2" xfId="28634"/>
    <cellStyle name="Note 7 2 11 3" xfId="28635"/>
    <cellStyle name="Note 7 2 11 4" xfId="50799"/>
    <cellStyle name="Note 7 2 12" xfId="28636"/>
    <cellStyle name="Note 7 2 12 2" xfId="28637"/>
    <cellStyle name="Note 7 2 12 3" xfId="28638"/>
    <cellStyle name="Note 7 2 12 4" xfId="50800"/>
    <cellStyle name="Note 7 2 13" xfId="28639"/>
    <cellStyle name="Note 7 2 13 2" xfId="28640"/>
    <cellStyle name="Note 7 2 13 3" xfId="28641"/>
    <cellStyle name="Note 7 2 13 4" xfId="50801"/>
    <cellStyle name="Note 7 2 14" xfId="28642"/>
    <cellStyle name="Note 7 2 14 2" xfId="28643"/>
    <cellStyle name="Note 7 2 14 3" xfId="28644"/>
    <cellStyle name="Note 7 2 14 4" xfId="50802"/>
    <cellStyle name="Note 7 2 15" xfId="28645"/>
    <cellStyle name="Note 7 2 15 2" xfId="28646"/>
    <cellStyle name="Note 7 2 15 3" xfId="28647"/>
    <cellStyle name="Note 7 2 15 4" xfId="50803"/>
    <cellStyle name="Note 7 2 16" xfId="28648"/>
    <cellStyle name="Note 7 2 16 2" xfId="28649"/>
    <cellStyle name="Note 7 2 16 3" xfId="28650"/>
    <cellStyle name="Note 7 2 16 4" xfId="50804"/>
    <cellStyle name="Note 7 2 17" xfId="28651"/>
    <cellStyle name="Note 7 2 17 2" xfId="28652"/>
    <cellStyle name="Note 7 2 17 3" xfId="28653"/>
    <cellStyle name="Note 7 2 17 4" xfId="50805"/>
    <cellStyle name="Note 7 2 18" xfId="28654"/>
    <cellStyle name="Note 7 2 18 2" xfId="28655"/>
    <cellStyle name="Note 7 2 18 3" xfId="28656"/>
    <cellStyle name="Note 7 2 18 4" xfId="50806"/>
    <cellStyle name="Note 7 2 19" xfId="28657"/>
    <cellStyle name="Note 7 2 19 2" xfId="28658"/>
    <cellStyle name="Note 7 2 19 3" xfId="28659"/>
    <cellStyle name="Note 7 2 19 4" xfId="50807"/>
    <cellStyle name="Note 7 2 2" xfId="28660"/>
    <cellStyle name="Note 7 2 2 2" xfId="28661"/>
    <cellStyle name="Note 7 2 2 2 10" xfId="28662"/>
    <cellStyle name="Note 7 2 2 2 10 2" xfId="28663"/>
    <cellStyle name="Note 7 2 2 2 10 3" xfId="28664"/>
    <cellStyle name="Note 7 2 2 2 10 4" xfId="50808"/>
    <cellStyle name="Note 7 2 2 2 11" xfId="28665"/>
    <cellStyle name="Note 7 2 2 2 11 2" xfId="28666"/>
    <cellStyle name="Note 7 2 2 2 11 3" xfId="28667"/>
    <cellStyle name="Note 7 2 2 2 11 4" xfId="50809"/>
    <cellStyle name="Note 7 2 2 2 12" xfId="28668"/>
    <cellStyle name="Note 7 2 2 2 12 2" xfId="28669"/>
    <cellStyle name="Note 7 2 2 2 12 3" xfId="28670"/>
    <cellStyle name="Note 7 2 2 2 12 4" xfId="50810"/>
    <cellStyle name="Note 7 2 2 2 13" xfId="28671"/>
    <cellStyle name="Note 7 2 2 2 13 2" xfId="28672"/>
    <cellStyle name="Note 7 2 2 2 13 3" xfId="28673"/>
    <cellStyle name="Note 7 2 2 2 13 4" xfId="50811"/>
    <cellStyle name="Note 7 2 2 2 14" xfId="28674"/>
    <cellStyle name="Note 7 2 2 2 14 2" xfId="28675"/>
    <cellStyle name="Note 7 2 2 2 14 3" xfId="28676"/>
    <cellStyle name="Note 7 2 2 2 14 4" xfId="50812"/>
    <cellStyle name="Note 7 2 2 2 15" xfId="28677"/>
    <cellStyle name="Note 7 2 2 2 15 2" xfId="28678"/>
    <cellStyle name="Note 7 2 2 2 15 3" xfId="28679"/>
    <cellStyle name="Note 7 2 2 2 15 4" xfId="50813"/>
    <cellStyle name="Note 7 2 2 2 16" xfId="28680"/>
    <cellStyle name="Note 7 2 2 2 16 2" xfId="28681"/>
    <cellStyle name="Note 7 2 2 2 16 3" xfId="28682"/>
    <cellStyle name="Note 7 2 2 2 16 4" xfId="50814"/>
    <cellStyle name="Note 7 2 2 2 17" xfId="28683"/>
    <cellStyle name="Note 7 2 2 2 17 2" xfId="28684"/>
    <cellStyle name="Note 7 2 2 2 17 3" xfId="28685"/>
    <cellStyle name="Note 7 2 2 2 17 4" xfId="50815"/>
    <cellStyle name="Note 7 2 2 2 18" xfId="28686"/>
    <cellStyle name="Note 7 2 2 2 18 2" xfId="28687"/>
    <cellStyle name="Note 7 2 2 2 18 3" xfId="28688"/>
    <cellStyle name="Note 7 2 2 2 18 4" xfId="50816"/>
    <cellStyle name="Note 7 2 2 2 19" xfId="28689"/>
    <cellStyle name="Note 7 2 2 2 19 2" xfId="28690"/>
    <cellStyle name="Note 7 2 2 2 19 3" xfId="28691"/>
    <cellStyle name="Note 7 2 2 2 19 4" xfId="50817"/>
    <cellStyle name="Note 7 2 2 2 2" xfId="28692"/>
    <cellStyle name="Note 7 2 2 2 2 2" xfId="28693"/>
    <cellStyle name="Note 7 2 2 2 2 3" xfId="28694"/>
    <cellStyle name="Note 7 2 2 2 2 4" xfId="50818"/>
    <cellStyle name="Note 7 2 2 2 20" xfId="28695"/>
    <cellStyle name="Note 7 2 2 2 20 2" xfId="28696"/>
    <cellStyle name="Note 7 2 2 2 20 3" xfId="50819"/>
    <cellStyle name="Note 7 2 2 2 20 4" xfId="50820"/>
    <cellStyle name="Note 7 2 2 2 21" xfId="50821"/>
    <cellStyle name="Note 7 2 2 2 22" xfId="50822"/>
    <cellStyle name="Note 7 2 2 2 3" xfId="28697"/>
    <cellStyle name="Note 7 2 2 2 3 2" xfId="28698"/>
    <cellStyle name="Note 7 2 2 2 3 3" xfId="28699"/>
    <cellStyle name="Note 7 2 2 2 3 4" xfId="50823"/>
    <cellStyle name="Note 7 2 2 2 4" xfId="28700"/>
    <cellStyle name="Note 7 2 2 2 4 2" xfId="28701"/>
    <cellStyle name="Note 7 2 2 2 4 3" xfId="28702"/>
    <cellStyle name="Note 7 2 2 2 4 4" xfId="50824"/>
    <cellStyle name="Note 7 2 2 2 5" xfId="28703"/>
    <cellStyle name="Note 7 2 2 2 5 2" xfId="28704"/>
    <cellStyle name="Note 7 2 2 2 5 3" xfId="28705"/>
    <cellStyle name="Note 7 2 2 2 5 4" xfId="50825"/>
    <cellStyle name="Note 7 2 2 2 6" xfId="28706"/>
    <cellStyle name="Note 7 2 2 2 6 2" xfId="28707"/>
    <cellStyle name="Note 7 2 2 2 6 3" xfId="28708"/>
    <cellStyle name="Note 7 2 2 2 6 4" xfId="50826"/>
    <cellStyle name="Note 7 2 2 2 7" xfId="28709"/>
    <cellStyle name="Note 7 2 2 2 7 2" xfId="28710"/>
    <cellStyle name="Note 7 2 2 2 7 3" xfId="28711"/>
    <cellStyle name="Note 7 2 2 2 7 4" xfId="50827"/>
    <cellStyle name="Note 7 2 2 2 8" xfId="28712"/>
    <cellStyle name="Note 7 2 2 2 8 2" xfId="28713"/>
    <cellStyle name="Note 7 2 2 2 8 3" xfId="28714"/>
    <cellStyle name="Note 7 2 2 2 8 4" xfId="50828"/>
    <cellStyle name="Note 7 2 2 2 9" xfId="28715"/>
    <cellStyle name="Note 7 2 2 2 9 2" xfId="28716"/>
    <cellStyle name="Note 7 2 2 2 9 3" xfId="28717"/>
    <cellStyle name="Note 7 2 2 2 9 4" xfId="50829"/>
    <cellStyle name="Note 7 2 2 3" xfId="50830"/>
    <cellStyle name="Note 7 2 20" xfId="28718"/>
    <cellStyle name="Note 7 2 20 2" xfId="28719"/>
    <cellStyle name="Note 7 2 20 3" xfId="28720"/>
    <cellStyle name="Note 7 2 20 4" xfId="50831"/>
    <cellStyle name="Note 7 2 21" xfId="28721"/>
    <cellStyle name="Note 7 2 21 2" xfId="28722"/>
    <cellStyle name="Note 7 2 21 3" xfId="28723"/>
    <cellStyle name="Note 7 2 21 4" xfId="50832"/>
    <cellStyle name="Note 7 2 22" xfId="28724"/>
    <cellStyle name="Note 7 2 22 2" xfId="28725"/>
    <cellStyle name="Note 7 2 22 3" xfId="28726"/>
    <cellStyle name="Note 7 2 22 4" xfId="50833"/>
    <cellStyle name="Note 7 2 23" xfId="28727"/>
    <cellStyle name="Note 7 2 23 2" xfId="28728"/>
    <cellStyle name="Note 7 2 23 3" xfId="28729"/>
    <cellStyle name="Note 7 2 23 4" xfId="50834"/>
    <cellStyle name="Note 7 2 24" xfId="28730"/>
    <cellStyle name="Note 7 2 24 2" xfId="28731"/>
    <cellStyle name="Note 7 2 24 3" xfId="50835"/>
    <cellStyle name="Note 7 2 24 4" xfId="50836"/>
    <cellStyle name="Note 7 2 25" xfId="50837"/>
    <cellStyle name="Note 7 2 26" xfId="50838"/>
    <cellStyle name="Note 7 2 3" xfId="28732"/>
    <cellStyle name="Note 7 2 3 10" xfId="28733"/>
    <cellStyle name="Note 7 2 3 10 2" xfId="28734"/>
    <cellStyle name="Note 7 2 3 10 3" xfId="28735"/>
    <cellStyle name="Note 7 2 3 10 4" xfId="50839"/>
    <cellStyle name="Note 7 2 3 11" xfId="28736"/>
    <cellStyle name="Note 7 2 3 11 2" xfId="28737"/>
    <cellStyle name="Note 7 2 3 11 3" xfId="28738"/>
    <cellStyle name="Note 7 2 3 11 4" xfId="50840"/>
    <cellStyle name="Note 7 2 3 12" xfId="28739"/>
    <cellStyle name="Note 7 2 3 12 2" xfId="28740"/>
    <cellStyle name="Note 7 2 3 12 3" xfId="28741"/>
    <cellStyle name="Note 7 2 3 12 4" xfId="50841"/>
    <cellStyle name="Note 7 2 3 13" xfId="28742"/>
    <cellStyle name="Note 7 2 3 13 2" xfId="28743"/>
    <cellStyle name="Note 7 2 3 13 3" xfId="28744"/>
    <cellStyle name="Note 7 2 3 13 4" xfId="50842"/>
    <cellStyle name="Note 7 2 3 14" xfId="28745"/>
    <cellStyle name="Note 7 2 3 14 2" xfId="28746"/>
    <cellStyle name="Note 7 2 3 14 3" xfId="28747"/>
    <cellStyle name="Note 7 2 3 14 4" xfId="50843"/>
    <cellStyle name="Note 7 2 3 15" xfId="28748"/>
    <cellStyle name="Note 7 2 3 15 2" xfId="28749"/>
    <cellStyle name="Note 7 2 3 15 3" xfId="28750"/>
    <cellStyle name="Note 7 2 3 15 4" xfId="50844"/>
    <cellStyle name="Note 7 2 3 16" xfId="28751"/>
    <cellStyle name="Note 7 2 3 16 2" xfId="28752"/>
    <cellStyle name="Note 7 2 3 16 3" xfId="28753"/>
    <cellStyle name="Note 7 2 3 16 4" xfId="50845"/>
    <cellStyle name="Note 7 2 3 17" xfId="28754"/>
    <cellStyle name="Note 7 2 3 17 2" xfId="28755"/>
    <cellStyle name="Note 7 2 3 17 3" xfId="28756"/>
    <cellStyle name="Note 7 2 3 17 4" xfId="50846"/>
    <cellStyle name="Note 7 2 3 18" xfId="28757"/>
    <cellStyle name="Note 7 2 3 18 2" xfId="28758"/>
    <cellStyle name="Note 7 2 3 18 3" xfId="28759"/>
    <cellStyle name="Note 7 2 3 18 4" xfId="50847"/>
    <cellStyle name="Note 7 2 3 19" xfId="28760"/>
    <cellStyle name="Note 7 2 3 19 2" xfId="28761"/>
    <cellStyle name="Note 7 2 3 19 3" xfId="28762"/>
    <cellStyle name="Note 7 2 3 19 4" xfId="50848"/>
    <cellStyle name="Note 7 2 3 2" xfId="28763"/>
    <cellStyle name="Note 7 2 3 2 2" xfId="28764"/>
    <cellStyle name="Note 7 2 3 2 3" xfId="28765"/>
    <cellStyle name="Note 7 2 3 2 4" xfId="50849"/>
    <cellStyle name="Note 7 2 3 20" xfId="28766"/>
    <cellStyle name="Note 7 2 3 20 2" xfId="28767"/>
    <cellStyle name="Note 7 2 3 20 3" xfId="50850"/>
    <cellStyle name="Note 7 2 3 20 4" xfId="50851"/>
    <cellStyle name="Note 7 2 3 21" xfId="50852"/>
    <cellStyle name="Note 7 2 3 22" xfId="50853"/>
    <cellStyle name="Note 7 2 3 3" xfId="28768"/>
    <cellStyle name="Note 7 2 3 3 2" xfId="28769"/>
    <cellStyle name="Note 7 2 3 3 3" xfId="28770"/>
    <cellStyle name="Note 7 2 3 3 4" xfId="50854"/>
    <cellStyle name="Note 7 2 3 4" xfId="28771"/>
    <cellStyle name="Note 7 2 3 4 2" xfId="28772"/>
    <cellStyle name="Note 7 2 3 4 3" xfId="28773"/>
    <cellStyle name="Note 7 2 3 4 4" xfId="50855"/>
    <cellStyle name="Note 7 2 3 5" xfId="28774"/>
    <cellStyle name="Note 7 2 3 5 2" xfId="28775"/>
    <cellStyle name="Note 7 2 3 5 3" xfId="28776"/>
    <cellStyle name="Note 7 2 3 5 4" xfId="50856"/>
    <cellStyle name="Note 7 2 3 6" xfId="28777"/>
    <cellStyle name="Note 7 2 3 6 2" xfId="28778"/>
    <cellStyle name="Note 7 2 3 6 3" xfId="28779"/>
    <cellStyle name="Note 7 2 3 6 4" xfId="50857"/>
    <cellStyle name="Note 7 2 3 7" xfId="28780"/>
    <cellStyle name="Note 7 2 3 7 2" xfId="28781"/>
    <cellStyle name="Note 7 2 3 7 3" xfId="28782"/>
    <cellStyle name="Note 7 2 3 7 4" xfId="50858"/>
    <cellStyle name="Note 7 2 3 8" xfId="28783"/>
    <cellStyle name="Note 7 2 3 8 2" xfId="28784"/>
    <cellStyle name="Note 7 2 3 8 3" xfId="28785"/>
    <cellStyle name="Note 7 2 3 8 4" xfId="50859"/>
    <cellStyle name="Note 7 2 3 9" xfId="28786"/>
    <cellStyle name="Note 7 2 3 9 2" xfId="28787"/>
    <cellStyle name="Note 7 2 3 9 3" xfId="28788"/>
    <cellStyle name="Note 7 2 3 9 4" xfId="50860"/>
    <cellStyle name="Note 7 2 4" xfId="28789"/>
    <cellStyle name="Note 7 2 4 10" xfId="28790"/>
    <cellStyle name="Note 7 2 4 10 2" xfId="28791"/>
    <cellStyle name="Note 7 2 4 10 3" xfId="28792"/>
    <cellStyle name="Note 7 2 4 10 4" xfId="50861"/>
    <cellStyle name="Note 7 2 4 11" xfId="28793"/>
    <cellStyle name="Note 7 2 4 11 2" xfId="28794"/>
    <cellStyle name="Note 7 2 4 11 3" xfId="28795"/>
    <cellStyle name="Note 7 2 4 11 4" xfId="50862"/>
    <cellStyle name="Note 7 2 4 12" xfId="28796"/>
    <cellStyle name="Note 7 2 4 12 2" xfId="28797"/>
    <cellStyle name="Note 7 2 4 12 3" xfId="28798"/>
    <cellStyle name="Note 7 2 4 12 4" xfId="50863"/>
    <cellStyle name="Note 7 2 4 13" xfId="28799"/>
    <cellStyle name="Note 7 2 4 13 2" xfId="28800"/>
    <cellStyle name="Note 7 2 4 13 3" xfId="28801"/>
    <cellStyle name="Note 7 2 4 13 4" xfId="50864"/>
    <cellStyle name="Note 7 2 4 14" xfId="28802"/>
    <cellStyle name="Note 7 2 4 14 2" xfId="28803"/>
    <cellStyle name="Note 7 2 4 14 3" xfId="28804"/>
    <cellStyle name="Note 7 2 4 14 4" xfId="50865"/>
    <cellStyle name="Note 7 2 4 15" xfId="28805"/>
    <cellStyle name="Note 7 2 4 15 2" xfId="28806"/>
    <cellStyle name="Note 7 2 4 15 3" xfId="28807"/>
    <cellStyle name="Note 7 2 4 15 4" xfId="50866"/>
    <cellStyle name="Note 7 2 4 16" xfId="28808"/>
    <cellStyle name="Note 7 2 4 16 2" xfId="28809"/>
    <cellStyle name="Note 7 2 4 16 3" xfId="28810"/>
    <cellStyle name="Note 7 2 4 16 4" xfId="50867"/>
    <cellStyle name="Note 7 2 4 17" xfId="28811"/>
    <cellStyle name="Note 7 2 4 17 2" xfId="28812"/>
    <cellStyle name="Note 7 2 4 17 3" xfId="28813"/>
    <cellStyle name="Note 7 2 4 17 4" xfId="50868"/>
    <cellStyle name="Note 7 2 4 18" xfId="28814"/>
    <cellStyle name="Note 7 2 4 18 2" xfId="28815"/>
    <cellStyle name="Note 7 2 4 18 3" xfId="28816"/>
    <cellStyle name="Note 7 2 4 18 4" xfId="50869"/>
    <cellStyle name="Note 7 2 4 19" xfId="28817"/>
    <cellStyle name="Note 7 2 4 19 2" xfId="28818"/>
    <cellStyle name="Note 7 2 4 19 3" xfId="28819"/>
    <cellStyle name="Note 7 2 4 19 4" xfId="50870"/>
    <cellStyle name="Note 7 2 4 2" xfId="28820"/>
    <cellStyle name="Note 7 2 4 2 2" xfId="28821"/>
    <cellStyle name="Note 7 2 4 2 3" xfId="28822"/>
    <cellStyle name="Note 7 2 4 2 4" xfId="50871"/>
    <cellStyle name="Note 7 2 4 20" xfId="28823"/>
    <cellStyle name="Note 7 2 4 20 2" xfId="28824"/>
    <cellStyle name="Note 7 2 4 20 3" xfId="50872"/>
    <cellStyle name="Note 7 2 4 20 4" xfId="50873"/>
    <cellStyle name="Note 7 2 4 21" xfId="50874"/>
    <cellStyle name="Note 7 2 4 22" xfId="50875"/>
    <cellStyle name="Note 7 2 4 3" xfId="28825"/>
    <cellStyle name="Note 7 2 4 3 2" xfId="28826"/>
    <cellStyle name="Note 7 2 4 3 3" xfId="28827"/>
    <cellStyle name="Note 7 2 4 3 4" xfId="50876"/>
    <cellStyle name="Note 7 2 4 4" xfId="28828"/>
    <cellStyle name="Note 7 2 4 4 2" xfId="28829"/>
    <cellStyle name="Note 7 2 4 4 3" xfId="28830"/>
    <cellStyle name="Note 7 2 4 4 4" xfId="50877"/>
    <cellStyle name="Note 7 2 4 5" xfId="28831"/>
    <cellStyle name="Note 7 2 4 5 2" xfId="28832"/>
    <cellStyle name="Note 7 2 4 5 3" xfId="28833"/>
    <cellStyle name="Note 7 2 4 5 4" xfId="50878"/>
    <cellStyle name="Note 7 2 4 6" xfId="28834"/>
    <cellStyle name="Note 7 2 4 6 2" xfId="28835"/>
    <cellStyle name="Note 7 2 4 6 3" xfId="28836"/>
    <cellStyle name="Note 7 2 4 6 4" xfId="50879"/>
    <cellStyle name="Note 7 2 4 7" xfId="28837"/>
    <cellStyle name="Note 7 2 4 7 2" xfId="28838"/>
    <cellStyle name="Note 7 2 4 7 3" xfId="28839"/>
    <cellStyle name="Note 7 2 4 7 4" xfId="50880"/>
    <cellStyle name="Note 7 2 4 8" xfId="28840"/>
    <cellStyle name="Note 7 2 4 8 2" xfId="28841"/>
    <cellStyle name="Note 7 2 4 8 3" xfId="28842"/>
    <cellStyle name="Note 7 2 4 8 4" xfId="50881"/>
    <cellStyle name="Note 7 2 4 9" xfId="28843"/>
    <cellStyle name="Note 7 2 4 9 2" xfId="28844"/>
    <cellStyle name="Note 7 2 4 9 3" xfId="28845"/>
    <cellStyle name="Note 7 2 4 9 4" xfId="50882"/>
    <cellStyle name="Note 7 2 5" xfId="28846"/>
    <cellStyle name="Note 7 2 5 10" xfId="28847"/>
    <cellStyle name="Note 7 2 5 10 2" xfId="28848"/>
    <cellStyle name="Note 7 2 5 10 3" xfId="28849"/>
    <cellStyle name="Note 7 2 5 10 4" xfId="50883"/>
    <cellStyle name="Note 7 2 5 11" xfId="28850"/>
    <cellStyle name="Note 7 2 5 11 2" xfId="28851"/>
    <cellStyle name="Note 7 2 5 11 3" xfId="28852"/>
    <cellStyle name="Note 7 2 5 11 4" xfId="50884"/>
    <cellStyle name="Note 7 2 5 12" xfId="28853"/>
    <cellStyle name="Note 7 2 5 12 2" xfId="28854"/>
    <cellStyle name="Note 7 2 5 12 3" xfId="28855"/>
    <cellStyle name="Note 7 2 5 12 4" xfId="50885"/>
    <cellStyle name="Note 7 2 5 13" xfId="28856"/>
    <cellStyle name="Note 7 2 5 13 2" xfId="28857"/>
    <cellStyle name="Note 7 2 5 13 3" xfId="28858"/>
    <cellStyle name="Note 7 2 5 13 4" xfId="50886"/>
    <cellStyle name="Note 7 2 5 14" xfId="28859"/>
    <cellStyle name="Note 7 2 5 14 2" xfId="28860"/>
    <cellStyle name="Note 7 2 5 14 3" xfId="28861"/>
    <cellStyle name="Note 7 2 5 14 4" xfId="50887"/>
    <cellStyle name="Note 7 2 5 15" xfId="28862"/>
    <cellStyle name="Note 7 2 5 15 2" xfId="28863"/>
    <cellStyle name="Note 7 2 5 15 3" xfId="28864"/>
    <cellStyle name="Note 7 2 5 15 4" xfId="50888"/>
    <cellStyle name="Note 7 2 5 16" xfId="28865"/>
    <cellStyle name="Note 7 2 5 16 2" xfId="28866"/>
    <cellStyle name="Note 7 2 5 16 3" xfId="28867"/>
    <cellStyle name="Note 7 2 5 16 4" xfId="50889"/>
    <cellStyle name="Note 7 2 5 17" xfId="28868"/>
    <cellStyle name="Note 7 2 5 17 2" xfId="28869"/>
    <cellStyle name="Note 7 2 5 17 3" xfId="28870"/>
    <cellStyle name="Note 7 2 5 17 4" xfId="50890"/>
    <cellStyle name="Note 7 2 5 18" xfId="28871"/>
    <cellStyle name="Note 7 2 5 18 2" xfId="28872"/>
    <cellStyle name="Note 7 2 5 18 3" xfId="28873"/>
    <cellStyle name="Note 7 2 5 18 4" xfId="50891"/>
    <cellStyle name="Note 7 2 5 19" xfId="28874"/>
    <cellStyle name="Note 7 2 5 19 2" xfId="28875"/>
    <cellStyle name="Note 7 2 5 19 3" xfId="28876"/>
    <cellStyle name="Note 7 2 5 19 4" xfId="50892"/>
    <cellStyle name="Note 7 2 5 2" xfId="28877"/>
    <cellStyle name="Note 7 2 5 2 2" xfId="28878"/>
    <cellStyle name="Note 7 2 5 2 3" xfId="28879"/>
    <cellStyle name="Note 7 2 5 2 4" xfId="50893"/>
    <cellStyle name="Note 7 2 5 20" xfId="28880"/>
    <cellStyle name="Note 7 2 5 20 2" xfId="28881"/>
    <cellStyle name="Note 7 2 5 20 3" xfId="50894"/>
    <cellStyle name="Note 7 2 5 20 4" xfId="50895"/>
    <cellStyle name="Note 7 2 5 21" xfId="50896"/>
    <cellStyle name="Note 7 2 5 22" xfId="50897"/>
    <cellStyle name="Note 7 2 5 3" xfId="28882"/>
    <cellStyle name="Note 7 2 5 3 2" xfId="28883"/>
    <cellStyle name="Note 7 2 5 3 3" xfId="28884"/>
    <cellStyle name="Note 7 2 5 3 4" xfId="50898"/>
    <cellStyle name="Note 7 2 5 4" xfId="28885"/>
    <cellStyle name="Note 7 2 5 4 2" xfId="28886"/>
    <cellStyle name="Note 7 2 5 4 3" xfId="28887"/>
    <cellStyle name="Note 7 2 5 4 4" xfId="50899"/>
    <cellStyle name="Note 7 2 5 5" xfId="28888"/>
    <cellStyle name="Note 7 2 5 5 2" xfId="28889"/>
    <cellStyle name="Note 7 2 5 5 3" xfId="28890"/>
    <cellStyle name="Note 7 2 5 5 4" xfId="50900"/>
    <cellStyle name="Note 7 2 5 6" xfId="28891"/>
    <cellStyle name="Note 7 2 5 6 2" xfId="28892"/>
    <cellStyle name="Note 7 2 5 6 3" xfId="28893"/>
    <cellStyle name="Note 7 2 5 6 4" xfId="50901"/>
    <cellStyle name="Note 7 2 5 7" xfId="28894"/>
    <cellStyle name="Note 7 2 5 7 2" xfId="28895"/>
    <cellStyle name="Note 7 2 5 7 3" xfId="28896"/>
    <cellStyle name="Note 7 2 5 7 4" xfId="50902"/>
    <cellStyle name="Note 7 2 5 8" xfId="28897"/>
    <cellStyle name="Note 7 2 5 8 2" xfId="28898"/>
    <cellStyle name="Note 7 2 5 8 3" xfId="28899"/>
    <cellStyle name="Note 7 2 5 8 4" xfId="50903"/>
    <cellStyle name="Note 7 2 5 9" xfId="28900"/>
    <cellStyle name="Note 7 2 5 9 2" xfId="28901"/>
    <cellStyle name="Note 7 2 5 9 3" xfId="28902"/>
    <cellStyle name="Note 7 2 5 9 4" xfId="50904"/>
    <cellStyle name="Note 7 2 6" xfId="28903"/>
    <cellStyle name="Note 7 2 6 2" xfId="28904"/>
    <cellStyle name="Note 7 2 6 3" xfId="28905"/>
    <cellStyle name="Note 7 2 6 4" xfId="50905"/>
    <cellStyle name="Note 7 2 7" xfId="28906"/>
    <cellStyle name="Note 7 2 7 2" xfId="28907"/>
    <cellStyle name="Note 7 2 7 3" xfId="28908"/>
    <cellStyle name="Note 7 2 7 4" xfId="50906"/>
    <cellStyle name="Note 7 2 8" xfId="28909"/>
    <cellStyle name="Note 7 2 8 2" xfId="28910"/>
    <cellStyle name="Note 7 2 8 3" xfId="28911"/>
    <cellStyle name="Note 7 2 8 4" xfId="50907"/>
    <cellStyle name="Note 7 2 9" xfId="28912"/>
    <cellStyle name="Note 7 2 9 2" xfId="28913"/>
    <cellStyle name="Note 7 2 9 3" xfId="28914"/>
    <cellStyle name="Note 7 2 9 4" xfId="50908"/>
    <cellStyle name="Note 7 3" xfId="28915"/>
    <cellStyle name="Note 7 3 2" xfId="28916"/>
    <cellStyle name="Note 7 3 2 10" xfId="28917"/>
    <cellStyle name="Note 7 3 2 10 2" xfId="28918"/>
    <cellStyle name="Note 7 3 2 10 3" xfId="28919"/>
    <cellStyle name="Note 7 3 2 10 4" xfId="50909"/>
    <cellStyle name="Note 7 3 2 11" xfId="28920"/>
    <cellStyle name="Note 7 3 2 11 2" xfId="28921"/>
    <cellStyle name="Note 7 3 2 11 3" xfId="28922"/>
    <cellStyle name="Note 7 3 2 11 4" xfId="50910"/>
    <cellStyle name="Note 7 3 2 12" xfId="28923"/>
    <cellStyle name="Note 7 3 2 12 2" xfId="28924"/>
    <cellStyle name="Note 7 3 2 12 3" xfId="28925"/>
    <cellStyle name="Note 7 3 2 12 4" xfId="50911"/>
    <cellStyle name="Note 7 3 2 13" xfId="28926"/>
    <cellStyle name="Note 7 3 2 13 2" xfId="28927"/>
    <cellStyle name="Note 7 3 2 13 3" xfId="28928"/>
    <cellStyle name="Note 7 3 2 13 4" xfId="50912"/>
    <cellStyle name="Note 7 3 2 14" xfId="28929"/>
    <cellStyle name="Note 7 3 2 14 2" xfId="28930"/>
    <cellStyle name="Note 7 3 2 14 3" xfId="28931"/>
    <cellStyle name="Note 7 3 2 14 4" xfId="50913"/>
    <cellStyle name="Note 7 3 2 15" xfId="28932"/>
    <cellStyle name="Note 7 3 2 15 2" xfId="28933"/>
    <cellStyle name="Note 7 3 2 15 3" xfId="28934"/>
    <cellStyle name="Note 7 3 2 15 4" xfId="50914"/>
    <cellStyle name="Note 7 3 2 16" xfId="28935"/>
    <cellStyle name="Note 7 3 2 16 2" xfId="28936"/>
    <cellStyle name="Note 7 3 2 16 3" xfId="28937"/>
    <cellStyle name="Note 7 3 2 16 4" xfId="50915"/>
    <cellStyle name="Note 7 3 2 17" xfId="28938"/>
    <cellStyle name="Note 7 3 2 17 2" xfId="28939"/>
    <cellStyle name="Note 7 3 2 17 3" xfId="28940"/>
    <cellStyle name="Note 7 3 2 17 4" xfId="50916"/>
    <cellStyle name="Note 7 3 2 18" xfId="28941"/>
    <cellStyle name="Note 7 3 2 18 2" xfId="28942"/>
    <cellStyle name="Note 7 3 2 18 3" xfId="28943"/>
    <cellStyle name="Note 7 3 2 18 4" xfId="50917"/>
    <cellStyle name="Note 7 3 2 19" xfId="28944"/>
    <cellStyle name="Note 7 3 2 19 2" xfId="28945"/>
    <cellStyle name="Note 7 3 2 19 3" xfId="28946"/>
    <cellStyle name="Note 7 3 2 19 4" xfId="50918"/>
    <cellStyle name="Note 7 3 2 2" xfId="28947"/>
    <cellStyle name="Note 7 3 2 2 2" xfId="28948"/>
    <cellStyle name="Note 7 3 2 2 3" xfId="28949"/>
    <cellStyle name="Note 7 3 2 2 4" xfId="50919"/>
    <cellStyle name="Note 7 3 2 20" xfId="28950"/>
    <cellStyle name="Note 7 3 2 20 2" xfId="28951"/>
    <cellStyle name="Note 7 3 2 20 3" xfId="50920"/>
    <cellStyle name="Note 7 3 2 20 4" xfId="50921"/>
    <cellStyle name="Note 7 3 2 21" xfId="50922"/>
    <cellStyle name="Note 7 3 2 22" xfId="50923"/>
    <cellStyle name="Note 7 3 2 3" xfId="28952"/>
    <cellStyle name="Note 7 3 2 3 2" xfId="28953"/>
    <cellStyle name="Note 7 3 2 3 3" xfId="28954"/>
    <cellStyle name="Note 7 3 2 3 4" xfId="50924"/>
    <cellStyle name="Note 7 3 2 4" xfId="28955"/>
    <cellStyle name="Note 7 3 2 4 2" xfId="28956"/>
    <cellStyle name="Note 7 3 2 4 3" xfId="28957"/>
    <cellStyle name="Note 7 3 2 4 4" xfId="50925"/>
    <cellStyle name="Note 7 3 2 5" xfId="28958"/>
    <cellStyle name="Note 7 3 2 5 2" xfId="28959"/>
    <cellStyle name="Note 7 3 2 5 3" xfId="28960"/>
    <cellStyle name="Note 7 3 2 5 4" xfId="50926"/>
    <cellStyle name="Note 7 3 2 6" xfId="28961"/>
    <cellStyle name="Note 7 3 2 6 2" xfId="28962"/>
    <cellStyle name="Note 7 3 2 6 3" xfId="28963"/>
    <cellStyle name="Note 7 3 2 6 4" xfId="50927"/>
    <cellStyle name="Note 7 3 2 7" xfId="28964"/>
    <cellStyle name="Note 7 3 2 7 2" xfId="28965"/>
    <cellStyle name="Note 7 3 2 7 3" xfId="28966"/>
    <cellStyle name="Note 7 3 2 7 4" xfId="50928"/>
    <cellStyle name="Note 7 3 2 8" xfId="28967"/>
    <cellStyle name="Note 7 3 2 8 2" xfId="28968"/>
    <cellStyle name="Note 7 3 2 8 3" xfId="28969"/>
    <cellStyle name="Note 7 3 2 8 4" xfId="50929"/>
    <cellStyle name="Note 7 3 2 9" xfId="28970"/>
    <cellStyle name="Note 7 3 2 9 2" xfId="28971"/>
    <cellStyle name="Note 7 3 2 9 3" xfId="28972"/>
    <cellStyle name="Note 7 3 2 9 4" xfId="50930"/>
    <cellStyle name="Note 7 3 3" xfId="50931"/>
    <cellStyle name="Note 7 4" xfId="28973"/>
    <cellStyle name="Note 7 4 2" xfId="28974"/>
    <cellStyle name="Note 7 4 2 10" xfId="28975"/>
    <cellStyle name="Note 7 4 2 10 2" xfId="28976"/>
    <cellStyle name="Note 7 4 2 10 3" xfId="28977"/>
    <cellStyle name="Note 7 4 2 10 4" xfId="50932"/>
    <cellStyle name="Note 7 4 2 11" xfId="28978"/>
    <cellStyle name="Note 7 4 2 11 2" xfId="28979"/>
    <cellStyle name="Note 7 4 2 11 3" xfId="28980"/>
    <cellStyle name="Note 7 4 2 11 4" xfId="50933"/>
    <cellStyle name="Note 7 4 2 12" xfId="28981"/>
    <cellStyle name="Note 7 4 2 12 2" xfId="28982"/>
    <cellStyle name="Note 7 4 2 12 3" xfId="28983"/>
    <cellStyle name="Note 7 4 2 12 4" xfId="50934"/>
    <cellStyle name="Note 7 4 2 13" xfId="28984"/>
    <cellStyle name="Note 7 4 2 13 2" xfId="28985"/>
    <cellStyle name="Note 7 4 2 13 3" xfId="28986"/>
    <cellStyle name="Note 7 4 2 13 4" xfId="50935"/>
    <cellStyle name="Note 7 4 2 14" xfId="28987"/>
    <cellStyle name="Note 7 4 2 14 2" xfId="28988"/>
    <cellStyle name="Note 7 4 2 14 3" xfId="28989"/>
    <cellStyle name="Note 7 4 2 14 4" xfId="50936"/>
    <cellStyle name="Note 7 4 2 15" xfId="28990"/>
    <cellStyle name="Note 7 4 2 15 2" xfId="28991"/>
    <cellStyle name="Note 7 4 2 15 3" xfId="28992"/>
    <cellStyle name="Note 7 4 2 15 4" xfId="50937"/>
    <cellStyle name="Note 7 4 2 16" xfId="28993"/>
    <cellStyle name="Note 7 4 2 16 2" xfId="28994"/>
    <cellStyle name="Note 7 4 2 16 3" xfId="28995"/>
    <cellStyle name="Note 7 4 2 16 4" xfId="50938"/>
    <cellStyle name="Note 7 4 2 17" xfId="28996"/>
    <cellStyle name="Note 7 4 2 17 2" xfId="28997"/>
    <cellStyle name="Note 7 4 2 17 3" xfId="28998"/>
    <cellStyle name="Note 7 4 2 17 4" xfId="50939"/>
    <cellStyle name="Note 7 4 2 18" xfId="28999"/>
    <cellStyle name="Note 7 4 2 18 2" xfId="29000"/>
    <cellStyle name="Note 7 4 2 18 3" xfId="29001"/>
    <cellStyle name="Note 7 4 2 18 4" xfId="50940"/>
    <cellStyle name="Note 7 4 2 19" xfId="29002"/>
    <cellStyle name="Note 7 4 2 19 2" xfId="29003"/>
    <cellStyle name="Note 7 4 2 19 3" xfId="29004"/>
    <cellStyle name="Note 7 4 2 19 4" xfId="50941"/>
    <cellStyle name="Note 7 4 2 2" xfId="29005"/>
    <cellStyle name="Note 7 4 2 2 2" xfId="29006"/>
    <cellStyle name="Note 7 4 2 2 3" xfId="29007"/>
    <cellStyle name="Note 7 4 2 2 4" xfId="50942"/>
    <cellStyle name="Note 7 4 2 20" xfId="29008"/>
    <cellStyle name="Note 7 4 2 20 2" xfId="29009"/>
    <cellStyle name="Note 7 4 2 20 3" xfId="50943"/>
    <cellStyle name="Note 7 4 2 20 4" xfId="50944"/>
    <cellStyle name="Note 7 4 2 21" xfId="50945"/>
    <cellStyle name="Note 7 4 2 22" xfId="50946"/>
    <cellStyle name="Note 7 4 2 3" xfId="29010"/>
    <cellStyle name="Note 7 4 2 3 2" xfId="29011"/>
    <cellStyle name="Note 7 4 2 3 3" xfId="29012"/>
    <cellStyle name="Note 7 4 2 3 4" xfId="50947"/>
    <cellStyle name="Note 7 4 2 4" xfId="29013"/>
    <cellStyle name="Note 7 4 2 4 2" xfId="29014"/>
    <cellStyle name="Note 7 4 2 4 3" xfId="29015"/>
    <cellStyle name="Note 7 4 2 4 4" xfId="50948"/>
    <cellStyle name="Note 7 4 2 5" xfId="29016"/>
    <cellStyle name="Note 7 4 2 5 2" xfId="29017"/>
    <cellStyle name="Note 7 4 2 5 3" xfId="29018"/>
    <cellStyle name="Note 7 4 2 5 4" xfId="50949"/>
    <cellStyle name="Note 7 4 2 6" xfId="29019"/>
    <cellStyle name="Note 7 4 2 6 2" xfId="29020"/>
    <cellStyle name="Note 7 4 2 6 3" xfId="29021"/>
    <cellStyle name="Note 7 4 2 6 4" xfId="50950"/>
    <cellStyle name="Note 7 4 2 7" xfId="29022"/>
    <cellStyle name="Note 7 4 2 7 2" xfId="29023"/>
    <cellStyle name="Note 7 4 2 7 3" xfId="29024"/>
    <cellStyle name="Note 7 4 2 7 4" xfId="50951"/>
    <cellStyle name="Note 7 4 2 8" xfId="29025"/>
    <cellStyle name="Note 7 4 2 8 2" xfId="29026"/>
    <cellStyle name="Note 7 4 2 8 3" xfId="29027"/>
    <cellStyle name="Note 7 4 2 8 4" xfId="50952"/>
    <cellStyle name="Note 7 4 2 9" xfId="29028"/>
    <cellStyle name="Note 7 4 2 9 2" xfId="29029"/>
    <cellStyle name="Note 7 4 2 9 3" xfId="29030"/>
    <cellStyle name="Note 7 4 2 9 4" xfId="50953"/>
    <cellStyle name="Note 7 4 3" xfId="50954"/>
    <cellStyle name="Note 7 5" xfId="29031"/>
    <cellStyle name="Note 7 5 2" xfId="29032"/>
    <cellStyle name="Note 7 5 2 10" xfId="29033"/>
    <cellStyle name="Note 7 5 2 10 2" xfId="29034"/>
    <cellStyle name="Note 7 5 2 10 3" xfId="29035"/>
    <cellStyle name="Note 7 5 2 10 4" xfId="50955"/>
    <cellStyle name="Note 7 5 2 11" xfId="29036"/>
    <cellStyle name="Note 7 5 2 11 2" xfId="29037"/>
    <cellStyle name="Note 7 5 2 11 3" xfId="29038"/>
    <cellStyle name="Note 7 5 2 11 4" xfId="50956"/>
    <cellStyle name="Note 7 5 2 12" xfId="29039"/>
    <cellStyle name="Note 7 5 2 12 2" xfId="29040"/>
    <cellStyle name="Note 7 5 2 12 3" xfId="29041"/>
    <cellStyle name="Note 7 5 2 12 4" xfId="50957"/>
    <cellStyle name="Note 7 5 2 13" xfId="29042"/>
    <cellStyle name="Note 7 5 2 13 2" xfId="29043"/>
    <cellStyle name="Note 7 5 2 13 3" xfId="29044"/>
    <cellStyle name="Note 7 5 2 13 4" xfId="50958"/>
    <cellStyle name="Note 7 5 2 14" xfId="29045"/>
    <cellStyle name="Note 7 5 2 14 2" xfId="29046"/>
    <cellStyle name="Note 7 5 2 14 3" xfId="29047"/>
    <cellStyle name="Note 7 5 2 14 4" xfId="50959"/>
    <cellStyle name="Note 7 5 2 15" xfId="29048"/>
    <cellStyle name="Note 7 5 2 15 2" xfId="29049"/>
    <cellStyle name="Note 7 5 2 15 3" xfId="29050"/>
    <cellStyle name="Note 7 5 2 15 4" xfId="50960"/>
    <cellStyle name="Note 7 5 2 16" xfId="29051"/>
    <cellStyle name="Note 7 5 2 16 2" xfId="29052"/>
    <cellStyle name="Note 7 5 2 16 3" xfId="29053"/>
    <cellStyle name="Note 7 5 2 16 4" xfId="50961"/>
    <cellStyle name="Note 7 5 2 17" xfId="29054"/>
    <cellStyle name="Note 7 5 2 17 2" xfId="29055"/>
    <cellStyle name="Note 7 5 2 17 3" xfId="29056"/>
    <cellStyle name="Note 7 5 2 17 4" xfId="50962"/>
    <cellStyle name="Note 7 5 2 18" xfId="29057"/>
    <cellStyle name="Note 7 5 2 18 2" xfId="29058"/>
    <cellStyle name="Note 7 5 2 18 3" xfId="29059"/>
    <cellStyle name="Note 7 5 2 18 4" xfId="50963"/>
    <cellStyle name="Note 7 5 2 19" xfId="29060"/>
    <cellStyle name="Note 7 5 2 19 2" xfId="29061"/>
    <cellStyle name="Note 7 5 2 19 3" xfId="29062"/>
    <cellStyle name="Note 7 5 2 19 4" xfId="50964"/>
    <cellStyle name="Note 7 5 2 2" xfId="29063"/>
    <cellStyle name="Note 7 5 2 2 2" xfId="29064"/>
    <cellStyle name="Note 7 5 2 2 3" xfId="29065"/>
    <cellStyle name="Note 7 5 2 2 4" xfId="50965"/>
    <cellStyle name="Note 7 5 2 20" xfId="29066"/>
    <cellStyle name="Note 7 5 2 20 2" xfId="29067"/>
    <cellStyle name="Note 7 5 2 20 3" xfId="50966"/>
    <cellStyle name="Note 7 5 2 20 4" xfId="50967"/>
    <cellStyle name="Note 7 5 2 21" xfId="50968"/>
    <cellStyle name="Note 7 5 2 22" xfId="50969"/>
    <cellStyle name="Note 7 5 2 3" xfId="29068"/>
    <cellStyle name="Note 7 5 2 3 2" xfId="29069"/>
    <cellStyle name="Note 7 5 2 3 3" xfId="29070"/>
    <cellStyle name="Note 7 5 2 3 4" xfId="50970"/>
    <cellStyle name="Note 7 5 2 4" xfId="29071"/>
    <cellStyle name="Note 7 5 2 4 2" xfId="29072"/>
    <cellStyle name="Note 7 5 2 4 3" xfId="29073"/>
    <cellStyle name="Note 7 5 2 4 4" xfId="50971"/>
    <cellStyle name="Note 7 5 2 5" xfId="29074"/>
    <cellStyle name="Note 7 5 2 5 2" xfId="29075"/>
    <cellStyle name="Note 7 5 2 5 3" xfId="29076"/>
    <cellStyle name="Note 7 5 2 5 4" xfId="50972"/>
    <cellStyle name="Note 7 5 2 6" xfId="29077"/>
    <cellStyle name="Note 7 5 2 6 2" xfId="29078"/>
    <cellStyle name="Note 7 5 2 6 3" xfId="29079"/>
    <cellStyle name="Note 7 5 2 6 4" xfId="50973"/>
    <cellStyle name="Note 7 5 2 7" xfId="29080"/>
    <cellStyle name="Note 7 5 2 7 2" xfId="29081"/>
    <cellStyle name="Note 7 5 2 7 3" xfId="29082"/>
    <cellStyle name="Note 7 5 2 7 4" xfId="50974"/>
    <cellStyle name="Note 7 5 2 8" xfId="29083"/>
    <cellStyle name="Note 7 5 2 8 2" xfId="29084"/>
    <cellStyle name="Note 7 5 2 8 3" xfId="29085"/>
    <cellStyle name="Note 7 5 2 8 4" xfId="50975"/>
    <cellStyle name="Note 7 5 2 9" xfId="29086"/>
    <cellStyle name="Note 7 5 2 9 2" xfId="29087"/>
    <cellStyle name="Note 7 5 2 9 3" xfId="29088"/>
    <cellStyle name="Note 7 5 2 9 4" xfId="50976"/>
    <cellStyle name="Note 7 5 3" xfId="50977"/>
    <cellStyle name="Note 7 6" xfId="29089"/>
    <cellStyle name="Note 7 6 10" xfId="29090"/>
    <cellStyle name="Note 7 6 10 2" xfId="29091"/>
    <cellStyle name="Note 7 6 10 3" xfId="29092"/>
    <cellStyle name="Note 7 6 10 4" xfId="50978"/>
    <cellStyle name="Note 7 6 11" xfId="29093"/>
    <cellStyle name="Note 7 6 11 2" xfId="29094"/>
    <cellStyle name="Note 7 6 11 3" xfId="29095"/>
    <cellStyle name="Note 7 6 11 4" xfId="50979"/>
    <cellStyle name="Note 7 6 12" xfId="29096"/>
    <cellStyle name="Note 7 6 12 2" xfId="29097"/>
    <cellStyle name="Note 7 6 12 3" xfId="29098"/>
    <cellStyle name="Note 7 6 12 4" xfId="50980"/>
    <cellStyle name="Note 7 6 13" xfId="29099"/>
    <cellStyle name="Note 7 6 13 2" xfId="29100"/>
    <cellStyle name="Note 7 6 13 3" xfId="29101"/>
    <cellStyle name="Note 7 6 13 4" xfId="50981"/>
    <cellStyle name="Note 7 6 14" xfId="29102"/>
    <cellStyle name="Note 7 6 14 2" xfId="29103"/>
    <cellStyle name="Note 7 6 14 3" xfId="29104"/>
    <cellStyle name="Note 7 6 14 4" xfId="50982"/>
    <cellStyle name="Note 7 6 15" xfId="29105"/>
    <cellStyle name="Note 7 6 15 2" xfId="29106"/>
    <cellStyle name="Note 7 6 15 3" xfId="29107"/>
    <cellStyle name="Note 7 6 15 4" xfId="50983"/>
    <cellStyle name="Note 7 6 16" xfId="29108"/>
    <cellStyle name="Note 7 6 16 2" xfId="29109"/>
    <cellStyle name="Note 7 6 16 3" xfId="29110"/>
    <cellStyle name="Note 7 6 16 4" xfId="50984"/>
    <cellStyle name="Note 7 6 17" xfId="29111"/>
    <cellStyle name="Note 7 6 17 2" xfId="29112"/>
    <cellStyle name="Note 7 6 17 3" xfId="29113"/>
    <cellStyle name="Note 7 6 17 4" xfId="50985"/>
    <cellStyle name="Note 7 6 18" xfId="29114"/>
    <cellStyle name="Note 7 6 18 2" xfId="29115"/>
    <cellStyle name="Note 7 6 18 3" xfId="29116"/>
    <cellStyle name="Note 7 6 18 4" xfId="50986"/>
    <cellStyle name="Note 7 6 19" xfId="29117"/>
    <cellStyle name="Note 7 6 19 2" xfId="29118"/>
    <cellStyle name="Note 7 6 19 3" xfId="29119"/>
    <cellStyle name="Note 7 6 19 4" xfId="50987"/>
    <cellStyle name="Note 7 6 2" xfId="29120"/>
    <cellStyle name="Note 7 6 2 2" xfId="29121"/>
    <cellStyle name="Note 7 6 2 3" xfId="29122"/>
    <cellStyle name="Note 7 6 2 4" xfId="50988"/>
    <cellStyle name="Note 7 6 20" xfId="29123"/>
    <cellStyle name="Note 7 6 20 2" xfId="29124"/>
    <cellStyle name="Note 7 6 20 3" xfId="50989"/>
    <cellStyle name="Note 7 6 20 4" xfId="50990"/>
    <cellStyle name="Note 7 6 21" xfId="50991"/>
    <cellStyle name="Note 7 6 22" xfId="50992"/>
    <cellStyle name="Note 7 6 3" xfId="29125"/>
    <cellStyle name="Note 7 6 3 2" xfId="29126"/>
    <cellStyle name="Note 7 6 3 3" xfId="29127"/>
    <cellStyle name="Note 7 6 3 4" xfId="50993"/>
    <cellStyle name="Note 7 6 4" xfId="29128"/>
    <cellStyle name="Note 7 6 4 2" xfId="29129"/>
    <cellStyle name="Note 7 6 4 3" xfId="29130"/>
    <cellStyle name="Note 7 6 4 4" xfId="50994"/>
    <cellStyle name="Note 7 6 5" xfId="29131"/>
    <cellStyle name="Note 7 6 5 2" xfId="29132"/>
    <cellStyle name="Note 7 6 5 3" xfId="29133"/>
    <cellStyle name="Note 7 6 5 4" xfId="50995"/>
    <cellStyle name="Note 7 6 6" xfId="29134"/>
    <cellStyle name="Note 7 6 6 2" xfId="29135"/>
    <cellStyle name="Note 7 6 6 3" xfId="29136"/>
    <cellStyle name="Note 7 6 6 4" xfId="50996"/>
    <cellStyle name="Note 7 6 7" xfId="29137"/>
    <cellStyle name="Note 7 6 7 2" xfId="29138"/>
    <cellStyle name="Note 7 6 7 3" xfId="29139"/>
    <cellStyle name="Note 7 6 7 4" xfId="50997"/>
    <cellStyle name="Note 7 6 8" xfId="29140"/>
    <cellStyle name="Note 7 6 8 2" xfId="29141"/>
    <cellStyle name="Note 7 6 8 3" xfId="29142"/>
    <cellStyle name="Note 7 6 8 4" xfId="50998"/>
    <cellStyle name="Note 7 6 9" xfId="29143"/>
    <cellStyle name="Note 7 6 9 2" xfId="29144"/>
    <cellStyle name="Note 7 6 9 3" xfId="29145"/>
    <cellStyle name="Note 7 6 9 4" xfId="50999"/>
    <cellStyle name="Note 7 7" xfId="29146"/>
    <cellStyle name="Note 7 7 10" xfId="29147"/>
    <cellStyle name="Note 7 7 10 2" xfId="29148"/>
    <cellStyle name="Note 7 7 10 3" xfId="29149"/>
    <cellStyle name="Note 7 7 10 4" xfId="51000"/>
    <cellStyle name="Note 7 7 11" xfId="29150"/>
    <cellStyle name="Note 7 7 11 2" xfId="29151"/>
    <cellStyle name="Note 7 7 11 3" xfId="29152"/>
    <cellStyle name="Note 7 7 11 4" xfId="51001"/>
    <cellStyle name="Note 7 7 12" xfId="29153"/>
    <cellStyle name="Note 7 7 12 2" xfId="29154"/>
    <cellStyle name="Note 7 7 12 3" xfId="29155"/>
    <cellStyle name="Note 7 7 12 4" xfId="51002"/>
    <cellStyle name="Note 7 7 13" xfId="29156"/>
    <cellStyle name="Note 7 7 13 2" xfId="29157"/>
    <cellStyle name="Note 7 7 13 3" xfId="29158"/>
    <cellStyle name="Note 7 7 13 4" xfId="51003"/>
    <cellStyle name="Note 7 7 14" xfId="29159"/>
    <cellStyle name="Note 7 7 14 2" xfId="29160"/>
    <cellStyle name="Note 7 7 14 3" xfId="29161"/>
    <cellStyle name="Note 7 7 14 4" xfId="51004"/>
    <cellStyle name="Note 7 7 15" xfId="29162"/>
    <cellStyle name="Note 7 7 15 2" xfId="29163"/>
    <cellStyle name="Note 7 7 15 3" xfId="29164"/>
    <cellStyle name="Note 7 7 15 4" xfId="51005"/>
    <cellStyle name="Note 7 7 16" xfId="29165"/>
    <cellStyle name="Note 7 7 16 2" xfId="29166"/>
    <cellStyle name="Note 7 7 16 3" xfId="29167"/>
    <cellStyle name="Note 7 7 16 4" xfId="51006"/>
    <cellStyle name="Note 7 7 17" xfId="29168"/>
    <cellStyle name="Note 7 7 17 2" xfId="29169"/>
    <cellStyle name="Note 7 7 17 3" xfId="29170"/>
    <cellStyle name="Note 7 7 17 4" xfId="51007"/>
    <cellStyle name="Note 7 7 18" xfId="29171"/>
    <cellStyle name="Note 7 7 18 2" xfId="29172"/>
    <cellStyle name="Note 7 7 18 3" xfId="29173"/>
    <cellStyle name="Note 7 7 18 4" xfId="51008"/>
    <cellStyle name="Note 7 7 19" xfId="29174"/>
    <cellStyle name="Note 7 7 19 2" xfId="29175"/>
    <cellStyle name="Note 7 7 19 3" xfId="29176"/>
    <cellStyle name="Note 7 7 19 4" xfId="51009"/>
    <cellStyle name="Note 7 7 2" xfId="29177"/>
    <cellStyle name="Note 7 7 2 2" xfId="29178"/>
    <cellStyle name="Note 7 7 2 3" xfId="29179"/>
    <cellStyle name="Note 7 7 2 4" xfId="51010"/>
    <cellStyle name="Note 7 7 20" xfId="29180"/>
    <cellStyle name="Note 7 7 20 2" xfId="29181"/>
    <cellStyle name="Note 7 7 20 3" xfId="51011"/>
    <cellStyle name="Note 7 7 20 4" xfId="51012"/>
    <cellStyle name="Note 7 7 21" xfId="51013"/>
    <cellStyle name="Note 7 7 22" xfId="51014"/>
    <cellStyle name="Note 7 7 3" xfId="29182"/>
    <cellStyle name="Note 7 7 3 2" xfId="29183"/>
    <cellStyle name="Note 7 7 3 3" xfId="29184"/>
    <cellStyle name="Note 7 7 3 4" xfId="51015"/>
    <cellStyle name="Note 7 7 4" xfId="29185"/>
    <cellStyle name="Note 7 7 4 2" xfId="29186"/>
    <cellStyle name="Note 7 7 4 3" xfId="29187"/>
    <cellStyle name="Note 7 7 4 4" xfId="51016"/>
    <cellStyle name="Note 7 7 5" xfId="29188"/>
    <cellStyle name="Note 7 7 5 2" xfId="29189"/>
    <cellStyle name="Note 7 7 5 3" xfId="29190"/>
    <cellStyle name="Note 7 7 5 4" xfId="51017"/>
    <cellStyle name="Note 7 7 6" xfId="29191"/>
    <cellStyle name="Note 7 7 6 2" xfId="29192"/>
    <cellStyle name="Note 7 7 6 3" xfId="29193"/>
    <cellStyle name="Note 7 7 6 4" xfId="51018"/>
    <cellStyle name="Note 7 7 7" xfId="29194"/>
    <cellStyle name="Note 7 7 7 2" xfId="29195"/>
    <cellStyle name="Note 7 7 7 3" xfId="29196"/>
    <cellStyle name="Note 7 7 7 4" xfId="51019"/>
    <cellStyle name="Note 7 7 8" xfId="29197"/>
    <cellStyle name="Note 7 7 8 2" xfId="29198"/>
    <cellStyle name="Note 7 7 8 3" xfId="29199"/>
    <cellStyle name="Note 7 7 8 4" xfId="51020"/>
    <cellStyle name="Note 7 7 9" xfId="29200"/>
    <cellStyle name="Note 7 7 9 2" xfId="29201"/>
    <cellStyle name="Note 7 7 9 3" xfId="29202"/>
    <cellStyle name="Note 7 7 9 4" xfId="51021"/>
    <cellStyle name="Note 7 8" xfId="29203"/>
    <cellStyle name="Note 7 8 10" xfId="29204"/>
    <cellStyle name="Note 7 8 10 2" xfId="29205"/>
    <cellStyle name="Note 7 8 10 3" xfId="29206"/>
    <cellStyle name="Note 7 8 10 4" xfId="51022"/>
    <cellStyle name="Note 7 8 11" xfId="29207"/>
    <cellStyle name="Note 7 8 11 2" xfId="29208"/>
    <cellStyle name="Note 7 8 11 3" xfId="29209"/>
    <cellStyle name="Note 7 8 11 4" xfId="51023"/>
    <cellStyle name="Note 7 8 12" xfId="29210"/>
    <cellStyle name="Note 7 8 12 2" xfId="29211"/>
    <cellStyle name="Note 7 8 12 3" xfId="29212"/>
    <cellStyle name="Note 7 8 12 4" xfId="51024"/>
    <cellStyle name="Note 7 8 13" xfId="29213"/>
    <cellStyle name="Note 7 8 13 2" xfId="29214"/>
    <cellStyle name="Note 7 8 13 3" xfId="29215"/>
    <cellStyle name="Note 7 8 13 4" xfId="51025"/>
    <cellStyle name="Note 7 8 14" xfId="29216"/>
    <cellStyle name="Note 7 8 14 2" xfId="29217"/>
    <cellStyle name="Note 7 8 14 3" xfId="29218"/>
    <cellStyle name="Note 7 8 14 4" xfId="51026"/>
    <cellStyle name="Note 7 8 15" xfId="29219"/>
    <cellStyle name="Note 7 8 15 2" xfId="29220"/>
    <cellStyle name="Note 7 8 15 3" xfId="29221"/>
    <cellStyle name="Note 7 8 15 4" xfId="51027"/>
    <cellStyle name="Note 7 8 16" xfId="29222"/>
    <cellStyle name="Note 7 8 16 2" xfId="29223"/>
    <cellStyle name="Note 7 8 16 3" xfId="29224"/>
    <cellStyle name="Note 7 8 16 4" xfId="51028"/>
    <cellStyle name="Note 7 8 17" xfId="29225"/>
    <cellStyle name="Note 7 8 17 2" xfId="29226"/>
    <cellStyle name="Note 7 8 17 3" xfId="29227"/>
    <cellStyle name="Note 7 8 17 4" xfId="51029"/>
    <cellStyle name="Note 7 8 18" xfId="29228"/>
    <cellStyle name="Note 7 8 18 2" xfId="29229"/>
    <cellStyle name="Note 7 8 18 3" xfId="29230"/>
    <cellStyle name="Note 7 8 18 4" xfId="51030"/>
    <cellStyle name="Note 7 8 19" xfId="29231"/>
    <cellStyle name="Note 7 8 19 2" xfId="29232"/>
    <cellStyle name="Note 7 8 19 3" xfId="29233"/>
    <cellStyle name="Note 7 8 19 4" xfId="51031"/>
    <cellStyle name="Note 7 8 2" xfId="29234"/>
    <cellStyle name="Note 7 8 2 2" xfId="29235"/>
    <cellStyle name="Note 7 8 2 3" xfId="29236"/>
    <cellStyle name="Note 7 8 2 4" xfId="51032"/>
    <cellStyle name="Note 7 8 20" xfId="29237"/>
    <cellStyle name="Note 7 8 20 2" xfId="29238"/>
    <cellStyle name="Note 7 8 20 3" xfId="51033"/>
    <cellStyle name="Note 7 8 20 4" xfId="51034"/>
    <cellStyle name="Note 7 8 21" xfId="51035"/>
    <cellStyle name="Note 7 8 22" xfId="51036"/>
    <cellStyle name="Note 7 8 3" xfId="29239"/>
    <cellStyle name="Note 7 8 3 2" xfId="29240"/>
    <cellStyle name="Note 7 8 3 3" xfId="29241"/>
    <cellStyle name="Note 7 8 3 4" xfId="51037"/>
    <cellStyle name="Note 7 8 4" xfId="29242"/>
    <cellStyle name="Note 7 8 4 2" xfId="29243"/>
    <cellStyle name="Note 7 8 4 3" xfId="29244"/>
    <cellStyle name="Note 7 8 4 4" xfId="51038"/>
    <cellStyle name="Note 7 8 5" xfId="29245"/>
    <cellStyle name="Note 7 8 5 2" xfId="29246"/>
    <cellStyle name="Note 7 8 5 3" xfId="29247"/>
    <cellStyle name="Note 7 8 5 4" xfId="51039"/>
    <cellStyle name="Note 7 8 6" xfId="29248"/>
    <cellStyle name="Note 7 8 6 2" xfId="29249"/>
    <cellStyle name="Note 7 8 6 3" xfId="29250"/>
    <cellStyle name="Note 7 8 6 4" xfId="51040"/>
    <cellStyle name="Note 7 8 7" xfId="29251"/>
    <cellStyle name="Note 7 8 7 2" xfId="29252"/>
    <cellStyle name="Note 7 8 7 3" xfId="29253"/>
    <cellStyle name="Note 7 8 7 4" xfId="51041"/>
    <cellStyle name="Note 7 8 8" xfId="29254"/>
    <cellStyle name="Note 7 8 8 2" xfId="29255"/>
    <cellStyle name="Note 7 8 8 3" xfId="29256"/>
    <cellStyle name="Note 7 8 8 4" xfId="51042"/>
    <cellStyle name="Note 7 8 9" xfId="29257"/>
    <cellStyle name="Note 7 8 9 2" xfId="29258"/>
    <cellStyle name="Note 7 8 9 3" xfId="29259"/>
    <cellStyle name="Note 7 8 9 4" xfId="51043"/>
    <cellStyle name="Note 7 9" xfId="29260"/>
    <cellStyle name="Note 7 9 10" xfId="29261"/>
    <cellStyle name="Note 7 9 10 2" xfId="29262"/>
    <cellStyle name="Note 7 9 10 3" xfId="29263"/>
    <cellStyle name="Note 7 9 10 4" xfId="51044"/>
    <cellStyle name="Note 7 9 11" xfId="29264"/>
    <cellStyle name="Note 7 9 11 2" xfId="29265"/>
    <cellStyle name="Note 7 9 11 3" xfId="29266"/>
    <cellStyle name="Note 7 9 11 4" xfId="51045"/>
    <cellStyle name="Note 7 9 12" xfId="29267"/>
    <cellStyle name="Note 7 9 12 2" xfId="29268"/>
    <cellStyle name="Note 7 9 12 3" xfId="29269"/>
    <cellStyle name="Note 7 9 12 4" xfId="51046"/>
    <cellStyle name="Note 7 9 13" xfId="29270"/>
    <cellStyle name="Note 7 9 13 2" xfId="29271"/>
    <cellStyle name="Note 7 9 13 3" xfId="29272"/>
    <cellStyle name="Note 7 9 13 4" xfId="51047"/>
    <cellStyle name="Note 7 9 14" xfId="29273"/>
    <cellStyle name="Note 7 9 14 2" xfId="29274"/>
    <cellStyle name="Note 7 9 14 3" xfId="29275"/>
    <cellStyle name="Note 7 9 14 4" xfId="51048"/>
    <cellStyle name="Note 7 9 15" xfId="29276"/>
    <cellStyle name="Note 7 9 15 2" xfId="29277"/>
    <cellStyle name="Note 7 9 15 3" xfId="29278"/>
    <cellStyle name="Note 7 9 15 4" xfId="51049"/>
    <cellStyle name="Note 7 9 16" xfId="29279"/>
    <cellStyle name="Note 7 9 16 2" xfId="29280"/>
    <cellStyle name="Note 7 9 16 3" xfId="29281"/>
    <cellStyle name="Note 7 9 16 4" xfId="51050"/>
    <cellStyle name="Note 7 9 17" xfId="29282"/>
    <cellStyle name="Note 7 9 17 2" xfId="29283"/>
    <cellStyle name="Note 7 9 17 3" xfId="29284"/>
    <cellStyle name="Note 7 9 17 4" xfId="51051"/>
    <cellStyle name="Note 7 9 18" xfId="29285"/>
    <cellStyle name="Note 7 9 18 2" xfId="29286"/>
    <cellStyle name="Note 7 9 18 3" xfId="29287"/>
    <cellStyle name="Note 7 9 18 4" xfId="51052"/>
    <cellStyle name="Note 7 9 19" xfId="29288"/>
    <cellStyle name="Note 7 9 19 2" xfId="29289"/>
    <cellStyle name="Note 7 9 19 3" xfId="29290"/>
    <cellStyle name="Note 7 9 19 4" xfId="51053"/>
    <cellStyle name="Note 7 9 2" xfId="29291"/>
    <cellStyle name="Note 7 9 2 2" xfId="29292"/>
    <cellStyle name="Note 7 9 2 3" xfId="29293"/>
    <cellStyle name="Note 7 9 2 4" xfId="51054"/>
    <cellStyle name="Note 7 9 20" xfId="29294"/>
    <cellStyle name="Note 7 9 20 2" xfId="29295"/>
    <cellStyle name="Note 7 9 20 3" xfId="51055"/>
    <cellStyle name="Note 7 9 20 4" xfId="51056"/>
    <cellStyle name="Note 7 9 21" xfId="51057"/>
    <cellStyle name="Note 7 9 22" xfId="51058"/>
    <cellStyle name="Note 7 9 3" xfId="29296"/>
    <cellStyle name="Note 7 9 3 2" xfId="29297"/>
    <cellStyle name="Note 7 9 3 3" xfId="29298"/>
    <cellStyle name="Note 7 9 3 4" xfId="51059"/>
    <cellStyle name="Note 7 9 4" xfId="29299"/>
    <cellStyle name="Note 7 9 4 2" xfId="29300"/>
    <cellStyle name="Note 7 9 4 3" xfId="29301"/>
    <cellStyle name="Note 7 9 4 4" xfId="51060"/>
    <cellStyle name="Note 7 9 5" xfId="29302"/>
    <cellStyle name="Note 7 9 5 2" xfId="29303"/>
    <cellStyle name="Note 7 9 5 3" xfId="29304"/>
    <cellStyle name="Note 7 9 5 4" xfId="51061"/>
    <cellStyle name="Note 7 9 6" xfId="29305"/>
    <cellStyle name="Note 7 9 6 2" xfId="29306"/>
    <cellStyle name="Note 7 9 6 3" xfId="29307"/>
    <cellStyle name="Note 7 9 6 4" xfId="51062"/>
    <cellStyle name="Note 7 9 7" xfId="29308"/>
    <cellStyle name="Note 7 9 7 2" xfId="29309"/>
    <cellStyle name="Note 7 9 7 3" xfId="29310"/>
    <cellStyle name="Note 7 9 7 4" xfId="51063"/>
    <cellStyle name="Note 7 9 8" xfId="29311"/>
    <cellStyle name="Note 7 9 8 2" xfId="29312"/>
    <cellStyle name="Note 7 9 8 3" xfId="29313"/>
    <cellStyle name="Note 7 9 8 4" xfId="51064"/>
    <cellStyle name="Note 7 9 9" xfId="29314"/>
    <cellStyle name="Note 7 9 9 2" xfId="29315"/>
    <cellStyle name="Note 7 9 9 3" xfId="29316"/>
    <cellStyle name="Note 7 9 9 4" xfId="51065"/>
    <cellStyle name="Note 8" xfId="29317"/>
    <cellStyle name="Note 8 10" xfId="29318"/>
    <cellStyle name="Note 8 10 2" xfId="29319"/>
    <cellStyle name="Note 8 10 3" xfId="29320"/>
    <cellStyle name="Note 8 10 4" xfId="51066"/>
    <cellStyle name="Note 8 11" xfId="29321"/>
    <cellStyle name="Note 8 11 2" xfId="29322"/>
    <cellStyle name="Note 8 11 3" xfId="29323"/>
    <cellStyle name="Note 8 11 4" xfId="51067"/>
    <cellStyle name="Note 8 12" xfId="29324"/>
    <cellStyle name="Note 8 12 2" xfId="29325"/>
    <cellStyle name="Note 8 12 3" xfId="29326"/>
    <cellStyle name="Note 8 12 4" xfId="51068"/>
    <cellStyle name="Note 8 13" xfId="29327"/>
    <cellStyle name="Note 8 13 2" xfId="29328"/>
    <cellStyle name="Note 8 13 3" xfId="29329"/>
    <cellStyle name="Note 8 13 4" xfId="51069"/>
    <cellStyle name="Note 8 14" xfId="29330"/>
    <cellStyle name="Note 8 14 2" xfId="29331"/>
    <cellStyle name="Note 8 14 3" xfId="29332"/>
    <cellStyle name="Note 8 14 4" xfId="51070"/>
    <cellStyle name="Note 8 15" xfId="29333"/>
    <cellStyle name="Note 8 15 2" xfId="29334"/>
    <cellStyle name="Note 8 15 3" xfId="29335"/>
    <cellStyle name="Note 8 15 4" xfId="51071"/>
    <cellStyle name="Note 8 16" xfId="29336"/>
    <cellStyle name="Note 8 16 2" xfId="29337"/>
    <cellStyle name="Note 8 16 3" xfId="29338"/>
    <cellStyle name="Note 8 16 4" xfId="51072"/>
    <cellStyle name="Note 8 17" xfId="29339"/>
    <cellStyle name="Note 8 17 2" xfId="29340"/>
    <cellStyle name="Note 8 17 3" xfId="29341"/>
    <cellStyle name="Note 8 17 4" xfId="51073"/>
    <cellStyle name="Note 8 18" xfId="29342"/>
    <cellStyle name="Note 8 18 2" xfId="29343"/>
    <cellStyle name="Note 8 18 3" xfId="29344"/>
    <cellStyle name="Note 8 18 4" xfId="51074"/>
    <cellStyle name="Note 8 19" xfId="29345"/>
    <cellStyle name="Note 8 19 2" xfId="29346"/>
    <cellStyle name="Note 8 19 3" xfId="29347"/>
    <cellStyle name="Note 8 19 4" xfId="51075"/>
    <cellStyle name="Note 8 2" xfId="29348"/>
    <cellStyle name="Note 8 2 2" xfId="51076"/>
    <cellStyle name="Note 8 20" xfId="29349"/>
    <cellStyle name="Note 8 20 2" xfId="29350"/>
    <cellStyle name="Note 8 20 3" xfId="29351"/>
    <cellStyle name="Note 8 20 4" xfId="51077"/>
    <cellStyle name="Note 8 21" xfId="29352"/>
    <cellStyle name="Note 8 21 2" xfId="29353"/>
    <cellStyle name="Note 8 21 3" xfId="29354"/>
    <cellStyle name="Note 8 21 4" xfId="51078"/>
    <cellStyle name="Note 8 22" xfId="29355"/>
    <cellStyle name="Note 8 22 2" xfId="29356"/>
    <cellStyle name="Note 8 22 3" xfId="29357"/>
    <cellStyle name="Note 8 22 4" xfId="51079"/>
    <cellStyle name="Note 8 23" xfId="29358"/>
    <cellStyle name="Note 8 23 2" xfId="29359"/>
    <cellStyle name="Note 8 23 3" xfId="29360"/>
    <cellStyle name="Note 8 23 4" xfId="51080"/>
    <cellStyle name="Note 8 24" xfId="29361"/>
    <cellStyle name="Note 8 24 2" xfId="29362"/>
    <cellStyle name="Note 8 24 3" xfId="51081"/>
    <cellStyle name="Note 8 24 4" xfId="51082"/>
    <cellStyle name="Note 8 25" xfId="51083"/>
    <cellStyle name="Note 8 26" xfId="51084"/>
    <cellStyle name="Note 8 3" xfId="29363"/>
    <cellStyle name="Note 8 3 2" xfId="51085"/>
    <cellStyle name="Note 8 4" xfId="29364"/>
    <cellStyle name="Note 8 4 2" xfId="51086"/>
    <cellStyle name="Note 8 5" xfId="29365"/>
    <cellStyle name="Note 8 5 2" xfId="51087"/>
    <cellStyle name="Note 8 6" xfId="29366"/>
    <cellStyle name="Note 8 6 2" xfId="29367"/>
    <cellStyle name="Note 8 6 3" xfId="29368"/>
    <cellStyle name="Note 8 6 4" xfId="51088"/>
    <cellStyle name="Note 8 7" xfId="29369"/>
    <cellStyle name="Note 8 7 2" xfId="29370"/>
    <cellStyle name="Note 8 7 3" xfId="29371"/>
    <cellStyle name="Note 8 7 4" xfId="51089"/>
    <cellStyle name="Note 8 8" xfId="29372"/>
    <cellStyle name="Note 8 8 2" xfId="29373"/>
    <cellStyle name="Note 8 8 3" xfId="29374"/>
    <cellStyle name="Note 8 8 4" xfId="51090"/>
    <cellStyle name="Note 8 9" xfId="29375"/>
    <cellStyle name="Note 8 9 2" xfId="29376"/>
    <cellStyle name="Note 8 9 3" xfId="29377"/>
    <cellStyle name="Note 8 9 4" xfId="51091"/>
    <cellStyle name="Note 9" xfId="29378"/>
    <cellStyle name="Note 9 10" xfId="29379"/>
    <cellStyle name="Note 9 10 2" xfId="29380"/>
    <cellStyle name="Note 9 10 3" xfId="29381"/>
    <cellStyle name="Note 9 10 4" xfId="51092"/>
    <cellStyle name="Note 9 11" xfId="29382"/>
    <cellStyle name="Note 9 11 2" xfId="29383"/>
    <cellStyle name="Note 9 11 3" xfId="29384"/>
    <cellStyle name="Note 9 11 4" xfId="51093"/>
    <cellStyle name="Note 9 12" xfId="29385"/>
    <cellStyle name="Note 9 12 2" xfId="29386"/>
    <cellStyle name="Note 9 12 3" xfId="29387"/>
    <cellStyle name="Note 9 12 4" xfId="51094"/>
    <cellStyle name="Note 9 13" xfId="29388"/>
    <cellStyle name="Note 9 13 2" xfId="29389"/>
    <cellStyle name="Note 9 13 3" xfId="29390"/>
    <cellStyle name="Note 9 13 4" xfId="51095"/>
    <cellStyle name="Note 9 14" xfId="29391"/>
    <cellStyle name="Note 9 14 2" xfId="29392"/>
    <cellStyle name="Note 9 14 3" xfId="29393"/>
    <cellStyle name="Note 9 14 4" xfId="51096"/>
    <cellStyle name="Note 9 15" xfId="29394"/>
    <cellStyle name="Note 9 15 2" xfId="29395"/>
    <cellStyle name="Note 9 15 3" xfId="29396"/>
    <cellStyle name="Note 9 15 4" xfId="51097"/>
    <cellStyle name="Note 9 16" xfId="29397"/>
    <cellStyle name="Note 9 16 2" xfId="29398"/>
    <cellStyle name="Note 9 16 3" xfId="29399"/>
    <cellStyle name="Note 9 16 4" xfId="51098"/>
    <cellStyle name="Note 9 17" xfId="29400"/>
    <cellStyle name="Note 9 17 2" xfId="29401"/>
    <cellStyle name="Note 9 17 3" xfId="29402"/>
    <cellStyle name="Note 9 17 4" xfId="51099"/>
    <cellStyle name="Note 9 18" xfId="29403"/>
    <cellStyle name="Note 9 18 2" xfId="29404"/>
    <cellStyle name="Note 9 18 3" xfId="29405"/>
    <cellStyle name="Note 9 18 4" xfId="51100"/>
    <cellStyle name="Note 9 19" xfId="29406"/>
    <cellStyle name="Note 9 19 2" xfId="29407"/>
    <cellStyle name="Note 9 19 3" xfId="29408"/>
    <cellStyle name="Note 9 19 4" xfId="51101"/>
    <cellStyle name="Note 9 2" xfId="29409"/>
    <cellStyle name="Note 9 2 2" xfId="51102"/>
    <cellStyle name="Note 9 20" xfId="29410"/>
    <cellStyle name="Note 9 20 2" xfId="29411"/>
    <cellStyle name="Note 9 20 3" xfId="29412"/>
    <cellStyle name="Note 9 20 4" xfId="51103"/>
    <cellStyle name="Note 9 21" xfId="29413"/>
    <cellStyle name="Note 9 21 2" xfId="29414"/>
    <cellStyle name="Note 9 21 3" xfId="29415"/>
    <cellStyle name="Note 9 21 4" xfId="51104"/>
    <cellStyle name="Note 9 22" xfId="29416"/>
    <cellStyle name="Note 9 22 2" xfId="29417"/>
    <cellStyle name="Note 9 22 3" xfId="29418"/>
    <cellStyle name="Note 9 22 4" xfId="51105"/>
    <cellStyle name="Note 9 23" xfId="29419"/>
    <cellStyle name="Note 9 23 2" xfId="29420"/>
    <cellStyle name="Note 9 23 3" xfId="29421"/>
    <cellStyle name="Note 9 23 4" xfId="51106"/>
    <cellStyle name="Note 9 24" xfId="29422"/>
    <cellStyle name="Note 9 24 2" xfId="29423"/>
    <cellStyle name="Note 9 24 3" xfId="51107"/>
    <cellStyle name="Note 9 24 4" xfId="51108"/>
    <cellStyle name="Note 9 25" xfId="51109"/>
    <cellStyle name="Note 9 26" xfId="51110"/>
    <cellStyle name="Note 9 3" xfId="29424"/>
    <cellStyle name="Note 9 3 2" xfId="51111"/>
    <cellStyle name="Note 9 4" xfId="29425"/>
    <cellStyle name="Note 9 4 2" xfId="51112"/>
    <cellStyle name="Note 9 5" xfId="29426"/>
    <cellStyle name="Note 9 5 2" xfId="51113"/>
    <cellStyle name="Note 9 6" xfId="29427"/>
    <cellStyle name="Note 9 6 2" xfId="29428"/>
    <cellStyle name="Note 9 6 3" xfId="29429"/>
    <cellStyle name="Note 9 6 4" xfId="51114"/>
    <cellStyle name="Note 9 7" xfId="29430"/>
    <cellStyle name="Note 9 7 2" xfId="29431"/>
    <cellStyle name="Note 9 7 3" xfId="29432"/>
    <cellStyle name="Note 9 7 4" xfId="51115"/>
    <cellStyle name="Note 9 8" xfId="29433"/>
    <cellStyle name="Note 9 8 2" xfId="29434"/>
    <cellStyle name="Note 9 8 3" xfId="29435"/>
    <cellStyle name="Note 9 8 4" xfId="51116"/>
    <cellStyle name="Note 9 9" xfId="29436"/>
    <cellStyle name="Note 9 9 2" xfId="29437"/>
    <cellStyle name="Note 9 9 3" xfId="29438"/>
    <cellStyle name="Note 9 9 4" xfId="51117"/>
    <cellStyle name="Output 10" xfId="29439"/>
    <cellStyle name="Output 10 10" xfId="29440"/>
    <cellStyle name="Output 10 10 2" xfId="29441"/>
    <cellStyle name="Output 10 10 3" xfId="29442"/>
    <cellStyle name="Output 10 10 4" xfId="51118"/>
    <cellStyle name="Output 10 11" xfId="29443"/>
    <cellStyle name="Output 10 11 2" xfId="29444"/>
    <cellStyle name="Output 10 11 3" xfId="29445"/>
    <cellStyle name="Output 10 11 4" xfId="51119"/>
    <cellStyle name="Output 10 12" xfId="29446"/>
    <cellStyle name="Output 10 12 2" xfId="29447"/>
    <cellStyle name="Output 10 12 3" xfId="29448"/>
    <cellStyle name="Output 10 12 4" xfId="51120"/>
    <cellStyle name="Output 10 13" xfId="29449"/>
    <cellStyle name="Output 10 13 2" xfId="29450"/>
    <cellStyle name="Output 10 13 3" xfId="29451"/>
    <cellStyle name="Output 10 13 4" xfId="51121"/>
    <cellStyle name="Output 10 14" xfId="29452"/>
    <cellStyle name="Output 10 14 2" xfId="29453"/>
    <cellStyle name="Output 10 14 3" xfId="29454"/>
    <cellStyle name="Output 10 14 4" xfId="51122"/>
    <cellStyle name="Output 10 15" xfId="29455"/>
    <cellStyle name="Output 10 15 2" xfId="29456"/>
    <cellStyle name="Output 10 15 3" xfId="29457"/>
    <cellStyle name="Output 10 15 4" xfId="51123"/>
    <cellStyle name="Output 10 16" xfId="29458"/>
    <cellStyle name="Output 10 16 2" xfId="29459"/>
    <cellStyle name="Output 10 16 3" xfId="29460"/>
    <cellStyle name="Output 10 16 4" xfId="51124"/>
    <cellStyle name="Output 10 17" xfId="29461"/>
    <cellStyle name="Output 10 17 2" xfId="29462"/>
    <cellStyle name="Output 10 17 3" xfId="29463"/>
    <cellStyle name="Output 10 17 4" xfId="51125"/>
    <cellStyle name="Output 10 18" xfId="29464"/>
    <cellStyle name="Output 10 18 2" xfId="29465"/>
    <cellStyle name="Output 10 18 3" xfId="29466"/>
    <cellStyle name="Output 10 18 4" xfId="51126"/>
    <cellStyle name="Output 10 19" xfId="29467"/>
    <cellStyle name="Output 10 19 2" xfId="29468"/>
    <cellStyle name="Output 10 19 3" xfId="29469"/>
    <cellStyle name="Output 10 19 4" xfId="51127"/>
    <cellStyle name="Output 10 2" xfId="29470"/>
    <cellStyle name="Output 10 2 2" xfId="29471"/>
    <cellStyle name="Output 10 2 3" xfId="29472"/>
    <cellStyle name="Output 10 2 4" xfId="51128"/>
    <cellStyle name="Output 10 20" xfId="29473"/>
    <cellStyle name="Output 10 20 2" xfId="29474"/>
    <cellStyle name="Output 10 20 3" xfId="51129"/>
    <cellStyle name="Output 10 20 4" xfId="51130"/>
    <cellStyle name="Output 10 21" xfId="51131"/>
    <cellStyle name="Output 10 22" xfId="51132"/>
    <cellStyle name="Output 10 3" xfId="29475"/>
    <cellStyle name="Output 10 3 2" xfId="29476"/>
    <cellStyle name="Output 10 3 3" xfId="29477"/>
    <cellStyle name="Output 10 3 4" xfId="51133"/>
    <cellStyle name="Output 10 4" xfId="29478"/>
    <cellStyle name="Output 10 4 2" xfId="29479"/>
    <cellStyle name="Output 10 4 3" xfId="29480"/>
    <cellStyle name="Output 10 4 4" xfId="51134"/>
    <cellStyle name="Output 10 5" xfId="29481"/>
    <cellStyle name="Output 10 5 2" xfId="29482"/>
    <cellStyle name="Output 10 5 3" xfId="29483"/>
    <cellStyle name="Output 10 5 4" xfId="51135"/>
    <cellStyle name="Output 10 6" xfId="29484"/>
    <cellStyle name="Output 10 6 2" xfId="29485"/>
    <cellStyle name="Output 10 6 3" xfId="29486"/>
    <cellStyle name="Output 10 6 4" xfId="51136"/>
    <cellStyle name="Output 10 7" xfId="29487"/>
    <cellStyle name="Output 10 7 2" xfId="29488"/>
    <cellStyle name="Output 10 7 3" xfId="29489"/>
    <cellStyle name="Output 10 7 4" xfId="51137"/>
    <cellStyle name="Output 10 8" xfId="29490"/>
    <cellStyle name="Output 10 8 2" xfId="29491"/>
    <cellStyle name="Output 10 8 3" xfId="29492"/>
    <cellStyle name="Output 10 8 4" xfId="51138"/>
    <cellStyle name="Output 10 9" xfId="29493"/>
    <cellStyle name="Output 10 9 2" xfId="29494"/>
    <cellStyle name="Output 10 9 3" xfId="29495"/>
    <cellStyle name="Output 10 9 4" xfId="51139"/>
    <cellStyle name="Output 11" xfId="29496"/>
    <cellStyle name="Output 11 10" xfId="29497"/>
    <cellStyle name="Output 11 10 2" xfId="29498"/>
    <cellStyle name="Output 11 10 3" xfId="29499"/>
    <cellStyle name="Output 11 10 4" xfId="51140"/>
    <cellStyle name="Output 11 11" xfId="29500"/>
    <cellStyle name="Output 11 11 2" xfId="29501"/>
    <cellStyle name="Output 11 11 3" xfId="29502"/>
    <cellStyle name="Output 11 11 4" xfId="51141"/>
    <cellStyle name="Output 11 12" xfId="29503"/>
    <cellStyle name="Output 11 12 2" xfId="29504"/>
    <cellStyle name="Output 11 12 3" xfId="29505"/>
    <cellStyle name="Output 11 12 4" xfId="51142"/>
    <cellStyle name="Output 11 13" xfId="29506"/>
    <cellStyle name="Output 11 13 2" xfId="29507"/>
    <cellStyle name="Output 11 13 3" xfId="29508"/>
    <cellStyle name="Output 11 13 4" xfId="51143"/>
    <cellStyle name="Output 11 14" xfId="29509"/>
    <cellStyle name="Output 11 14 2" xfId="29510"/>
    <cellStyle name="Output 11 14 3" xfId="29511"/>
    <cellStyle name="Output 11 14 4" xfId="51144"/>
    <cellStyle name="Output 11 15" xfId="29512"/>
    <cellStyle name="Output 11 15 2" xfId="29513"/>
    <cellStyle name="Output 11 15 3" xfId="29514"/>
    <cellStyle name="Output 11 15 4" xfId="51145"/>
    <cellStyle name="Output 11 16" xfId="29515"/>
    <cellStyle name="Output 11 16 2" xfId="29516"/>
    <cellStyle name="Output 11 16 3" xfId="29517"/>
    <cellStyle name="Output 11 16 4" xfId="51146"/>
    <cellStyle name="Output 11 17" xfId="29518"/>
    <cellStyle name="Output 11 17 2" xfId="29519"/>
    <cellStyle name="Output 11 17 3" xfId="29520"/>
    <cellStyle name="Output 11 17 4" xfId="51147"/>
    <cellStyle name="Output 11 18" xfId="29521"/>
    <cellStyle name="Output 11 18 2" xfId="29522"/>
    <cellStyle name="Output 11 18 3" xfId="29523"/>
    <cellStyle name="Output 11 18 4" xfId="51148"/>
    <cellStyle name="Output 11 19" xfId="29524"/>
    <cellStyle name="Output 11 19 2" xfId="29525"/>
    <cellStyle name="Output 11 19 3" xfId="29526"/>
    <cellStyle name="Output 11 19 4" xfId="51149"/>
    <cellStyle name="Output 11 2" xfId="29527"/>
    <cellStyle name="Output 11 2 2" xfId="29528"/>
    <cellStyle name="Output 11 2 3" xfId="29529"/>
    <cellStyle name="Output 11 2 4" xfId="51150"/>
    <cellStyle name="Output 11 20" xfId="29530"/>
    <cellStyle name="Output 11 20 2" xfId="29531"/>
    <cellStyle name="Output 11 20 3" xfId="51151"/>
    <cellStyle name="Output 11 20 4" xfId="51152"/>
    <cellStyle name="Output 11 21" xfId="51153"/>
    <cellStyle name="Output 11 22" xfId="51154"/>
    <cellStyle name="Output 11 3" xfId="29532"/>
    <cellStyle name="Output 11 3 2" xfId="29533"/>
    <cellStyle name="Output 11 3 3" xfId="29534"/>
    <cellStyle name="Output 11 3 4" xfId="51155"/>
    <cellStyle name="Output 11 4" xfId="29535"/>
    <cellStyle name="Output 11 4 2" xfId="29536"/>
    <cellStyle name="Output 11 4 3" xfId="29537"/>
    <cellStyle name="Output 11 4 4" xfId="51156"/>
    <cellStyle name="Output 11 5" xfId="29538"/>
    <cellStyle name="Output 11 5 2" xfId="29539"/>
    <cellStyle name="Output 11 5 3" xfId="29540"/>
    <cellStyle name="Output 11 5 4" xfId="51157"/>
    <cellStyle name="Output 11 6" xfId="29541"/>
    <cellStyle name="Output 11 6 2" xfId="29542"/>
    <cellStyle name="Output 11 6 3" xfId="29543"/>
    <cellStyle name="Output 11 6 4" xfId="51158"/>
    <cellStyle name="Output 11 7" xfId="29544"/>
    <cellStyle name="Output 11 7 2" xfId="29545"/>
    <cellStyle name="Output 11 7 3" xfId="29546"/>
    <cellStyle name="Output 11 7 4" xfId="51159"/>
    <cellStyle name="Output 11 8" xfId="29547"/>
    <cellStyle name="Output 11 8 2" xfId="29548"/>
    <cellStyle name="Output 11 8 3" xfId="29549"/>
    <cellStyle name="Output 11 8 4" xfId="51160"/>
    <cellStyle name="Output 11 9" xfId="29550"/>
    <cellStyle name="Output 11 9 2" xfId="29551"/>
    <cellStyle name="Output 11 9 3" xfId="29552"/>
    <cellStyle name="Output 11 9 4" xfId="51161"/>
    <cellStyle name="Output 12" xfId="29553"/>
    <cellStyle name="Output 12 10" xfId="29554"/>
    <cellStyle name="Output 12 10 10" xfId="29555"/>
    <cellStyle name="Output 12 10 10 2" xfId="29556"/>
    <cellStyle name="Output 12 10 10 3" xfId="29557"/>
    <cellStyle name="Output 12 10 10 4" xfId="51162"/>
    <cellStyle name="Output 12 10 11" xfId="29558"/>
    <cellStyle name="Output 12 10 11 2" xfId="29559"/>
    <cellStyle name="Output 12 10 11 3" xfId="29560"/>
    <cellStyle name="Output 12 10 11 4" xfId="51163"/>
    <cellStyle name="Output 12 10 12" xfId="29561"/>
    <cellStyle name="Output 12 10 12 2" xfId="29562"/>
    <cellStyle name="Output 12 10 12 3" xfId="29563"/>
    <cellStyle name="Output 12 10 12 4" xfId="51164"/>
    <cellStyle name="Output 12 10 13" xfId="29564"/>
    <cellStyle name="Output 12 10 13 2" xfId="29565"/>
    <cellStyle name="Output 12 10 13 3" xfId="29566"/>
    <cellStyle name="Output 12 10 13 4" xfId="51165"/>
    <cellStyle name="Output 12 10 14" xfId="29567"/>
    <cellStyle name="Output 12 10 14 2" xfId="29568"/>
    <cellStyle name="Output 12 10 14 3" xfId="29569"/>
    <cellStyle name="Output 12 10 14 4" xfId="51166"/>
    <cellStyle name="Output 12 10 15" xfId="29570"/>
    <cellStyle name="Output 12 10 15 2" xfId="29571"/>
    <cellStyle name="Output 12 10 15 3" xfId="29572"/>
    <cellStyle name="Output 12 10 15 4" xfId="51167"/>
    <cellStyle name="Output 12 10 16" xfId="29573"/>
    <cellStyle name="Output 12 10 16 2" xfId="29574"/>
    <cellStyle name="Output 12 10 16 3" xfId="29575"/>
    <cellStyle name="Output 12 10 16 4" xfId="51168"/>
    <cellStyle name="Output 12 10 17" xfId="29576"/>
    <cellStyle name="Output 12 10 17 2" xfId="29577"/>
    <cellStyle name="Output 12 10 17 3" xfId="29578"/>
    <cellStyle name="Output 12 10 17 4" xfId="51169"/>
    <cellStyle name="Output 12 10 18" xfId="29579"/>
    <cellStyle name="Output 12 10 18 2" xfId="29580"/>
    <cellStyle name="Output 12 10 18 3" xfId="29581"/>
    <cellStyle name="Output 12 10 18 4" xfId="51170"/>
    <cellStyle name="Output 12 10 19" xfId="29582"/>
    <cellStyle name="Output 12 10 19 2" xfId="29583"/>
    <cellStyle name="Output 12 10 19 3" xfId="29584"/>
    <cellStyle name="Output 12 10 19 4" xfId="51171"/>
    <cellStyle name="Output 12 10 2" xfId="29585"/>
    <cellStyle name="Output 12 10 2 2" xfId="29586"/>
    <cellStyle name="Output 12 10 2 3" xfId="29587"/>
    <cellStyle name="Output 12 10 2 4" xfId="51172"/>
    <cellStyle name="Output 12 10 20" xfId="29588"/>
    <cellStyle name="Output 12 10 20 2" xfId="29589"/>
    <cellStyle name="Output 12 10 20 3" xfId="51173"/>
    <cellStyle name="Output 12 10 20 4" xfId="51174"/>
    <cellStyle name="Output 12 10 21" xfId="51175"/>
    <cellStyle name="Output 12 10 22" xfId="51176"/>
    <cellStyle name="Output 12 10 3" xfId="29590"/>
    <cellStyle name="Output 12 10 3 2" xfId="29591"/>
    <cellStyle name="Output 12 10 3 3" xfId="29592"/>
    <cellStyle name="Output 12 10 3 4" xfId="51177"/>
    <cellStyle name="Output 12 10 4" xfId="29593"/>
    <cellStyle name="Output 12 10 4 2" xfId="29594"/>
    <cellStyle name="Output 12 10 4 3" xfId="29595"/>
    <cellStyle name="Output 12 10 4 4" xfId="51178"/>
    <cellStyle name="Output 12 10 5" xfId="29596"/>
    <cellStyle name="Output 12 10 5 2" xfId="29597"/>
    <cellStyle name="Output 12 10 5 3" xfId="29598"/>
    <cellStyle name="Output 12 10 5 4" xfId="51179"/>
    <cellStyle name="Output 12 10 6" xfId="29599"/>
    <cellStyle name="Output 12 10 6 2" xfId="29600"/>
    <cellStyle name="Output 12 10 6 3" xfId="29601"/>
    <cellStyle name="Output 12 10 6 4" xfId="51180"/>
    <cellStyle name="Output 12 10 7" xfId="29602"/>
    <cellStyle name="Output 12 10 7 2" xfId="29603"/>
    <cellStyle name="Output 12 10 7 3" xfId="29604"/>
    <cellStyle name="Output 12 10 7 4" xfId="51181"/>
    <cellStyle name="Output 12 10 8" xfId="29605"/>
    <cellStyle name="Output 12 10 8 2" xfId="29606"/>
    <cellStyle name="Output 12 10 8 3" xfId="29607"/>
    <cellStyle name="Output 12 10 8 4" xfId="51182"/>
    <cellStyle name="Output 12 10 9" xfId="29608"/>
    <cellStyle name="Output 12 10 9 2" xfId="29609"/>
    <cellStyle name="Output 12 10 9 3" xfId="29610"/>
    <cellStyle name="Output 12 10 9 4" xfId="51183"/>
    <cellStyle name="Output 12 11" xfId="29611"/>
    <cellStyle name="Output 12 11 10" xfId="29612"/>
    <cellStyle name="Output 12 11 10 2" xfId="29613"/>
    <cellStyle name="Output 12 11 10 3" xfId="29614"/>
    <cellStyle name="Output 12 11 10 4" xfId="51184"/>
    <cellStyle name="Output 12 11 11" xfId="29615"/>
    <cellStyle name="Output 12 11 11 2" xfId="29616"/>
    <cellStyle name="Output 12 11 11 3" xfId="29617"/>
    <cellStyle name="Output 12 11 11 4" xfId="51185"/>
    <cellStyle name="Output 12 11 12" xfId="29618"/>
    <cellStyle name="Output 12 11 12 2" xfId="29619"/>
    <cellStyle name="Output 12 11 12 3" xfId="29620"/>
    <cellStyle name="Output 12 11 12 4" xfId="51186"/>
    <cellStyle name="Output 12 11 13" xfId="29621"/>
    <cellStyle name="Output 12 11 13 2" xfId="29622"/>
    <cellStyle name="Output 12 11 13 3" xfId="29623"/>
    <cellStyle name="Output 12 11 13 4" xfId="51187"/>
    <cellStyle name="Output 12 11 14" xfId="29624"/>
    <cellStyle name="Output 12 11 14 2" xfId="29625"/>
    <cellStyle name="Output 12 11 14 3" xfId="29626"/>
    <cellStyle name="Output 12 11 14 4" xfId="51188"/>
    <cellStyle name="Output 12 11 15" xfId="29627"/>
    <cellStyle name="Output 12 11 15 2" xfId="29628"/>
    <cellStyle name="Output 12 11 15 3" xfId="29629"/>
    <cellStyle name="Output 12 11 15 4" xfId="51189"/>
    <cellStyle name="Output 12 11 16" xfId="29630"/>
    <cellStyle name="Output 12 11 16 2" xfId="29631"/>
    <cellStyle name="Output 12 11 16 3" xfId="29632"/>
    <cellStyle name="Output 12 11 16 4" xfId="51190"/>
    <cellStyle name="Output 12 11 17" xfId="29633"/>
    <cellStyle name="Output 12 11 17 2" xfId="29634"/>
    <cellStyle name="Output 12 11 17 3" xfId="29635"/>
    <cellStyle name="Output 12 11 17 4" xfId="51191"/>
    <cellStyle name="Output 12 11 18" xfId="29636"/>
    <cellStyle name="Output 12 11 18 2" xfId="29637"/>
    <cellStyle name="Output 12 11 18 3" xfId="29638"/>
    <cellStyle name="Output 12 11 18 4" xfId="51192"/>
    <cellStyle name="Output 12 11 19" xfId="29639"/>
    <cellStyle name="Output 12 11 19 2" xfId="29640"/>
    <cellStyle name="Output 12 11 19 3" xfId="29641"/>
    <cellStyle name="Output 12 11 19 4" xfId="51193"/>
    <cellStyle name="Output 12 11 2" xfId="29642"/>
    <cellStyle name="Output 12 11 2 2" xfId="29643"/>
    <cellStyle name="Output 12 11 2 3" xfId="29644"/>
    <cellStyle name="Output 12 11 2 4" xfId="51194"/>
    <cellStyle name="Output 12 11 20" xfId="29645"/>
    <cellStyle name="Output 12 11 20 2" xfId="29646"/>
    <cellStyle name="Output 12 11 20 3" xfId="51195"/>
    <cellStyle name="Output 12 11 20 4" xfId="51196"/>
    <cellStyle name="Output 12 11 21" xfId="51197"/>
    <cellStyle name="Output 12 11 22" xfId="51198"/>
    <cellStyle name="Output 12 11 3" xfId="29647"/>
    <cellStyle name="Output 12 11 3 2" xfId="29648"/>
    <cellStyle name="Output 12 11 3 3" xfId="29649"/>
    <cellStyle name="Output 12 11 3 4" xfId="51199"/>
    <cellStyle name="Output 12 11 4" xfId="29650"/>
    <cellStyle name="Output 12 11 4 2" xfId="29651"/>
    <cellStyle name="Output 12 11 4 3" xfId="29652"/>
    <cellStyle name="Output 12 11 4 4" xfId="51200"/>
    <cellStyle name="Output 12 11 5" xfId="29653"/>
    <cellStyle name="Output 12 11 5 2" xfId="29654"/>
    <cellStyle name="Output 12 11 5 3" xfId="29655"/>
    <cellStyle name="Output 12 11 5 4" xfId="51201"/>
    <cellStyle name="Output 12 11 6" xfId="29656"/>
    <cellStyle name="Output 12 11 6 2" xfId="29657"/>
    <cellStyle name="Output 12 11 6 3" xfId="29658"/>
    <cellStyle name="Output 12 11 6 4" xfId="51202"/>
    <cellStyle name="Output 12 11 7" xfId="29659"/>
    <cellStyle name="Output 12 11 7 2" xfId="29660"/>
    <cellStyle name="Output 12 11 7 3" xfId="29661"/>
    <cellStyle name="Output 12 11 7 4" xfId="51203"/>
    <cellStyle name="Output 12 11 8" xfId="29662"/>
    <cellStyle name="Output 12 11 8 2" xfId="29663"/>
    <cellStyle name="Output 12 11 8 3" xfId="29664"/>
    <cellStyle name="Output 12 11 8 4" xfId="51204"/>
    <cellStyle name="Output 12 11 9" xfId="29665"/>
    <cellStyle name="Output 12 11 9 2" xfId="29666"/>
    <cellStyle name="Output 12 11 9 3" xfId="29667"/>
    <cellStyle name="Output 12 11 9 4" xfId="51205"/>
    <cellStyle name="Output 12 12" xfId="29668"/>
    <cellStyle name="Output 12 12 10" xfId="29669"/>
    <cellStyle name="Output 12 12 10 2" xfId="29670"/>
    <cellStyle name="Output 12 12 10 3" xfId="29671"/>
    <cellStyle name="Output 12 12 10 4" xfId="51206"/>
    <cellStyle name="Output 12 12 11" xfId="29672"/>
    <cellStyle name="Output 12 12 11 2" xfId="29673"/>
    <cellStyle name="Output 12 12 11 3" xfId="29674"/>
    <cellStyle name="Output 12 12 11 4" xfId="51207"/>
    <cellStyle name="Output 12 12 12" xfId="29675"/>
    <cellStyle name="Output 12 12 12 2" xfId="29676"/>
    <cellStyle name="Output 12 12 12 3" xfId="29677"/>
    <cellStyle name="Output 12 12 12 4" xfId="51208"/>
    <cellStyle name="Output 12 12 13" xfId="29678"/>
    <cellStyle name="Output 12 12 13 2" xfId="29679"/>
    <cellStyle name="Output 12 12 13 3" xfId="29680"/>
    <cellStyle name="Output 12 12 13 4" xfId="51209"/>
    <cellStyle name="Output 12 12 14" xfId="29681"/>
    <cellStyle name="Output 12 12 14 2" xfId="29682"/>
    <cellStyle name="Output 12 12 14 3" xfId="29683"/>
    <cellStyle name="Output 12 12 14 4" xfId="51210"/>
    <cellStyle name="Output 12 12 15" xfId="29684"/>
    <cellStyle name="Output 12 12 15 2" xfId="29685"/>
    <cellStyle name="Output 12 12 15 3" xfId="29686"/>
    <cellStyle name="Output 12 12 15 4" xfId="51211"/>
    <cellStyle name="Output 12 12 16" xfId="29687"/>
    <cellStyle name="Output 12 12 16 2" xfId="29688"/>
    <cellStyle name="Output 12 12 16 3" xfId="29689"/>
    <cellStyle name="Output 12 12 16 4" xfId="51212"/>
    <cellStyle name="Output 12 12 17" xfId="29690"/>
    <cellStyle name="Output 12 12 17 2" xfId="29691"/>
    <cellStyle name="Output 12 12 17 3" xfId="29692"/>
    <cellStyle name="Output 12 12 17 4" xfId="51213"/>
    <cellStyle name="Output 12 12 18" xfId="29693"/>
    <cellStyle name="Output 12 12 18 2" xfId="29694"/>
    <cellStyle name="Output 12 12 18 3" xfId="29695"/>
    <cellStyle name="Output 12 12 18 4" xfId="51214"/>
    <cellStyle name="Output 12 12 19" xfId="29696"/>
    <cellStyle name="Output 12 12 19 2" xfId="29697"/>
    <cellStyle name="Output 12 12 19 3" xfId="29698"/>
    <cellStyle name="Output 12 12 19 4" xfId="51215"/>
    <cellStyle name="Output 12 12 2" xfId="29699"/>
    <cellStyle name="Output 12 12 2 2" xfId="29700"/>
    <cellStyle name="Output 12 12 2 3" xfId="29701"/>
    <cellStyle name="Output 12 12 2 4" xfId="51216"/>
    <cellStyle name="Output 12 12 20" xfId="29702"/>
    <cellStyle name="Output 12 12 20 2" xfId="29703"/>
    <cellStyle name="Output 12 12 20 3" xfId="51217"/>
    <cellStyle name="Output 12 12 20 4" xfId="51218"/>
    <cellStyle name="Output 12 12 21" xfId="51219"/>
    <cellStyle name="Output 12 12 22" xfId="51220"/>
    <cellStyle name="Output 12 12 3" xfId="29704"/>
    <cellStyle name="Output 12 12 3 2" xfId="29705"/>
    <cellStyle name="Output 12 12 3 3" xfId="29706"/>
    <cellStyle name="Output 12 12 3 4" xfId="51221"/>
    <cellStyle name="Output 12 12 4" xfId="29707"/>
    <cellStyle name="Output 12 12 4 2" xfId="29708"/>
    <cellStyle name="Output 12 12 4 3" xfId="29709"/>
    <cellStyle name="Output 12 12 4 4" xfId="51222"/>
    <cellStyle name="Output 12 12 5" xfId="29710"/>
    <cellStyle name="Output 12 12 5 2" xfId="29711"/>
    <cellStyle name="Output 12 12 5 3" xfId="29712"/>
    <cellStyle name="Output 12 12 5 4" xfId="51223"/>
    <cellStyle name="Output 12 12 6" xfId="29713"/>
    <cellStyle name="Output 12 12 6 2" xfId="29714"/>
    <cellStyle name="Output 12 12 6 3" xfId="29715"/>
    <cellStyle name="Output 12 12 6 4" xfId="51224"/>
    <cellStyle name="Output 12 12 7" xfId="29716"/>
    <cellStyle name="Output 12 12 7 2" xfId="29717"/>
    <cellStyle name="Output 12 12 7 3" xfId="29718"/>
    <cellStyle name="Output 12 12 7 4" xfId="51225"/>
    <cellStyle name="Output 12 12 8" xfId="29719"/>
    <cellStyle name="Output 12 12 8 2" xfId="29720"/>
    <cellStyle name="Output 12 12 8 3" xfId="29721"/>
    <cellStyle name="Output 12 12 8 4" xfId="51226"/>
    <cellStyle name="Output 12 12 9" xfId="29722"/>
    <cellStyle name="Output 12 12 9 2" xfId="29723"/>
    <cellStyle name="Output 12 12 9 3" xfId="29724"/>
    <cellStyle name="Output 12 12 9 4" xfId="51227"/>
    <cellStyle name="Output 12 13" xfId="29725"/>
    <cellStyle name="Output 12 13 10" xfId="29726"/>
    <cellStyle name="Output 12 13 10 2" xfId="29727"/>
    <cellStyle name="Output 12 13 10 3" xfId="29728"/>
    <cellStyle name="Output 12 13 10 4" xfId="51228"/>
    <cellStyle name="Output 12 13 11" xfId="29729"/>
    <cellStyle name="Output 12 13 11 2" xfId="29730"/>
    <cellStyle name="Output 12 13 11 3" xfId="29731"/>
    <cellStyle name="Output 12 13 11 4" xfId="51229"/>
    <cellStyle name="Output 12 13 12" xfId="29732"/>
    <cellStyle name="Output 12 13 12 2" xfId="29733"/>
    <cellStyle name="Output 12 13 12 3" xfId="29734"/>
    <cellStyle name="Output 12 13 12 4" xfId="51230"/>
    <cellStyle name="Output 12 13 13" xfId="29735"/>
    <cellStyle name="Output 12 13 13 2" xfId="29736"/>
    <cellStyle name="Output 12 13 13 3" xfId="29737"/>
    <cellStyle name="Output 12 13 13 4" xfId="51231"/>
    <cellStyle name="Output 12 13 14" xfId="29738"/>
    <cellStyle name="Output 12 13 14 2" xfId="29739"/>
    <cellStyle name="Output 12 13 14 3" xfId="29740"/>
    <cellStyle name="Output 12 13 14 4" xfId="51232"/>
    <cellStyle name="Output 12 13 15" xfId="29741"/>
    <cellStyle name="Output 12 13 15 2" xfId="29742"/>
    <cellStyle name="Output 12 13 15 3" xfId="29743"/>
    <cellStyle name="Output 12 13 15 4" xfId="51233"/>
    <cellStyle name="Output 12 13 16" xfId="29744"/>
    <cellStyle name="Output 12 13 16 2" xfId="29745"/>
    <cellStyle name="Output 12 13 16 3" xfId="29746"/>
    <cellStyle name="Output 12 13 16 4" xfId="51234"/>
    <cellStyle name="Output 12 13 17" xfId="29747"/>
    <cellStyle name="Output 12 13 17 2" xfId="29748"/>
    <cellStyle name="Output 12 13 17 3" xfId="29749"/>
    <cellStyle name="Output 12 13 17 4" xfId="51235"/>
    <cellStyle name="Output 12 13 18" xfId="29750"/>
    <cellStyle name="Output 12 13 18 2" xfId="29751"/>
    <cellStyle name="Output 12 13 18 3" xfId="29752"/>
    <cellStyle name="Output 12 13 18 4" xfId="51236"/>
    <cellStyle name="Output 12 13 19" xfId="29753"/>
    <cellStyle name="Output 12 13 19 2" xfId="29754"/>
    <cellStyle name="Output 12 13 19 3" xfId="29755"/>
    <cellStyle name="Output 12 13 19 4" xfId="51237"/>
    <cellStyle name="Output 12 13 2" xfId="29756"/>
    <cellStyle name="Output 12 13 2 2" xfId="29757"/>
    <cellStyle name="Output 12 13 2 3" xfId="29758"/>
    <cellStyle name="Output 12 13 2 4" xfId="51238"/>
    <cellStyle name="Output 12 13 20" xfId="29759"/>
    <cellStyle name="Output 12 13 20 2" xfId="29760"/>
    <cellStyle name="Output 12 13 20 3" xfId="51239"/>
    <cellStyle name="Output 12 13 20 4" xfId="51240"/>
    <cellStyle name="Output 12 13 21" xfId="51241"/>
    <cellStyle name="Output 12 13 22" xfId="51242"/>
    <cellStyle name="Output 12 13 3" xfId="29761"/>
    <cellStyle name="Output 12 13 3 2" xfId="29762"/>
    <cellStyle name="Output 12 13 3 3" xfId="29763"/>
    <cellStyle name="Output 12 13 3 4" xfId="51243"/>
    <cellStyle name="Output 12 13 4" xfId="29764"/>
    <cellStyle name="Output 12 13 4 2" xfId="29765"/>
    <cellStyle name="Output 12 13 4 3" xfId="29766"/>
    <cellStyle name="Output 12 13 4 4" xfId="51244"/>
    <cellStyle name="Output 12 13 5" xfId="29767"/>
    <cellStyle name="Output 12 13 5 2" xfId="29768"/>
    <cellStyle name="Output 12 13 5 3" xfId="29769"/>
    <cellStyle name="Output 12 13 5 4" xfId="51245"/>
    <cellStyle name="Output 12 13 6" xfId="29770"/>
    <cellStyle name="Output 12 13 6 2" xfId="29771"/>
    <cellStyle name="Output 12 13 6 3" xfId="29772"/>
    <cellStyle name="Output 12 13 6 4" xfId="51246"/>
    <cellStyle name="Output 12 13 7" xfId="29773"/>
    <cellStyle name="Output 12 13 7 2" xfId="29774"/>
    <cellStyle name="Output 12 13 7 3" xfId="29775"/>
    <cellStyle name="Output 12 13 7 4" xfId="51247"/>
    <cellStyle name="Output 12 13 8" xfId="29776"/>
    <cellStyle name="Output 12 13 8 2" xfId="29777"/>
    <cellStyle name="Output 12 13 8 3" xfId="29778"/>
    <cellStyle name="Output 12 13 8 4" xfId="51248"/>
    <cellStyle name="Output 12 13 9" xfId="29779"/>
    <cellStyle name="Output 12 13 9 2" xfId="29780"/>
    <cellStyle name="Output 12 13 9 3" xfId="29781"/>
    <cellStyle name="Output 12 13 9 4" xfId="51249"/>
    <cellStyle name="Output 12 14" xfId="29782"/>
    <cellStyle name="Output 12 14 10" xfId="29783"/>
    <cellStyle name="Output 12 14 10 2" xfId="29784"/>
    <cellStyle name="Output 12 14 10 3" xfId="29785"/>
    <cellStyle name="Output 12 14 10 4" xfId="51250"/>
    <cellStyle name="Output 12 14 11" xfId="29786"/>
    <cellStyle name="Output 12 14 11 2" xfId="29787"/>
    <cellStyle name="Output 12 14 11 3" xfId="29788"/>
    <cellStyle name="Output 12 14 11 4" xfId="51251"/>
    <cellStyle name="Output 12 14 12" xfId="29789"/>
    <cellStyle name="Output 12 14 12 2" xfId="29790"/>
    <cellStyle name="Output 12 14 12 3" xfId="29791"/>
    <cellStyle name="Output 12 14 12 4" xfId="51252"/>
    <cellStyle name="Output 12 14 13" xfId="29792"/>
    <cellStyle name="Output 12 14 13 2" xfId="29793"/>
    <cellStyle name="Output 12 14 13 3" xfId="29794"/>
    <cellStyle name="Output 12 14 13 4" xfId="51253"/>
    <cellStyle name="Output 12 14 14" xfId="29795"/>
    <cellStyle name="Output 12 14 14 2" xfId="29796"/>
    <cellStyle name="Output 12 14 14 3" xfId="29797"/>
    <cellStyle name="Output 12 14 14 4" xfId="51254"/>
    <cellStyle name="Output 12 14 15" xfId="29798"/>
    <cellStyle name="Output 12 14 15 2" xfId="29799"/>
    <cellStyle name="Output 12 14 15 3" xfId="29800"/>
    <cellStyle name="Output 12 14 15 4" xfId="51255"/>
    <cellStyle name="Output 12 14 16" xfId="29801"/>
    <cellStyle name="Output 12 14 16 2" xfId="29802"/>
    <cellStyle name="Output 12 14 16 3" xfId="29803"/>
    <cellStyle name="Output 12 14 16 4" xfId="51256"/>
    <cellStyle name="Output 12 14 17" xfId="29804"/>
    <cellStyle name="Output 12 14 17 2" xfId="29805"/>
    <cellStyle name="Output 12 14 17 3" xfId="29806"/>
    <cellStyle name="Output 12 14 17 4" xfId="51257"/>
    <cellStyle name="Output 12 14 18" xfId="29807"/>
    <cellStyle name="Output 12 14 18 2" xfId="29808"/>
    <cellStyle name="Output 12 14 18 3" xfId="29809"/>
    <cellStyle name="Output 12 14 18 4" xfId="51258"/>
    <cellStyle name="Output 12 14 19" xfId="29810"/>
    <cellStyle name="Output 12 14 19 2" xfId="29811"/>
    <cellStyle name="Output 12 14 19 3" xfId="29812"/>
    <cellStyle name="Output 12 14 19 4" xfId="51259"/>
    <cellStyle name="Output 12 14 2" xfId="29813"/>
    <cellStyle name="Output 12 14 2 2" xfId="29814"/>
    <cellStyle name="Output 12 14 2 3" xfId="29815"/>
    <cellStyle name="Output 12 14 2 4" xfId="51260"/>
    <cellStyle name="Output 12 14 20" xfId="29816"/>
    <cellStyle name="Output 12 14 20 2" xfId="29817"/>
    <cellStyle name="Output 12 14 20 3" xfId="51261"/>
    <cellStyle name="Output 12 14 20 4" xfId="51262"/>
    <cellStyle name="Output 12 14 21" xfId="51263"/>
    <cellStyle name="Output 12 14 22" xfId="51264"/>
    <cellStyle name="Output 12 14 3" xfId="29818"/>
    <cellStyle name="Output 12 14 3 2" xfId="29819"/>
    <cellStyle name="Output 12 14 3 3" xfId="29820"/>
    <cellStyle name="Output 12 14 3 4" xfId="51265"/>
    <cellStyle name="Output 12 14 4" xfId="29821"/>
    <cellStyle name="Output 12 14 4 2" xfId="29822"/>
    <cellStyle name="Output 12 14 4 3" xfId="29823"/>
    <cellStyle name="Output 12 14 4 4" xfId="51266"/>
    <cellStyle name="Output 12 14 5" xfId="29824"/>
    <cellStyle name="Output 12 14 5 2" xfId="29825"/>
    <cellStyle name="Output 12 14 5 3" xfId="29826"/>
    <cellStyle name="Output 12 14 5 4" xfId="51267"/>
    <cellStyle name="Output 12 14 6" xfId="29827"/>
    <cellStyle name="Output 12 14 6 2" xfId="29828"/>
    <cellStyle name="Output 12 14 6 3" xfId="29829"/>
    <cellStyle name="Output 12 14 6 4" xfId="51268"/>
    <cellStyle name="Output 12 14 7" xfId="29830"/>
    <cellStyle name="Output 12 14 7 2" xfId="29831"/>
    <cellStyle name="Output 12 14 7 3" xfId="29832"/>
    <cellStyle name="Output 12 14 7 4" xfId="51269"/>
    <cellStyle name="Output 12 14 8" xfId="29833"/>
    <cellStyle name="Output 12 14 8 2" xfId="29834"/>
    <cellStyle name="Output 12 14 8 3" xfId="29835"/>
    <cellStyle name="Output 12 14 8 4" xfId="51270"/>
    <cellStyle name="Output 12 14 9" xfId="29836"/>
    <cellStyle name="Output 12 14 9 2" xfId="29837"/>
    <cellStyle name="Output 12 14 9 3" xfId="29838"/>
    <cellStyle name="Output 12 14 9 4" xfId="51271"/>
    <cellStyle name="Output 12 15" xfId="29839"/>
    <cellStyle name="Output 12 15 10" xfId="29840"/>
    <cellStyle name="Output 12 15 10 2" xfId="29841"/>
    <cellStyle name="Output 12 15 10 3" xfId="29842"/>
    <cellStyle name="Output 12 15 10 4" xfId="51272"/>
    <cellStyle name="Output 12 15 11" xfId="29843"/>
    <cellStyle name="Output 12 15 11 2" xfId="29844"/>
    <cellStyle name="Output 12 15 11 3" xfId="29845"/>
    <cellStyle name="Output 12 15 11 4" xfId="51273"/>
    <cellStyle name="Output 12 15 12" xfId="29846"/>
    <cellStyle name="Output 12 15 12 2" xfId="29847"/>
    <cellStyle name="Output 12 15 12 3" xfId="29848"/>
    <cellStyle name="Output 12 15 12 4" xfId="51274"/>
    <cellStyle name="Output 12 15 13" xfId="29849"/>
    <cellStyle name="Output 12 15 13 2" xfId="29850"/>
    <cellStyle name="Output 12 15 13 3" xfId="29851"/>
    <cellStyle name="Output 12 15 13 4" xfId="51275"/>
    <cellStyle name="Output 12 15 14" xfId="29852"/>
    <cellStyle name="Output 12 15 14 2" xfId="29853"/>
    <cellStyle name="Output 12 15 14 3" xfId="29854"/>
    <cellStyle name="Output 12 15 14 4" xfId="51276"/>
    <cellStyle name="Output 12 15 15" xfId="29855"/>
    <cellStyle name="Output 12 15 15 2" xfId="29856"/>
    <cellStyle name="Output 12 15 15 3" xfId="29857"/>
    <cellStyle name="Output 12 15 15 4" xfId="51277"/>
    <cellStyle name="Output 12 15 16" xfId="29858"/>
    <cellStyle name="Output 12 15 16 2" xfId="29859"/>
    <cellStyle name="Output 12 15 16 3" xfId="29860"/>
    <cellStyle name="Output 12 15 16 4" xfId="51278"/>
    <cellStyle name="Output 12 15 17" xfId="29861"/>
    <cellStyle name="Output 12 15 17 2" xfId="29862"/>
    <cellStyle name="Output 12 15 17 3" xfId="29863"/>
    <cellStyle name="Output 12 15 17 4" xfId="51279"/>
    <cellStyle name="Output 12 15 18" xfId="29864"/>
    <cellStyle name="Output 12 15 18 2" xfId="29865"/>
    <cellStyle name="Output 12 15 18 3" xfId="29866"/>
    <cellStyle name="Output 12 15 18 4" xfId="51280"/>
    <cellStyle name="Output 12 15 19" xfId="29867"/>
    <cellStyle name="Output 12 15 19 2" xfId="29868"/>
    <cellStyle name="Output 12 15 19 3" xfId="29869"/>
    <cellStyle name="Output 12 15 19 4" xfId="51281"/>
    <cellStyle name="Output 12 15 2" xfId="29870"/>
    <cellStyle name="Output 12 15 2 2" xfId="29871"/>
    <cellStyle name="Output 12 15 2 3" xfId="29872"/>
    <cellStyle name="Output 12 15 2 4" xfId="51282"/>
    <cellStyle name="Output 12 15 20" xfId="29873"/>
    <cellStyle name="Output 12 15 20 2" xfId="29874"/>
    <cellStyle name="Output 12 15 20 3" xfId="51283"/>
    <cellStyle name="Output 12 15 20 4" xfId="51284"/>
    <cellStyle name="Output 12 15 21" xfId="51285"/>
    <cellStyle name="Output 12 15 22" xfId="51286"/>
    <cellStyle name="Output 12 15 3" xfId="29875"/>
    <cellStyle name="Output 12 15 3 2" xfId="29876"/>
    <cellStyle name="Output 12 15 3 3" xfId="29877"/>
    <cellStyle name="Output 12 15 3 4" xfId="51287"/>
    <cellStyle name="Output 12 15 4" xfId="29878"/>
    <cellStyle name="Output 12 15 4 2" xfId="29879"/>
    <cellStyle name="Output 12 15 4 3" xfId="29880"/>
    <cellStyle name="Output 12 15 4 4" xfId="51288"/>
    <cellStyle name="Output 12 15 5" xfId="29881"/>
    <cellStyle name="Output 12 15 5 2" xfId="29882"/>
    <cellStyle name="Output 12 15 5 3" xfId="29883"/>
    <cellStyle name="Output 12 15 5 4" xfId="51289"/>
    <cellStyle name="Output 12 15 6" xfId="29884"/>
    <cellStyle name="Output 12 15 6 2" xfId="29885"/>
    <cellStyle name="Output 12 15 6 3" xfId="29886"/>
    <cellStyle name="Output 12 15 6 4" xfId="51290"/>
    <cellStyle name="Output 12 15 7" xfId="29887"/>
    <cellStyle name="Output 12 15 7 2" xfId="29888"/>
    <cellStyle name="Output 12 15 7 3" xfId="29889"/>
    <cellStyle name="Output 12 15 7 4" xfId="51291"/>
    <cellStyle name="Output 12 15 8" xfId="29890"/>
    <cellStyle name="Output 12 15 8 2" xfId="29891"/>
    <cellStyle name="Output 12 15 8 3" xfId="29892"/>
    <cellStyle name="Output 12 15 8 4" xfId="51292"/>
    <cellStyle name="Output 12 15 9" xfId="29893"/>
    <cellStyle name="Output 12 15 9 2" xfId="29894"/>
    <cellStyle name="Output 12 15 9 3" xfId="29895"/>
    <cellStyle name="Output 12 15 9 4" xfId="51293"/>
    <cellStyle name="Output 12 16" xfId="29896"/>
    <cellStyle name="Output 12 16 10" xfId="29897"/>
    <cellStyle name="Output 12 16 10 2" xfId="29898"/>
    <cellStyle name="Output 12 16 10 3" xfId="29899"/>
    <cellStyle name="Output 12 16 10 4" xfId="51294"/>
    <cellStyle name="Output 12 16 11" xfId="29900"/>
    <cellStyle name="Output 12 16 11 2" xfId="29901"/>
    <cellStyle name="Output 12 16 11 3" xfId="29902"/>
    <cellStyle name="Output 12 16 11 4" xfId="51295"/>
    <cellStyle name="Output 12 16 12" xfId="29903"/>
    <cellStyle name="Output 12 16 12 2" xfId="29904"/>
    <cellStyle name="Output 12 16 12 3" xfId="29905"/>
    <cellStyle name="Output 12 16 12 4" xfId="51296"/>
    <cellStyle name="Output 12 16 13" xfId="29906"/>
    <cellStyle name="Output 12 16 13 2" xfId="29907"/>
    <cellStyle name="Output 12 16 13 3" xfId="29908"/>
    <cellStyle name="Output 12 16 13 4" xfId="51297"/>
    <cellStyle name="Output 12 16 14" xfId="29909"/>
    <cellStyle name="Output 12 16 14 2" xfId="29910"/>
    <cellStyle name="Output 12 16 14 3" xfId="29911"/>
    <cellStyle name="Output 12 16 14 4" xfId="51298"/>
    <cellStyle name="Output 12 16 15" xfId="29912"/>
    <cellStyle name="Output 12 16 15 2" xfId="29913"/>
    <cellStyle name="Output 12 16 15 3" xfId="29914"/>
    <cellStyle name="Output 12 16 15 4" xfId="51299"/>
    <cellStyle name="Output 12 16 16" xfId="29915"/>
    <cellStyle name="Output 12 16 16 2" xfId="29916"/>
    <cellStyle name="Output 12 16 16 3" xfId="29917"/>
    <cellStyle name="Output 12 16 16 4" xfId="51300"/>
    <cellStyle name="Output 12 16 17" xfId="29918"/>
    <cellStyle name="Output 12 16 17 2" xfId="29919"/>
    <cellStyle name="Output 12 16 17 3" xfId="29920"/>
    <cellStyle name="Output 12 16 17 4" xfId="51301"/>
    <cellStyle name="Output 12 16 18" xfId="29921"/>
    <cellStyle name="Output 12 16 18 2" xfId="29922"/>
    <cellStyle name="Output 12 16 18 3" xfId="29923"/>
    <cellStyle name="Output 12 16 18 4" xfId="51302"/>
    <cellStyle name="Output 12 16 19" xfId="29924"/>
    <cellStyle name="Output 12 16 19 2" xfId="29925"/>
    <cellStyle name="Output 12 16 19 3" xfId="29926"/>
    <cellStyle name="Output 12 16 19 4" xfId="51303"/>
    <cellStyle name="Output 12 16 2" xfId="29927"/>
    <cellStyle name="Output 12 16 2 2" xfId="29928"/>
    <cellStyle name="Output 12 16 2 3" xfId="29929"/>
    <cellStyle name="Output 12 16 2 4" xfId="51304"/>
    <cellStyle name="Output 12 16 20" xfId="29930"/>
    <cellStyle name="Output 12 16 20 2" xfId="29931"/>
    <cellStyle name="Output 12 16 20 3" xfId="51305"/>
    <cellStyle name="Output 12 16 20 4" xfId="51306"/>
    <cellStyle name="Output 12 16 21" xfId="51307"/>
    <cellStyle name="Output 12 16 22" xfId="51308"/>
    <cellStyle name="Output 12 16 3" xfId="29932"/>
    <cellStyle name="Output 12 16 3 2" xfId="29933"/>
    <cellStyle name="Output 12 16 3 3" xfId="29934"/>
    <cellStyle name="Output 12 16 3 4" xfId="51309"/>
    <cellStyle name="Output 12 16 4" xfId="29935"/>
    <cellStyle name="Output 12 16 4 2" xfId="29936"/>
    <cellStyle name="Output 12 16 4 3" xfId="29937"/>
    <cellStyle name="Output 12 16 4 4" xfId="51310"/>
    <cellStyle name="Output 12 16 5" xfId="29938"/>
    <cellStyle name="Output 12 16 5 2" xfId="29939"/>
    <cellStyle name="Output 12 16 5 3" xfId="29940"/>
    <cellStyle name="Output 12 16 5 4" xfId="51311"/>
    <cellStyle name="Output 12 16 6" xfId="29941"/>
    <cellStyle name="Output 12 16 6 2" xfId="29942"/>
    <cellStyle name="Output 12 16 6 3" xfId="29943"/>
    <cellStyle name="Output 12 16 6 4" xfId="51312"/>
    <cellStyle name="Output 12 16 7" xfId="29944"/>
    <cellStyle name="Output 12 16 7 2" xfId="29945"/>
    <cellStyle name="Output 12 16 7 3" xfId="29946"/>
    <cellStyle name="Output 12 16 7 4" xfId="51313"/>
    <cellStyle name="Output 12 16 8" xfId="29947"/>
    <cellStyle name="Output 12 16 8 2" xfId="29948"/>
    <cellStyle name="Output 12 16 8 3" xfId="29949"/>
    <cellStyle name="Output 12 16 8 4" xfId="51314"/>
    <cellStyle name="Output 12 16 9" xfId="29950"/>
    <cellStyle name="Output 12 16 9 2" xfId="29951"/>
    <cellStyle name="Output 12 16 9 3" xfId="29952"/>
    <cellStyle name="Output 12 16 9 4" xfId="51315"/>
    <cellStyle name="Output 12 17" xfId="29953"/>
    <cellStyle name="Output 12 17 10" xfId="29954"/>
    <cellStyle name="Output 12 17 10 2" xfId="29955"/>
    <cellStyle name="Output 12 17 10 3" xfId="29956"/>
    <cellStyle name="Output 12 17 10 4" xfId="51316"/>
    <cellStyle name="Output 12 17 11" xfId="29957"/>
    <cellStyle name="Output 12 17 11 2" xfId="29958"/>
    <cellStyle name="Output 12 17 11 3" xfId="29959"/>
    <cellStyle name="Output 12 17 11 4" xfId="51317"/>
    <cellStyle name="Output 12 17 12" xfId="29960"/>
    <cellStyle name="Output 12 17 12 2" xfId="29961"/>
    <cellStyle name="Output 12 17 12 3" xfId="29962"/>
    <cellStyle name="Output 12 17 12 4" xfId="51318"/>
    <cellStyle name="Output 12 17 13" xfId="29963"/>
    <cellStyle name="Output 12 17 13 2" xfId="29964"/>
    <cellStyle name="Output 12 17 13 3" xfId="29965"/>
    <cellStyle name="Output 12 17 13 4" xfId="51319"/>
    <cellStyle name="Output 12 17 14" xfId="29966"/>
    <cellStyle name="Output 12 17 14 2" xfId="29967"/>
    <cellStyle name="Output 12 17 14 3" xfId="29968"/>
    <cellStyle name="Output 12 17 14 4" xfId="51320"/>
    <cellStyle name="Output 12 17 15" xfId="29969"/>
    <cellStyle name="Output 12 17 15 2" xfId="29970"/>
    <cellStyle name="Output 12 17 15 3" xfId="29971"/>
    <cellStyle name="Output 12 17 15 4" xfId="51321"/>
    <cellStyle name="Output 12 17 16" xfId="29972"/>
    <cellStyle name="Output 12 17 16 2" xfId="29973"/>
    <cellStyle name="Output 12 17 16 3" xfId="29974"/>
    <cellStyle name="Output 12 17 16 4" xfId="51322"/>
    <cellStyle name="Output 12 17 17" xfId="29975"/>
    <cellStyle name="Output 12 17 17 2" xfId="29976"/>
    <cellStyle name="Output 12 17 17 3" xfId="29977"/>
    <cellStyle name="Output 12 17 17 4" xfId="51323"/>
    <cellStyle name="Output 12 17 18" xfId="29978"/>
    <cellStyle name="Output 12 17 18 2" xfId="29979"/>
    <cellStyle name="Output 12 17 18 3" xfId="29980"/>
    <cellStyle name="Output 12 17 18 4" xfId="51324"/>
    <cellStyle name="Output 12 17 19" xfId="29981"/>
    <cellStyle name="Output 12 17 19 2" xfId="29982"/>
    <cellStyle name="Output 12 17 19 3" xfId="29983"/>
    <cellStyle name="Output 12 17 19 4" xfId="51325"/>
    <cellStyle name="Output 12 17 2" xfId="29984"/>
    <cellStyle name="Output 12 17 2 2" xfId="29985"/>
    <cellStyle name="Output 12 17 2 3" xfId="29986"/>
    <cellStyle name="Output 12 17 2 4" xfId="51326"/>
    <cellStyle name="Output 12 17 20" xfId="29987"/>
    <cellStyle name="Output 12 17 20 2" xfId="29988"/>
    <cellStyle name="Output 12 17 20 3" xfId="51327"/>
    <cellStyle name="Output 12 17 20 4" xfId="51328"/>
    <cellStyle name="Output 12 17 21" xfId="51329"/>
    <cellStyle name="Output 12 17 22" xfId="51330"/>
    <cellStyle name="Output 12 17 3" xfId="29989"/>
    <cellStyle name="Output 12 17 3 2" xfId="29990"/>
    <cellStyle name="Output 12 17 3 3" xfId="29991"/>
    <cellStyle name="Output 12 17 3 4" xfId="51331"/>
    <cellStyle name="Output 12 17 4" xfId="29992"/>
    <cellStyle name="Output 12 17 4 2" xfId="29993"/>
    <cellStyle name="Output 12 17 4 3" xfId="29994"/>
    <cellStyle name="Output 12 17 4 4" xfId="51332"/>
    <cellStyle name="Output 12 17 5" xfId="29995"/>
    <cellStyle name="Output 12 17 5 2" xfId="29996"/>
    <cellStyle name="Output 12 17 5 3" xfId="29997"/>
    <cellStyle name="Output 12 17 5 4" xfId="51333"/>
    <cellStyle name="Output 12 17 6" xfId="29998"/>
    <cellStyle name="Output 12 17 6 2" xfId="29999"/>
    <cellStyle name="Output 12 17 6 3" xfId="30000"/>
    <cellStyle name="Output 12 17 6 4" xfId="51334"/>
    <cellStyle name="Output 12 17 7" xfId="30001"/>
    <cellStyle name="Output 12 17 7 2" xfId="30002"/>
    <cellStyle name="Output 12 17 7 3" xfId="30003"/>
    <cellStyle name="Output 12 17 7 4" xfId="51335"/>
    <cellStyle name="Output 12 17 8" xfId="30004"/>
    <cellStyle name="Output 12 17 8 2" xfId="30005"/>
    <cellStyle name="Output 12 17 8 3" xfId="30006"/>
    <cellStyle name="Output 12 17 8 4" xfId="51336"/>
    <cellStyle name="Output 12 17 9" xfId="30007"/>
    <cellStyle name="Output 12 17 9 2" xfId="30008"/>
    <cellStyle name="Output 12 17 9 3" xfId="30009"/>
    <cellStyle name="Output 12 17 9 4" xfId="51337"/>
    <cellStyle name="Output 12 18" xfId="30010"/>
    <cellStyle name="Output 12 18 10" xfId="30011"/>
    <cellStyle name="Output 12 18 10 2" xfId="30012"/>
    <cellStyle name="Output 12 18 10 3" xfId="30013"/>
    <cellStyle name="Output 12 18 10 4" xfId="51338"/>
    <cellStyle name="Output 12 18 11" xfId="30014"/>
    <cellStyle name="Output 12 18 11 2" xfId="30015"/>
    <cellStyle name="Output 12 18 11 3" xfId="30016"/>
    <cellStyle name="Output 12 18 11 4" xfId="51339"/>
    <cellStyle name="Output 12 18 12" xfId="30017"/>
    <cellStyle name="Output 12 18 12 2" xfId="30018"/>
    <cellStyle name="Output 12 18 12 3" xfId="30019"/>
    <cellStyle name="Output 12 18 12 4" xfId="51340"/>
    <cellStyle name="Output 12 18 13" xfId="30020"/>
    <cellStyle name="Output 12 18 13 2" xfId="30021"/>
    <cellStyle name="Output 12 18 13 3" xfId="30022"/>
    <cellStyle name="Output 12 18 13 4" xfId="51341"/>
    <cellStyle name="Output 12 18 14" xfId="30023"/>
    <cellStyle name="Output 12 18 14 2" xfId="30024"/>
    <cellStyle name="Output 12 18 14 3" xfId="30025"/>
    <cellStyle name="Output 12 18 14 4" xfId="51342"/>
    <cellStyle name="Output 12 18 15" xfId="30026"/>
    <cellStyle name="Output 12 18 15 2" xfId="30027"/>
    <cellStyle name="Output 12 18 15 3" xfId="30028"/>
    <cellStyle name="Output 12 18 15 4" xfId="51343"/>
    <cellStyle name="Output 12 18 16" xfId="30029"/>
    <cellStyle name="Output 12 18 16 2" xfId="30030"/>
    <cellStyle name="Output 12 18 16 3" xfId="30031"/>
    <cellStyle name="Output 12 18 16 4" xfId="51344"/>
    <cellStyle name="Output 12 18 17" xfId="30032"/>
    <cellStyle name="Output 12 18 17 2" xfId="30033"/>
    <cellStyle name="Output 12 18 17 3" xfId="30034"/>
    <cellStyle name="Output 12 18 17 4" xfId="51345"/>
    <cellStyle name="Output 12 18 18" xfId="30035"/>
    <cellStyle name="Output 12 18 18 2" xfId="30036"/>
    <cellStyle name="Output 12 18 18 3" xfId="30037"/>
    <cellStyle name="Output 12 18 18 4" xfId="51346"/>
    <cellStyle name="Output 12 18 19" xfId="30038"/>
    <cellStyle name="Output 12 18 19 2" xfId="30039"/>
    <cellStyle name="Output 12 18 19 3" xfId="30040"/>
    <cellStyle name="Output 12 18 19 4" xfId="51347"/>
    <cellStyle name="Output 12 18 2" xfId="30041"/>
    <cellStyle name="Output 12 18 2 2" xfId="30042"/>
    <cellStyle name="Output 12 18 2 3" xfId="30043"/>
    <cellStyle name="Output 12 18 2 4" xfId="51348"/>
    <cellStyle name="Output 12 18 20" xfId="30044"/>
    <cellStyle name="Output 12 18 20 2" xfId="30045"/>
    <cellStyle name="Output 12 18 20 3" xfId="51349"/>
    <cellStyle name="Output 12 18 20 4" xfId="51350"/>
    <cellStyle name="Output 12 18 21" xfId="51351"/>
    <cellStyle name="Output 12 18 22" xfId="51352"/>
    <cellStyle name="Output 12 18 3" xfId="30046"/>
    <cellStyle name="Output 12 18 3 2" xfId="30047"/>
    <cellStyle name="Output 12 18 3 3" xfId="30048"/>
    <cellStyle name="Output 12 18 3 4" xfId="51353"/>
    <cellStyle name="Output 12 18 4" xfId="30049"/>
    <cellStyle name="Output 12 18 4 2" xfId="30050"/>
    <cellStyle name="Output 12 18 4 3" xfId="30051"/>
    <cellStyle name="Output 12 18 4 4" xfId="51354"/>
    <cellStyle name="Output 12 18 5" xfId="30052"/>
    <cellStyle name="Output 12 18 5 2" xfId="30053"/>
    <cellStyle name="Output 12 18 5 3" xfId="30054"/>
    <cellStyle name="Output 12 18 5 4" xfId="51355"/>
    <cellStyle name="Output 12 18 6" xfId="30055"/>
    <cellStyle name="Output 12 18 6 2" xfId="30056"/>
    <cellStyle name="Output 12 18 6 3" xfId="30057"/>
    <cellStyle name="Output 12 18 6 4" xfId="51356"/>
    <cellStyle name="Output 12 18 7" xfId="30058"/>
    <cellStyle name="Output 12 18 7 2" xfId="30059"/>
    <cellStyle name="Output 12 18 7 3" xfId="30060"/>
    <cellStyle name="Output 12 18 7 4" xfId="51357"/>
    <cellStyle name="Output 12 18 8" xfId="30061"/>
    <cellStyle name="Output 12 18 8 2" xfId="30062"/>
    <cellStyle name="Output 12 18 8 3" xfId="30063"/>
    <cellStyle name="Output 12 18 8 4" xfId="51358"/>
    <cellStyle name="Output 12 18 9" xfId="30064"/>
    <cellStyle name="Output 12 18 9 2" xfId="30065"/>
    <cellStyle name="Output 12 18 9 3" xfId="30066"/>
    <cellStyle name="Output 12 18 9 4" xfId="51359"/>
    <cellStyle name="Output 12 19" xfId="30067"/>
    <cellStyle name="Output 12 19 10" xfId="30068"/>
    <cellStyle name="Output 12 19 10 2" xfId="30069"/>
    <cellStyle name="Output 12 19 10 3" xfId="30070"/>
    <cellStyle name="Output 12 19 10 4" xfId="51360"/>
    <cellStyle name="Output 12 19 11" xfId="30071"/>
    <cellStyle name="Output 12 19 11 2" xfId="30072"/>
    <cellStyle name="Output 12 19 11 3" xfId="30073"/>
    <cellStyle name="Output 12 19 11 4" xfId="51361"/>
    <cellStyle name="Output 12 19 12" xfId="30074"/>
    <cellStyle name="Output 12 19 12 2" xfId="30075"/>
    <cellStyle name="Output 12 19 12 3" xfId="30076"/>
    <cellStyle name="Output 12 19 12 4" xfId="51362"/>
    <cellStyle name="Output 12 19 13" xfId="30077"/>
    <cellStyle name="Output 12 19 13 2" xfId="30078"/>
    <cellStyle name="Output 12 19 13 3" xfId="30079"/>
    <cellStyle name="Output 12 19 13 4" xfId="51363"/>
    <cellStyle name="Output 12 19 14" xfId="30080"/>
    <cellStyle name="Output 12 19 14 2" xfId="30081"/>
    <cellStyle name="Output 12 19 14 3" xfId="30082"/>
    <cellStyle name="Output 12 19 14 4" xfId="51364"/>
    <cellStyle name="Output 12 19 15" xfId="30083"/>
    <cellStyle name="Output 12 19 15 2" xfId="30084"/>
    <cellStyle name="Output 12 19 15 3" xfId="30085"/>
    <cellStyle name="Output 12 19 15 4" xfId="51365"/>
    <cellStyle name="Output 12 19 16" xfId="30086"/>
    <cellStyle name="Output 12 19 16 2" xfId="30087"/>
    <cellStyle name="Output 12 19 16 3" xfId="30088"/>
    <cellStyle name="Output 12 19 16 4" xfId="51366"/>
    <cellStyle name="Output 12 19 17" xfId="30089"/>
    <cellStyle name="Output 12 19 17 2" xfId="30090"/>
    <cellStyle name="Output 12 19 17 3" xfId="30091"/>
    <cellStyle name="Output 12 19 17 4" xfId="51367"/>
    <cellStyle name="Output 12 19 18" xfId="30092"/>
    <cellStyle name="Output 12 19 18 2" xfId="30093"/>
    <cellStyle name="Output 12 19 18 3" xfId="30094"/>
    <cellStyle name="Output 12 19 18 4" xfId="51368"/>
    <cellStyle name="Output 12 19 19" xfId="30095"/>
    <cellStyle name="Output 12 19 19 2" xfId="30096"/>
    <cellStyle name="Output 12 19 19 3" xfId="30097"/>
    <cellStyle name="Output 12 19 19 4" xfId="51369"/>
    <cellStyle name="Output 12 19 2" xfId="30098"/>
    <cellStyle name="Output 12 19 2 2" xfId="30099"/>
    <cellStyle name="Output 12 19 2 3" xfId="30100"/>
    <cellStyle name="Output 12 19 2 4" xfId="51370"/>
    <cellStyle name="Output 12 19 20" xfId="30101"/>
    <cellStyle name="Output 12 19 20 2" xfId="30102"/>
    <cellStyle name="Output 12 19 20 3" xfId="51371"/>
    <cellStyle name="Output 12 19 20 4" xfId="51372"/>
    <cellStyle name="Output 12 19 21" xfId="51373"/>
    <cellStyle name="Output 12 19 22" xfId="51374"/>
    <cellStyle name="Output 12 19 3" xfId="30103"/>
    <cellStyle name="Output 12 19 3 2" xfId="30104"/>
    <cellStyle name="Output 12 19 3 3" xfId="30105"/>
    <cellStyle name="Output 12 19 3 4" xfId="51375"/>
    <cellStyle name="Output 12 19 4" xfId="30106"/>
    <cellStyle name="Output 12 19 4 2" xfId="30107"/>
    <cellStyle name="Output 12 19 4 3" xfId="30108"/>
    <cellStyle name="Output 12 19 4 4" xfId="51376"/>
    <cellStyle name="Output 12 19 5" xfId="30109"/>
    <cellStyle name="Output 12 19 5 2" xfId="30110"/>
    <cellStyle name="Output 12 19 5 3" xfId="30111"/>
    <cellStyle name="Output 12 19 5 4" xfId="51377"/>
    <cellStyle name="Output 12 19 6" xfId="30112"/>
    <cellStyle name="Output 12 19 6 2" xfId="30113"/>
    <cellStyle name="Output 12 19 6 3" xfId="30114"/>
    <cellStyle name="Output 12 19 6 4" xfId="51378"/>
    <cellStyle name="Output 12 19 7" xfId="30115"/>
    <cellStyle name="Output 12 19 7 2" xfId="30116"/>
    <cellStyle name="Output 12 19 7 3" xfId="30117"/>
    <cellStyle name="Output 12 19 7 4" xfId="51379"/>
    <cellStyle name="Output 12 19 8" xfId="30118"/>
    <cellStyle name="Output 12 19 8 2" xfId="30119"/>
    <cellStyle name="Output 12 19 8 3" xfId="30120"/>
    <cellStyle name="Output 12 19 8 4" xfId="51380"/>
    <cellStyle name="Output 12 19 9" xfId="30121"/>
    <cellStyle name="Output 12 19 9 2" xfId="30122"/>
    <cellStyle name="Output 12 19 9 3" xfId="30123"/>
    <cellStyle name="Output 12 19 9 4" xfId="51381"/>
    <cellStyle name="Output 12 2" xfId="30124"/>
    <cellStyle name="Output 12 2 10" xfId="30125"/>
    <cellStyle name="Output 12 2 10 2" xfId="30126"/>
    <cellStyle name="Output 12 2 10 3" xfId="30127"/>
    <cellStyle name="Output 12 2 10 4" xfId="51382"/>
    <cellStyle name="Output 12 2 11" xfId="30128"/>
    <cellStyle name="Output 12 2 11 2" xfId="30129"/>
    <cellStyle name="Output 12 2 11 3" xfId="30130"/>
    <cellStyle name="Output 12 2 11 4" xfId="51383"/>
    <cellStyle name="Output 12 2 12" xfId="30131"/>
    <cellStyle name="Output 12 2 12 2" xfId="30132"/>
    <cellStyle name="Output 12 2 12 3" xfId="30133"/>
    <cellStyle name="Output 12 2 12 4" xfId="51384"/>
    <cellStyle name="Output 12 2 13" xfId="30134"/>
    <cellStyle name="Output 12 2 13 2" xfId="30135"/>
    <cellStyle name="Output 12 2 13 3" xfId="30136"/>
    <cellStyle name="Output 12 2 13 4" xfId="51385"/>
    <cellStyle name="Output 12 2 14" xfId="30137"/>
    <cellStyle name="Output 12 2 14 2" xfId="30138"/>
    <cellStyle name="Output 12 2 14 3" xfId="30139"/>
    <cellStyle name="Output 12 2 14 4" xfId="51386"/>
    <cellStyle name="Output 12 2 15" xfId="30140"/>
    <cellStyle name="Output 12 2 15 2" xfId="30141"/>
    <cellStyle name="Output 12 2 15 3" xfId="30142"/>
    <cellStyle name="Output 12 2 15 4" xfId="51387"/>
    <cellStyle name="Output 12 2 16" xfId="30143"/>
    <cellStyle name="Output 12 2 16 2" xfId="30144"/>
    <cellStyle name="Output 12 2 16 3" xfId="30145"/>
    <cellStyle name="Output 12 2 16 4" xfId="51388"/>
    <cellStyle name="Output 12 2 17" xfId="30146"/>
    <cellStyle name="Output 12 2 17 2" xfId="30147"/>
    <cellStyle name="Output 12 2 17 3" xfId="30148"/>
    <cellStyle name="Output 12 2 17 4" xfId="51389"/>
    <cellStyle name="Output 12 2 18" xfId="30149"/>
    <cellStyle name="Output 12 2 18 2" xfId="30150"/>
    <cellStyle name="Output 12 2 18 3" xfId="30151"/>
    <cellStyle name="Output 12 2 18 4" xfId="51390"/>
    <cellStyle name="Output 12 2 19" xfId="30152"/>
    <cellStyle name="Output 12 2 19 2" xfId="30153"/>
    <cellStyle name="Output 12 2 19 3" xfId="30154"/>
    <cellStyle name="Output 12 2 19 4" xfId="51391"/>
    <cellStyle name="Output 12 2 2" xfId="30155"/>
    <cellStyle name="Output 12 2 2 2" xfId="30156"/>
    <cellStyle name="Output 12 2 2 3" xfId="30157"/>
    <cellStyle name="Output 12 2 2 4" xfId="51392"/>
    <cellStyle name="Output 12 2 20" xfId="30158"/>
    <cellStyle name="Output 12 2 20 2" xfId="30159"/>
    <cellStyle name="Output 12 2 20 3" xfId="51393"/>
    <cellStyle name="Output 12 2 20 4" xfId="51394"/>
    <cellStyle name="Output 12 2 21" xfId="51395"/>
    <cellStyle name="Output 12 2 22" xfId="51396"/>
    <cellStyle name="Output 12 2 3" xfId="30160"/>
    <cellStyle name="Output 12 2 3 2" xfId="30161"/>
    <cellStyle name="Output 12 2 3 3" xfId="30162"/>
    <cellStyle name="Output 12 2 3 4" xfId="51397"/>
    <cellStyle name="Output 12 2 4" xfId="30163"/>
    <cellStyle name="Output 12 2 4 2" xfId="30164"/>
    <cellStyle name="Output 12 2 4 3" xfId="30165"/>
    <cellStyle name="Output 12 2 4 4" xfId="51398"/>
    <cellStyle name="Output 12 2 5" xfId="30166"/>
    <cellStyle name="Output 12 2 5 2" xfId="30167"/>
    <cellStyle name="Output 12 2 5 3" xfId="30168"/>
    <cellStyle name="Output 12 2 5 4" xfId="51399"/>
    <cellStyle name="Output 12 2 6" xfId="30169"/>
    <cellStyle name="Output 12 2 6 2" xfId="30170"/>
    <cellStyle name="Output 12 2 6 3" xfId="30171"/>
    <cellStyle name="Output 12 2 6 4" xfId="51400"/>
    <cellStyle name="Output 12 2 7" xfId="30172"/>
    <cellStyle name="Output 12 2 7 2" xfId="30173"/>
    <cellStyle name="Output 12 2 7 3" xfId="30174"/>
    <cellStyle name="Output 12 2 7 4" xfId="51401"/>
    <cellStyle name="Output 12 2 8" xfId="30175"/>
    <cellStyle name="Output 12 2 8 2" xfId="30176"/>
    <cellStyle name="Output 12 2 8 3" xfId="30177"/>
    <cellStyle name="Output 12 2 8 4" xfId="51402"/>
    <cellStyle name="Output 12 2 9" xfId="30178"/>
    <cellStyle name="Output 12 2 9 2" xfId="30179"/>
    <cellStyle name="Output 12 2 9 3" xfId="30180"/>
    <cellStyle name="Output 12 2 9 4" xfId="51403"/>
    <cellStyle name="Output 12 20" xfId="30181"/>
    <cellStyle name="Output 12 20 10" xfId="30182"/>
    <cellStyle name="Output 12 20 10 2" xfId="30183"/>
    <cellStyle name="Output 12 20 10 3" xfId="30184"/>
    <cellStyle name="Output 12 20 10 4" xfId="51404"/>
    <cellStyle name="Output 12 20 11" xfId="30185"/>
    <cellStyle name="Output 12 20 11 2" xfId="30186"/>
    <cellStyle name="Output 12 20 11 3" xfId="30187"/>
    <cellStyle name="Output 12 20 11 4" xfId="51405"/>
    <cellStyle name="Output 12 20 12" xfId="30188"/>
    <cellStyle name="Output 12 20 12 2" xfId="30189"/>
    <cellStyle name="Output 12 20 12 3" xfId="30190"/>
    <cellStyle name="Output 12 20 12 4" xfId="51406"/>
    <cellStyle name="Output 12 20 13" xfId="30191"/>
    <cellStyle name="Output 12 20 13 2" xfId="30192"/>
    <cellStyle name="Output 12 20 13 3" xfId="30193"/>
    <cellStyle name="Output 12 20 13 4" xfId="51407"/>
    <cellStyle name="Output 12 20 14" xfId="30194"/>
    <cellStyle name="Output 12 20 14 2" xfId="30195"/>
    <cellStyle name="Output 12 20 14 3" xfId="30196"/>
    <cellStyle name="Output 12 20 14 4" xfId="51408"/>
    <cellStyle name="Output 12 20 15" xfId="30197"/>
    <cellStyle name="Output 12 20 15 2" xfId="30198"/>
    <cellStyle name="Output 12 20 15 3" xfId="30199"/>
    <cellStyle name="Output 12 20 15 4" xfId="51409"/>
    <cellStyle name="Output 12 20 16" xfId="30200"/>
    <cellStyle name="Output 12 20 16 2" xfId="30201"/>
    <cellStyle name="Output 12 20 16 3" xfId="30202"/>
    <cellStyle name="Output 12 20 16 4" xfId="51410"/>
    <cellStyle name="Output 12 20 17" xfId="30203"/>
    <cellStyle name="Output 12 20 17 2" xfId="30204"/>
    <cellStyle name="Output 12 20 17 3" xfId="30205"/>
    <cellStyle name="Output 12 20 17 4" xfId="51411"/>
    <cellStyle name="Output 12 20 18" xfId="30206"/>
    <cellStyle name="Output 12 20 18 2" xfId="30207"/>
    <cellStyle name="Output 12 20 18 3" xfId="30208"/>
    <cellStyle name="Output 12 20 18 4" xfId="51412"/>
    <cellStyle name="Output 12 20 19" xfId="30209"/>
    <cellStyle name="Output 12 20 19 2" xfId="30210"/>
    <cellStyle name="Output 12 20 19 3" xfId="30211"/>
    <cellStyle name="Output 12 20 19 4" xfId="51413"/>
    <cellStyle name="Output 12 20 2" xfId="30212"/>
    <cellStyle name="Output 12 20 2 2" xfId="30213"/>
    <cellStyle name="Output 12 20 2 3" xfId="30214"/>
    <cellStyle name="Output 12 20 2 4" xfId="51414"/>
    <cellStyle name="Output 12 20 20" xfId="30215"/>
    <cellStyle name="Output 12 20 20 2" xfId="30216"/>
    <cellStyle name="Output 12 20 20 3" xfId="51415"/>
    <cellStyle name="Output 12 20 20 4" xfId="51416"/>
    <cellStyle name="Output 12 20 21" xfId="51417"/>
    <cellStyle name="Output 12 20 22" xfId="51418"/>
    <cellStyle name="Output 12 20 3" xfId="30217"/>
    <cellStyle name="Output 12 20 3 2" xfId="30218"/>
    <cellStyle name="Output 12 20 3 3" xfId="30219"/>
    <cellStyle name="Output 12 20 3 4" xfId="51419"/>
    <cellStyle name="Output 12 20 4" xfId="30220"/>
    <cellStyle name="Output 12 20 4 2" xfId="30221"/>
    <cellStyle name="Output 12 20 4 3" xfId="30222"/>
    <cellStyle name="Output 12 20 4 4" xfId="51420"/>
    <cellStyle name="Output 12 20 5" xfId="30223"/>
    <cellStyle name="Output 12 20 5 2" xfId="30224"/>
    <cellStyle name="Output 12 20 5 3" xfId="30225"/>
    <cellStyle name="Output 12 20 5 4" xfId="51421"/>
    <cellStyle name="Output 12 20 6" xfId="30226"/>
    <cellStyle name="Output 12 20 6 2" xfId="30227"/>
    <cellStyle name="Output 12 20 6 3" xfId="30228"/>
    <cellStyle name="Output 12 20 6 4" xfId="51422"/>
    <cellStyle name="Output 12 20 7" xfId="30229"/>
    <cellStyle name="Output 12 20 7 2" xfId="30230"/>
    <cellStyle name="Output 12 20 7 3" xfId="30231"/>
    <cellStyle name="Output 12 20 7 4" xfId="51423"/>
    <cellStyle name="Output 12 20 8" xfId="30232"/>
    <cellStyle name="Output 12 20 8 2" xfId="30233"/>
    <cellStyle name="Output 12 20 8 3" xfId="30234"/>
    <cellStyle name="Output 12 20 8 4" xfId="51424"/>
    <cellStyle name="Output 12 20 9" xfId="30235"/>
    <cellStyle name="Output 12 20 9 2" xfId="30236"/>
    <cellStyle name="Output 12 20 9 3" xfId="30237"/>
    <cellStyle name="Output 12 20 9 4" xfId="51425"/>
    <cellStyle name="Output 12 21" xfId="30238"/>
    <cellStyle name="Output 12 21 10" xfId="30239"/>
    <cellStyle name="Output 12 21 10 2" xfId="30240"/>
    <cellStyle name="Output 12 21 10 3" xfId="30241"/>
    <cellStyle name="Output 12 21 10 4" xfId="51426"/>
    <cellStyle name="Output 12 21 11" xfId="30242"/>
    <cellStyle name="Output 12 21 11 2" xfId="30243"/>
    <cellStyle name="Output 12 21 11 3" xfId="30244"/>
    <cellStyle name="Output 12 21 11 4" xfId="51427"/>
    <cellStyle name="Output 12 21 12" xfId="30245"/>
    <cellStyle name="Output 12 21 12 2" xfId="30246"/>
    <cellStyle name="Output 12 21 12 3" xfId="30247"/>
    <cellStyle name="Output 12 21 12 4" xfId="51428"/>
    <cellStyle name="Output 12 21 13" xfId="30248"/>
    <cellStyle name="Output 12 21 13 2" xfId="30249"/>
    <cellStyle name="Output 12 21 13 3" xfId="30250"/>
    <cellStyle name="Output 12 21 13 4" xfId="51429"/>
    <cellStyle name="Output 12 21 14" xfId="30251"/>
    <cellStyle name="Output 12 21 14 2" xfId="30252"/>
    <cellStyle name="Output 12 21 14 3" xfId="30253"/>
    <cellStyle name="Output 12 21 14 4" xfId="51430"/>
    <cellStyle name="Output 12 21 15" xfId="30254"/>
    <cellStyle name="Output 12 21 15 2" xfId="30255"/>
    <cellStyle name="Output 12 21 15 3" xfId="30256"/>
    <cellStyle name="Output 12 21 15 4" xfId="51431"/>
    <cellStyle name="Output 12 21 16" xfId="30257"/>
    <cellStyle name="Output 12 21 16 2" xfId="30258"/>
    <cellStyle name="Output 12 21 16 3" xfId="30259"/>
    <cellStyle name="Output 12 21 16 4" xfId="51432"/>
    <cellStyle name="Output 12 21 17" xfId="30260"/>
    <cellStyle name="Output 12 21 17 2" xfId="30261"/>
    <cellStyle name="Output 12 21 17 3" xfId="30262"/>
    <cellStyle name="Output 12 21 17 4" xfId="51433"/>
    <cellStyle name="Output 12 21 18" xfId="30263"/>
    <cellStyle name="Output 12 21 18 2" xfId="30264"/>
    <cellStyle name="Output 12 21 18 3" xfId="30265"/>
    <cellStyle name="Output 12 21 18 4" xfId="51434"/>
    <cellStyle name="Output 12 21 19" xfId="30266"/>
    <cellStyle name="Output 12 21 19 2" xfId="30267"/>
    <cellStyle name="Output 12 21 19 3" xfId="30268"/>
    <cellStyle name="Output 12 21 19 4" xfId="51435"/>
    <cellStyle name="Output 12 21 2" xfId="30269"/>
    <cellStyle name="Output 12 21 2 2" xfId="30270"/>
    <cellStyle name="Output 12 21 2 3" xfId="30271"/>
    <cellStyle name="Output 12 21 2 4" xfId="51436"/>
    <cellStyle name="Output 12 21 20" xfId="30272"/>
    <cellStyle name="Output 12 21 20 2" xfId="30273"/>
    <cellStyle name="Output 12 21 20 3" xfId="51437"/>
    <cellStyle name="Output 12 21 20 4" xfId="51438"/>
    <cellStyle name="Output 12 21 21" xfId="51439"/>
    <cellStyle name="Output 12 21 22" xfId="51440"/>
    <cellStyle name="Output 12 21 3" xfId="30274"/>
    <cellStyle name="Output 12 21 3 2" xfId="30275"/>
    <cellStyle name="Output 12 21 3 3" xfId="30276"/>
    <cellStyle name="Output 12 21 3 4" xfId="51441"/>
    <cellStyle name="Output 12 21 4" xfId="30277"/>
    <cellStyle name="Output 12 21 4 2" xfId="30278"/>
    <cellStyle name="Output 12 21 4 3" xfId="30279"/>
    <cellStyle name="Output 12 21 4 4" xfId="51442"/>
    <cellStyle name="Output 12 21 5" xfId="30280"/>
    <cellStyle name="Output 12 21 5 2" xfId="30281"/>
    <cellStyle name="Output 12 21 5 3" xfId="30282"/>
    <cellStyle name="Output 12 21 5 4" xfId="51443"/>
    <cellStyle name="Output 12 21 6" xfId="30283"/>
    <cellStyle name="Output 12 21 6 2" xfId="30284"/>
    <cellStyle name="Output 12 21 6 3" xfId="30285"/>
    <cellStyle name="Output 12 21 6 4" xfId="51444"/>
    <cellStyle name="Output 12 21 7" xfId="30286"/>
    <cellStyle name="Output 12 21 7 2" xfId="30287"/>
    <cellStyle name="Output 12 21 7 3" xfId="30288"/>
    <cellStyle name="Output 12 21 7 4" xfId="51445"/>
    <cellStyle name="Output 12 21 8" xfId="30289"/>
    <cellStyle name="Output 12 21 8 2" xfId="30290"/>
    <cellStyle name="Output 12 21 8 3" xfId="30291"/>
    <cellStyle name="Output 12 21 8 4" xfId="51446"/>
    <cellStyle name="Output 12 21 9" xfId="30292"/>
    <cellStyle name="Output 12 21 9 2" xfId="30293"/>
    <cellStyle name="Output 12 21 9 3" xfId="30294"/>
    <cellStyle name="Output 12 21 9 4" xfId="51447"/>
    <cellStyle name="Output 12 22" xfId="30295"/>
    <cellStyle name="Output 12 22 10" xfId="30296"/>
    <cellStyle name="Output 12 22 10 2" xfId="30297"/>
    <cellStyle name="Output 12 22 10 3" xfId="30298"/>
    <cellStyle name="Output 12 22 10 4" xfId="51448"/>
    <cellStyle name="Output 12 22 11" xfId="30299"/>
    <cellStyle name="Output 12 22 11 2" xfId="30300"/>
    <cellStyle name="Output 12 22 11 3" xfId="30301"/>
    <cellStyle name="Output 12 22 11 4" xfId="51449"/>
    <cellStyle name="Output 12 22 12" xfId="30302"/>
    <cellStyle name="Output 12 22 12 2" xfId="30303"/>
    <cellStyle name="Output 12 22 12 3" xfId="30304"/>
    <cellStyle name="Output 12 22 12 4" xfId="51450"/>
    <cellStyle name="Output 12 22 13" xfId="30305"/>
    <cellStyle name="Output 12 22 13 2" xfId="30306"/>
    <cellStyle name="Output 12 22 13 3" xfId="30307"/>
    <cellStyle name="Output 12 22 13 4" xfId="51451"/>
    <cellStyle name="Output 12 22 14" xfId="30308"/>
    <cellStyle name="Output 12 22 14 2" xfId="30309"/>
    <cellStyle name="Output 12 22 14 3" xfId="30310"/>
    <cellStyle name="Output 12 22 14 4" xfId="51452"/>
    <cellStyle name="Output 12 22 15" xfId="30311"/>
    <cellStyle name="Output 12 22 15 2" xfId="30312"/>
    <cellStyle name="Output 12 22 15 3" xfId="30313"/>
    <cellStyle name="Output 12 22 15 4" xfId="51453"/>
    <cellStyle name="Output 12 22 16" xfId="30314"/>
    <cellStyle name="Output 12 22 16 2" xfId="30315"/>
    <cellStyle name="Output 12 22 16 3" xfId="30316"/>
    <cellStyle name="Output 12 22 16 4" xfId="51454"/>
    <cellStyle name="Output 12 22 17" xfId="30317"/>
    <cellStyle name="Output 12 22 17 2" xfId="30318"/>
    <cellStyle name="Output 12 22 17 3" xfId="30319"/>
    <cellStyle name="Output 12 22 17 4" xfId="51455"/>
    <cellStyle name="Output 12 22 18" xfId="30320"/>
    <cellStyle name="Output 12 22 18 2" xfId="30321"/>
    <cellStyle name="Output 12 22 18 3" xfId="30322"/>
    <cellStyle name="Output 12 22 18 4" xfId="51456"/>
    <cellStyle name="Output 12 22 19" xfId="30323"/>
    <cellStyle name="Output 12 22 19 2" xfId="30324"/>
    <cellStyle name="Output 12 22 19 3" xfId="30325"/>
    <cellStyle name="Output 12 22 19 4" xfId="51457"/>
    <cellStyle name="Output 12 22 2" xfId="30326"/>
    <cellStyle name="Output 12 22 2 2" xfId="30327"/>
    <cellStyle name="Output 12 22 2 3" xfId="30328"/>
    <cellStyle name="Output 12 22 2 4" xfId="51458"/>
    <cellStyle name="Output 12 22 20" xfId="30329"/>
    <cellStyle name="Output 12 22 20 2" xfId="30330"/>
    <cellStyle name="Output 12 22 20 3" xfId="51459"/>
    <cellStyle name="Output 12 22 20 4" xfId="51460"/>
    <cellStyle name="Output 12 22 21" xfId="51461"/>
    <cellStyle name="Output 12 22 22" xfId="51462"/>
    <cellStyle name="Output 12 22 3" xfId="30331"/>
    <cellStyle name="Output 12 22 3 2" xfId="30332"/>
    <cellStyle name="Output 12 22 3 3" xfId="30333"/>
    <cellStyle name="Output 12 22 3 4" xfId="51463"/>
    <cellStyle name="Output 12 22 4" xfId="30334"/>
    <cellStyle name="Output 12 22 4 2" xfId="30335"/>
    <cellStyle name="Output 12 22 4 3" xfId="30336"/>
    <cellStyle name="Output 12 22 4 4" xfId="51464"/>
    <cellStyle name="Output 12 22 5" xfId="30337"/>
    <cellStyle name="Output 12 22 5 2" xfId="30338"/>
    <cellStyle name="Output 12 22 5 3" xfId="30339"/>
    <cellStyle name="Output 12 22 5 4" xfId="51465"/>
    <cellStyle name="Output 12 22 6" xfId="30340"/>
    <cellStyle name="Output 12 22 6 2" xfId="30341"/>
    <cellStyle name="Output 12 22 6 3" xfId="30342"/>
    <cellStyle name="Output 12 22 6 4" xfId="51466"/>
    <cellStyle name="Output 12 22 7" xfId="30343"/>
    <cellStyle name="Output 12 22 7 2" xfId="30344"/>
    <cellStyle name="Output 12 22 7 3" xfId="30345"/>
    <cellStyle name="Output 12 22 7 4" xfId="51467"/>
    <cellStyle name="Output 12 22 8" xfId="30346"/>
    <cellStyle name="Output 12 22 8 2" xfId="30347"/>
    <cellStyle name="Output 12 22 8 3" xfId="30348"/>
    <cellStyle name="Output 12 22 8 4" xfId="51468"/>
    <cellStyle name="Output 12 22 9" xfId="30349"/>
    <cellStyle name="Output 12 22 9 2" xfId="30350"/>
    <cellStyle name="Output 12 22 9 3" xfId="30351"/>
    <cellStyle name="Output 12 22 9 4" xfId="51469"/>
    <cellStyle name="Output 12 23" xfId="30352"/>
    <cellStyle name="Output 12 23 10" xfId="30353"/>
    <cellStyle name="Output 12 23 10 2" xfId="30354"/>
    <cellStyle name="Output 12 23 10 3" xfId="30355"/>
    <cellStyle name="Output 12 23 10 4" xfId="51470"/>
    <cellStyle name="Output 12 23 11" xfId="30356"/>
    <cellStyle name="Output 12 23 11 2" xfId="30357"/>
    <cellStyle name="Output 12 23 11 3" xfId="30358"/>
    <cellStyle name="Output 12 23 11 4" xfId="51471"/>
    <cellStyle name="Output 12 23 12" xfId="30359"/>
    <cellStyle name="Output 12 23 12 2" xfId="30360"/>
    <cellStyle name="Output 12 23 12 3" xfId="30361"/>
    <cellStyle name="Output 12 23 12 4" xfId="51472"/>
    <cellStyle name="Output 12 23 13" xfId="30362"/>
    <cellStyle name="Output 12 23 13 2" xfId="30363"/>
    <cellStyle name="Output 12 23 13 3" xfId="30364"/>
    <cellStyle name="Output 12 23 13 4" xfId="51473"/>
    <cellStyle name="Output 12 23 14" xfId="30365"/>
    <cellStyle name="Output 12 23 14 2" xfId="30366"/>
    <cellStyle name="Output 12 23 14 3" xfId="30367"/>
    <cellStyle name="Output 12 23 14 4" xfId="51474"/>
    <cellStyle name="Output 12 23 15" xfId="30368"/>
    <cellStyle name="Output 12 23 15 2" xfId="30369"/>
    <cellStyle name="Output 12 23 15 3" xfId="30370"/>
    <cellStyle name="Output 12 23 15 4" xfId="51475"/>
    <cellStyle name="Output 12 23 16" xfId="30371"/>
    <cellStyle name="Output 12 23 16 2" xfId="30372"/>
    <cellStyle name="Output 12 23 16 3" xfId="30373"/>
    <cellStyle name="Output 12 23 16 4" xfId="51476"/>
    <cellStyle name="Output 12 23 17" xfId="30374"/>
    <cellStyle name="Output 12 23 17 2" xfId="30375"/>
    <cellStyle name="Output 12 23 17 3" xfId="30376"/>
    <cellStyle name="Output 12 23 17 4" xfId="51477"/>
    <cellStyle name="Output 12 23 18" xfId="30377"/>
    <cellStyle name="Output 12 23 18 2" xfId="30378"/>
    <cellStyle name="Output 12 23 18 3" xfId="30379"/>
    <cellStyle name="Output 12 23 18 4" xfId="51478"/>
    <cellStyle name="Output 12 23 19" xfId="30380"/>
    <cellStyle name="Output 12 23 19 2" xfId="30381"/>
    <cellStyle name="Output 12 23 19 3" xfId="30382"/>
    <cellStyle name="Output 12 23 19 4" xfId="51479"/>
    <cellStyle name="Output 12 23 2" xfId="30383"/>
    <cellStyle name="Output 12 23 2 2" xfId="30384"/>
    <cellStyle name="Output 12 23 2 3" xfId="30385"/>
    <cellStyle name="Output 12 23 2 4" xfId="51480"/>
    <cellStyle name="Output 12 23 20" xfId="30386"/>
    <cellStyle name="Output 12 23 20 2" xfId="30387"/>
    <cellStyle name="Output 12 23 20 3" xfId="51481"/>
    <cellStyle name="Output 12 23 20 4" xfId="51482"/>
    <cellStyle name="Output 12 23 21" xfId="51483"/>
    <cellStyle name="Output 12 23 22" xfId="51484"/>
    <cellStyle name="Output 12 23 3" xfId="30388"/>
    <cellStyle name="Output 12 23 3 2" xfId="30389"/>
    <cellStyle name="Output 12 23 3 3" xfId="30390"/>
    <cellStyle name="Output 12 23 3 4" xfId="51485"/>
    <cellStyle name="Output 12 23 4" xfId="30391"/>
    <cellStyle name="Output 12 23 4 2" xfId="30392"/>
    <cellStyle name="Output 12 23 4 3" xfId="30393"/>
    <cellStyle name="Output 12 23 4 4" xfId="51486"/>
    <cellStyle name="Output 12 23 5" xfId="30394"/>
    <cellStyle name="Output 12 23 5 2" xfId="30395"/>
    <cellStyle name="Output 12 23 5 3" xfId="30396"/>
    <cellStyle name="Output 12 23 5 4" xfId="51487"/>
    <cellStyle name="Output 12 23 6" xfId="30397"/>
    <cellStyle name="Output 12 23 6 2" xfId="30398"/>
    <cellStyle name="Output 12 23 6 3" xfId="30399"/>
    <cellStyle name="Output 12 23 6 4" xfId="51488"/>
    <cellStyle name="Output 12 23 7" xfId="30400"/>
    <cellStyle name="Output 12 23 7 2" xfId="30401"/>
    <cellStyle name="Output 12 23 7 3" xfId="30402"/>
    <cellStyle name="Output 12 23 7 4" xfId="51489"/>
    <cellStyle name="Output 12 23 8" xfId="30403"/>
    <cellStyle name="Output 12 23 8 2" xfId="30404"/>
    <cellStyle name="Output 12 23 8 3" xfId="30405"/>
    <cellStyle name="Output 12 23 8 4" xfId="51490"/>
    <cellStyle name="Output 12 23 9" xfId="30406"/>
    <cellStyle name="Output 12 23 9 2" xfId="30407"/>
    <cellStyle name="Output 12 23 9 3" xfId="30408"/>
    <cellStyle name="Output 12 23 9 4" xfId="51491"/>
    <cellStyle name="Output 12 24" xfId="30409"/>
    <cellStyle name="Output 12 24 10" xfId="30410"/>
    <cellStyle name="Output 12 24 10 2" xfId="30411"/>
    <cellStyle name="Output 12 24 10 3" xfId="30412"/>
    <cellStyle name="Output 12 24 10 4" xfId="51492"/>
    <cellStyle name="Output 12 24 11" xfId="30413"/>
    <cellStyle name="Output 12 24 11 2" xfId="30414"/>
    <cellStyle name="Output 12 24 11 3" xfId="30415"/>
    <cellStyle name="Output 12 24 11 4" xfId="51493"/>
    <cellStyle name="Output 12 24 12" xfId="30416"/>
    <cellStyle name="Output 12 24 12 2" xfId="30417"/>
    <cellStyle name="Output 12 24 12 3" xfId="30418"/>
    <cellStyle name="Output 12 24 12 4" xfId="51494"/>
    <cellStyle name="Output 12 24 13" xfId="30419"/>
    <cellStyle name="Output 12 24 13 2" xfId="30420"/>
    <cellStyle name="Output 12 24 13 3" xfId="30421"/>
    <cellStyle name="Output 12 24 13 4" xfId="51495"/>
    <cellStyle name="Output 12 24 14" xfId="30422"/>
    <cellStyle name="Output 12 24 14 2" xfId="30423"/>
    <cellStyle name="Output 12 24 14 3" xfId="30424"/>
    <cellStyle name="Output 12 24 14 4" xfId="51496"/>
    <cellStyle name="Output 12 24 15" xfId="30425"/>
    <cellStyle name="Output 12 24 15 2" xfId="30426"/>
    <cellStyle name="Output 12 24 15 3" xfId="30427"/>
    <cellStyle name="Output 12 24 15 4" xfId="51497"/>
    <cellStyle name="Output 12 24 16" xfId="30428"/>
    <cellStyle name="Output 12 24 16 2" xfId="30429"/>
    <cellStyle name="Output 12 24 16 3" xfId="30430"/>
    <cellStyle name="Output 12 24 16 4" xfId="51498"/>
    <cellStyle name="Output 12 24 17" xfId="30431"/>
    <cellStyle name="Output 12 24 17 2" xfId="30432"/>
    <cellStyle name="Output 12 24 17 3" xfId="30433"/>
    <cellStyle name="Output 12 24 17 4" xfId="51499"/>
    <cellStyle name="Output 12 24 18" xfId="30434"/>
    <cellStyle name="Output 12 24 18 2" xfId="30435"/>
    <cellStyle name="Output 12 24 18 3" xfId="30436"/>
    <cellStyle name="Output 12 24 18 4" xfId="51500"/>
    <cellStyle name="Output 12 24 19" xfId="30437"/>
    <cellStyle name="Output 12 24 19 2" xfId="30438"/>
    <cellStyle name="Output 12 24 19 3" xfId="30439"/>
    <cellStyle name="Output 12 24 19 4" xfId="51501"/>
    <cellStyle name="Output 12 24 2" xfId="30440"/>
    <cellStyle name="Output 12 24 2 2" xfId="30441"/>
    <cellStyle name="Output 12 24 2 3" xfId="30442"/>
    <cellStyle name="Output 12 24 2 4" xfId="51502"/>
    <cellStyle name="Output 12 24 20" xfId="30443"/>
    <cellStyle name="Output 12 24 20 2" xfId="30444"/>
    <cellStyle name="Output 12 24 20 3" xfId="51503"/>
    <cellStyle name="Output 12 24 20 4" xfId="51504"/>
    <cellStyle name="Output 12 24 21" xfId="51505"/>
    <cellStyle name="Output 12 24 22" xfId="51506"/>
    <cellStyle name="Output 12 24 3" xfId="30445"/>
    <cellStyle name="Output 12 24 3 2" xfId="30446"/>
    <cellStyle name="Output 12 24 3 3" xfId="30447"/>
    <cellStyle name="Output 12 24 3 4" xfId="51507"/>
    <cellStyle name="Output 12 24 4" xfId="30448"/>
    <cellStyle name="Output 12 24 4 2" xfId="30449"/>
    <cellStyle name="Output 12 24 4 3" xfId="30450"/>
    <cellStyle name="Output 12 24 4 4" xfId="51508"/>
    <cellStyle name="Output 12 24 5" xfId="30451"/>
    <cellStyle name="Output 12 24 5 2" xfId="30452"/>
    <cellStyle name="Output 12 24 5 3" xfId="30453"/>
    <cellStyle name="Output 12 24 5 4" xfId="51509"/>
    <cellStyle name="Output 12 24 6" xfId="30454"/>
    <cellStyle name="Output 12 24 6 2" xfId="30455"/>
    <cellStyle name="Output 12 24 6 3" xfId="30456"/>
    <cellStyle name="Output 12 24 6 4" xfId="51510"/>
    <cellStyle name="Output 12 24 7" xfId="30457"/>
    <cellStyle name="Output 12 24 7 2" xfId="30458"/>
    <cellStyle name="Output 12 24 7 3" xfId="30459"/>
    <cellStyle name="Output 12 24 7 4" xfId="51511"/>
    <cellStyle name="Output 12 24 8" xfId="30460"/>
    <cellStyle name="Output 12 24 8 2" xfId="30461"/>
    <cellStyle name="Output 12 24 8 3" xfId="30462"/>
    <cellStyle name="Output 12 24 8 4" xfId="51512"/>
    <cellStyle name="Output 12 24 9" xfId="30463"/>
    <cellStyle name="Output 12 24 9 2" xfId="30464"/>
    <cellStyle name="Output 12 24 9 3" xfId="30465"/>
    <cellStyle name="Output 12 24 9 4" xfId="51513"/>
    <cellStyle name="Output 12 25" xfId="30466"/>
    <cellStyle name="Output 12 25 10" xfId="30467"/>
    <cellStyle name="Output 12 25 10 2" xfId="30468"/>
    <cellStyle name="Output 12 25 10 3" xfId="30469"/>
    <cellStyle name="Output 12 25 10 4" xfId="51514"/>
    <cellStyle name="Output 12 25 11" xfId="30470"/>
    <cellStyle name="Output 12 25 11 2" xfId="30471"/>
    <cellStyle name="Output 12 25 11 3" xfId="30472"/>
    <cellStyle name="Output 12 25 11 4" xfId="51515"/>
    <cellStyle name="Output 12 25 12" xfId="30473"/>
    <cellStyle name="Output 12 25 12 2" xfId="30474"/>
    <cellStyle name="Output 12 25 12 3" xfId="30475"/>
    <cellStyle name="Output 12 25 12 4" xfId="51516"/>
    <cellStyle name="Output 12 25 13" xfId="30476"/>
    <cellStyle name="Output 12 25 13 2" xfId="30477"/>
    <cellStyle name="Output 12 25 13 3" xfId="30478"/>
    <cellStyle name="Output 12 25 13 4" xfId="51517"/>
    <cellStyle name="Output 12 25 14" xfId="30479"/>
    <cellStyle name="Output 12 25 14 2" xfId="30480"/>
    <cellStyle name="Output 12 25 14 3" xfId="30481"/>
    <cellStyle name="Output 12 25 14 4" xfId="51518"/>
    <cellStyle name="Output 12 25 15" xfId="30482"/>
    <cellStyle name="Output 12 25 15 2" xfId="30483"/>
    <cellStyle name="Output 12 25 15 3" xfId="30484"/>
    <cellStyle name="Output 12 25 15 4" xfId="51519"/>
    <cellStyle name="Output 12 25 16" xfId="30485"/>
    <cellStyle name="Output 12 25 16 2" xfId="30486"/>
    <cellStyle name="Output 12 25 16 3" xfId="30487"/>
    <cellStyle name="Output 12 25 16 4" xfId="51520"/>
    <cellStyle name="Output 12 25 17" xfId="30488"/>
    <cellStyle name="Output 12 25 17 2" xfId="30489"/>
    <cellStyle name="Output 12 25 17 3" xfId="30490"/>
    <cellStyle name="Output 12 25 17 4" xfId="51521"/>
    <cellStyle name="Output 12 25 18" xfId="30491"/>
    <cellStyle name="Output 12 25 18 2" xfId="30492"/>
    <cellStyle name="Output 12 25 18 3" xfId="30493"/>
    <cellStyle name="Output 12 25 18 4" xfId="51522"/>
    <cellStyle name="Output 12 25 19" xfId="30494"/>
    <cellStyle name="Output 12 25 19 2" xfId="30495"/>
    <cellStyle name="Output 12 25 19 3" xfId="30496"/>
    <cellStyle name="Output 12 25 19 4" xfId="51523"/>
    <cellStyle name="Output 12 25 2" xfId="30497"/>
    <cellStyle name="Output 12 25 2 2" xfId="30498"/>
    <cellStyle name="Output 12 25 2 3" xfId="30499"/>
    <cellStyle name="Output 12 25 2 4" xfId="51524"/>
    <cellStyle name="Output 12 25 20" xfId="30500"/>
    <cellStyle name="Output 12 25 20 2" xfId="30501"/>
    <cellStyle name="Output 12 25 20 3" xfId="51525"/>
    <cellStyle name="Output 12 25 20 4" xfId="51526"/>
    <cellStyle name="Output 12 25 21" xfId="51527"/>
    <cellStyle name="Output 12 25 22" xfId="51528"/>
    <cellStyle name="Output 12 25 3" xfId="30502"/>
    <cellStyle name="Output 12 25 3 2" xfId="30503"/>
    <cellStyle name="Output 12 25 3 3" xfId="30504"/>
    <cellStyle name="Output 12 25 3 4" xfId="51529"/>
    <cellStyle name="Output 12 25 4" xfId="30505"/>
    <cellStyle name="Output 12 25 4 2" xfId="30506"/>
    <cellStyle name="Output 12 25 4 3" xfId="30507"/>
    <cellStyle name="Output 12 25 4 4" xfId="51530"/>
    <cellStyle name="Output 12 25 5" xfId="30508"/>
    <cellStyle name="Output 12 25 5 2" xfId="30509"/>
    <cellStyle name="Output 12 25 5 3" xfId="30510"/>
    <cellStyle name="Output 12 25 5 4" xfId="51531"/>
    <cellStyle name="Output 12 25 6" xfId="30511"/>
    <cellStyle name="Output 12 25 6 2" xfId="30512"/>
    <cellStyle name="Output 12 25 6 3" xfId="30513"/>
    <cellStyle name="Output 12 25 6 4" xfId="51532"/>
    <cellStyle name="Output 12 25 7" xfId="30514"/>
    <cellStyle name="Output 12 25 7 2" xfId="30515"/>
    <cellStyle name="Output 12 25 7 3" xfId="30516"/>
    <cellStyle name="Output 12 25 7 4" xfId="51533"/>
    <cellStyle name="Output 12 25 8" xfId="30517"/>
    <cellStyle name="Output 12 25 8 2" xfId="30518"/>
    <cellStyle name="Output 12 25 8 3" xfId="30519"/>
    <cellStyle name="Output 12 25 8 4" xfId="51534"/>
    <cellStyle name="Output 12 25 9" xfId="30520"/>
    <cellStyle name="Output 12 25 9 2" xfId="30521"/>
    <cellStyle name="Output 12 25 9 3" xfId="30522"/>
    <cellStyle name="Output 12 25 9 4" xfId="51535"/>
    <cellStyle name="Output 12 26" xfId="30523"/>
    <cellStyle name="Output 12 26 10" xfId="30524"/>
    <cellStyle name="Output 12 26 10 2" xfId="30525"/>
    <cellStyle name="Output 12 26 10 3" xfId="30526"/>
    <cellStyle name="Output 12 26 10 4" xfId="51536"/>
    <cellStyle name="Output 12 26 11" xfId="30527"/>
    <cellStyle name="Output 12 26 11 2" xfId="30528"/>
    <cellStyle name="Output 12 26 11 3" xfId="30529"/>
    <cellStyle name="Output 12 26 11 4" xfId="51537"/>
    <cellStyle name="Output 12 26 12" xfId="30530"/>
    <cellStyle name="Output 12 26 12 2" xfId="30531"/>
    <cellStyle name="Output 12 26 12 3" xfId="30532"/>
    <cellStyle name="Output 12 26 12 4" xfId="51538"/>
    <cellStyle name="Output 12 26 13" xfId="30533"/>
    <cellStyle name="Output 12 26 13 2" xfId="30534"/>
    <cellStyle name="Output 12 26 13 3" xfId="30535"/>
    <cellStyle name="Output 12 26 13 4" xfId="51539"/>
    <cellStyle name="Output 12 26 14" xfId="30536"/>
    <cellStyle name="Output 12 26 14 2" xfId="30537"/>
    <cellStyle name="Output 12 26 14 3" xfId="30538"/>
    <cellStyle name="Output 12 26 14 4" xfId="51540"/>
    <cellStyle name="Output 12 26 15" xfId="30539"/>
    <cellStyle name="Output 12 26 15 2" xfId="30540"/>
    <cellStyle name="Output 12 26 15 3" xfId="30541"/>
    <cellStyle name="Output 12 26 15 4" xfId="51541"/>
    <cellStyle name="Output 12 26 16" xfId="30542"/>
    <cellStyle name="Output 12 26 16 2" xfId="30543"/>
    <cellStyle name="Output 12 26 16 3" xfId="30544"/>
    <cellStyle name="Output 12 26 16 4" xfId="51542"/>
    <cellStyle name="Output 12 26 17" xfId="30545"/>
    <cellStyle name="Output 12 26 17 2" xfId="30546"/>
    <cellStyle name="Output 12 26 17 3" xfId="30547"/>
    <cellStyle name="Output 12 26 17 4" xfId="51543"/>
    <cellStyle name="Output 12 26 18" xfId="30548"/>
    <cellStyle name="Output 12 26 18 2" xfId="30549"/>
    <cellStyle name="Output 12 26 18 3" xfId="30550"/>
    <cellStyle name="Output 12 26 18 4" xfId="51544"/>
    <cellStyle name="Output 12 26 19" xfId="30551"/>
    <cellStyle name="Output 12 26 19 2" xfId="30552"/>
    <cellStyle name="Output 12 26 19 3" xfId="30553"/>
    <cellStyle name="Output 12 26 19 4" xfId="51545"/>
    <cellStyle name="Output 12 26 2" xfId="30554"/>
    <cellStyle name="Output 12 26 2 2" xfId="30555"/>
    <cellStyle name="Output 12 26 2 3" xfId="30556"/>
    <cellStyle name="Output 12 26 2 4" xfId="51546"/>
    <cellStyle name="Output 12 26 20" xfId="30557"/>
    <cellStyle name="Output 12 26 20 2" xfId="30558"/>
    <cellStyle name="Output 12 26 20 3" xfId="51547"/>
    <cellStyle name="Output 12 26 20 4" xfId="51548"/>
    <cellStyle name="Output 12 26 21" xfId="51549"/>
    <cellStyle name="Output 12 26 22" xfId="51550"/>
    <cellStyle name="Output 12 26 3" xfId="30559"/>
    <cellStyle name="Output 12 26 3 2" xfId="30560"/>
    <cellStyle name="Output 12 26 3 3" xfId="30561"/>
    <cellStyle name="Output 12 26 3 4" xfId="51551"/>
    <cellStyle name="Output 12 26 4" xfId="30562"/>
    <cellStyle name="Output 12 26 4 2" xfId="30563"/>
    <cellStyle name="Output 12 26 4 3" xfId="30564"/>
    <cellStyle name="Output 12 26 4 4" xfId="51552"/>
    <cellStyle name="Output 12 26 5" xfId="30565"/>
    <cellStyle name="Output 12 26 5 2" xfId="30566"/>
    <cellStyle name="Output 12 26 5 3" xfId="30567"/>
    <cellStyle name="Output 12 26 5 4" xfId="51553"/>
    <cellStyle name="Output 12 26 6" xfId="30568"/>
    <cellStyle name="Output 12 26 6 2" xfId="30569"/>
    <cellStyle name="Output 12 26 6 3" xfId="30570"/>
    <cellStyle name="Output 12 26 6 4" xfId="51554"/>
    <cellStyle name="Output 12 26 7" xfId="30571"/>
    <cellStyle name="Output 12 26 7 2" xfId="30572"/>
    <cellStyle name="Output 12 26 7 3" xfId="30573"/>
    <cellStyle name="Output 12 26 7 4" xfId="51555"/>
    <cellStyle name="Output 12 26 8" xfId="30574"/>
    <cellStyle name="Output 12 26 8 2" xfId="30575"/>
    <cellStyle name="Output 12 26 8 3" xfId="30576"/>
    <cellStyle name="Output 12 26 8 4" xfId="51556"/>
    <cellStyle name="Output 12 26 9" xfId="30577"/>
    <cellStyle name="Output 12 26 9 2" xfId="30578"/>
    <cellStyle name="Output 12 26 9 3" xfId="30579"/>
    <cellStyle name="Output 12 26 9 4" xfId="51557"/>
    <cellStyle name="Output 12 27" xfId="30580"/>
    <cellStyle name="Output 12 27 10" xfId="30581"/>
    <cellStyle name="Output 12 27 10 2" xfId="30582"/>
    <cellStyle name="Output 12 27 10 3" xfId="30583"/>
    <cellStyle name="Output 12 27 10 4" xfId="51558"/>
    <cellStyle name="Output 12 27 11" xfId="30584"/>
    <cellStyle name="Output 12 27 11 2" xfId="30585"/>
    <cellStyle name="Output 12 27 11 3" xfId="30586"/>
    <cellStyle name="Output 12 27 11 4" xfId="51559"/>
    <cellStyle name="Output 12 27 12" xfId="30587"/>
    <cellStyle name="Output 12 27 12 2" xfId="30588"/>
    <cellStyle name="Output 12 27 12 3" xfId="30589"/>
    <cellStyle name="Output 12 27 12 4" xfId="51560"/>
    <cellStyle name="Output 12 27 13" xfId="30590"/>
    <cellStyle name="Output 12 27 13 2" xfId="30591"/>
    <cellStyle name="Output 12 27 13 3" xfId="30592"/>
    <cellStyle name="Output 12 27 13 4" xfId="51561"/>
    <cellStyle name="Output 12 27 14" xfId="30593"/>
    <cellStyle name="Output 12 27 14 2" xfId="30594"/>
    <cellStyle name="Output 12 27 14 3" xfId="30595"/>
    <cellStyle name="Output 12 27 14 4" xfId="51562"/>
    <cellStyle name="Output 12 27 15" xfId="30596"/>
    <cellStyle name="Output 12 27 15 2" xfId="30597"/>
    <cellStyle name="Output 12 27 15 3" xfId="30598"/>
    <cellStyle name="Output 12 27 15 4" xfId="51563"/>
    <cellStyle name="Output 12 27 16" xfId="30599"/>
    <cellStyle name="Output 12 27 16 2" xfId="30600"/>
    <cellStyle name="Output 12 27 16 3" xfId="30601"/>
    <cellStyle name="Output 12 27 16 4" xfId="51564"/>
    <cellStyle name="Output 12 27 17" xfId="30602"/>
    <cellStyle name="Output 12 27 17 2" xfId="30603"/>
    <cellStyle name="Output 12 27 17 3" xfId="30604"/>
    <cellStyle name="Output 12 27 17 4" xfId="51565"/>
    <cellStyle name="Output 12 27 18" xfId="30605"/>
    <cellStyle name="Output 12 27 18 2" xfId="30606"/>
    <cellStyle name="Output 12 27 18 3" xfId="30607"/>
    <cellStyle name="Output 12 27 18 4" xfId="51566"/>
    <cellStyle name="Output 12 27 19" xfId="30608"/>
    <cellStyle name="Output 12 27 19 2" xfId="30609"/>
    <cellStyle name="Output 12 27 19 3" xfId="30610"/>
    <cellStyle name="Output 12 27 19 4" xfId="51567"/>
    <cellStyle name="Output 12 27 2" xfId="30611"/>
    <cellStyle name="Output 12 27 2 2" xfId="30612"/>
    <cellStyle name="Output 12 27 2 3" xfId="30613"/>
    <cellStyle name="Output 12 27 2 4" xfId="51568"/>
    <cellStyle name="Output 12 27 20" xfId="30614"/>
    <cellStyle name="Output 12 27 20 2" xfId="30615"/>
    <cellStyle name="Output 12 27 20 3" xfId="51569"/>
    <cellStyle name="Output 12 27 20 4" xfId="51570"/>
    <cellStyle name="Output 12 27 21" xfId="51571"/>
    <cellStyle name="Output 12 27 22" xfId="51572"/>
    <cellStyle name="Output 12 27 3" xfId="30616"/>
    <cellStyle name="Output 12 27 3 2" xfId="30617"/>
    <cellStyle name="Output 12 27 3 3" xfId="30618"/>
    <cellStyle name="Output 12 27 3 4" xfId="51573"/>
    <cellStyle name="Output 12 27 4" xfId="30619"/>
    <cellStyle name="Output 12 27 4 2" xfId="30620"/>
    <cellStyle name="Output 12 27 4 3" xfId="30621"/>
    <cellStyle name="Output 12 27 4 4" xfId="51574"/>
    <cellStyle name="Output 12 27 5" xfId="30622"/>
    <cellStyle name="Output 12 27 5 2" xfId="30623"/>
    <cellStyle name="Output 12 27 5 3" xfId="30624"/>
    <cellStyle name="Output 12 27 5 4" xfId="51575"/>
    <cellStyle name="Output 12 27 6" xfId="30625"/>
    <cellStyle name="Output 12 27 6 2" xfId="30626"/>
    <cellStyle name="Output 12 27 6 3" xfId="30627"/>
    <cellStyle name="Output 12 27 6 4" xfId="51576"/>
    <cellStyle name="Output 12 27 7" xfId="30628"/>
    <cellStyle name="Output 12 27 7 2" xfId="30629"/>
    <cellStyle name="Output 12 27 7 3" xfId="30630"/>
    <cellStyle name="Output 12 27 7 4" xfId="51577"/>
    <cellStyle name="Output 12 27 8" xfId="30631"/>
    <cellStyle name="Output 12 27 8 2" xfId="30632"/>
    <cellStyle name="Output 12 27 8 3" xfId="30633"/>
    <cellStyle name="Output 12 27 8 4" xfId="51578"/>
    <cellStyle name="Output 12 27 9" xfId="30634"/>
    <cellStyle name="Output 12 27 9 2" xfId="30635"/>
    <cellStyle name="Output 12 27 9 3" xfId="30636"/>
    <cellStyle name="Output 12 27 9 4" xfId="51579"/>
    <cellStyle name="Output 12 28" xfId="30637"/>
    <cellStyle name="Output 12 28 10" xfId="30638"/>
    <cellStyle name="Output 12 28 10 2" xfId="30639"/>
    <cellStyle name="Output 12 28 10 3" xfId="30640"/>
    <cellStyle name="Output 12 28 10 4" xfId="51580"/>
    <cellStyle name="Output 12 28 11" xfId="30641"/>
    <cellStyle name="Output 12 28 11 2" xfId="30642"/>
    <cellStyle name="Output 12 28 11 3" xfId="30643"/>
    <cellStyle name="Output 12 28 11 4" xfId="51581"/>
    <cellStyle name="Output 12 28 12" xfId="30644"/>
    <cellStyle name="Output 12 28 12 2" xfId="30645"/>
    <cellStyle name="Output 12 28 12 3" xfId="30646"/>
    <cellStyle name="Output 12 28 12 4" xfId="51582"/>
    <cellStyle name="Output 12 28 13" xfId="30647"/>
    <cellStyle name="Output 12 28 13 2" xfId="30648"/>
    <cellStyle name="Output 12 28 13 3" xfId="30649"/>
    <cellStyle name="Output 12 28 13 4" xfId="51583"/>
    <cellStyle name="Output 12 28 14" xfId="30650"/>
    <cellStyle name="Output 12 28 14 2" xfId="30651"/>
    <cellStyle name="Output 12 28 14 3" xfId="30652"/>
    <cellStyle name="Output 12 28 14 4" xfId="51584"/>
    <cellStyle name="Output 12 28 15" xfId="30653"/>
    <cellStyle name="Output 12 28 15 2" xfId="30654"/>
    <cellStyle name="Output 12 28 15 3" xfId="30655"/>
    <cellStyle name="Output 12 28 15 4" xfId="51585"/>
    <cellStyle name="Output 12 28 16" xfId="30656"/>
    <cellStyle name="Output 12 28 16 2" xfId="30657"/>
    <cellStyle name="Output 12 28 16 3" xfId="30658"/>
    <cellStyle name="Output 12 28 16 4" xfId="51586"/>
    <cellStyle name="Output 12 28 17" xfId="30659"/>
    <cellStyle name="Output 12 28 17 2" xfId="30660"/>
    <cellStyle name="Output 12 28 17 3" xfId="30661"/>
    <cellStyle name="Output 12 28 17 4" xfId="51587"/>
    <cellStyle name="Output 12 28 18" xfId="30662"/>
    <cellStyle name="Output 12 28 18 2" xfId="30663"/>
    <cellStyle name="Output 12 28 18 3" xfId="30664"/>
    <cellStyle name="Output 12 28 18 4" xfId="51588"/>
    <cellStyle name="Output 12 28 19" xfId="30665"/>
    <cellStyle name="Output 12 28 19 2" xfId="30666"/>
    <cellStyle name="Output 12 28 19 3" xfId="30667"/>
    <cellStyle name="Output 12 28 19 4" xfId="51589"/>
    <cellStyle name="Output 12 28 2" xfId="30668"/>
    <cellStyle name="Output 12 28 2 2" xfId="30669"/>
    <cellStyle name="Output 12 28 2 3" xfId="30670"/>
    <cellStyle name="Output 12 28 2 4" xfId="51590"/>
    <cellStyle name="Output 12 28 20" xfId="30671"/>
    <cellStyle name="Output 12 28 20 2" xfId="30672"/>
    <cellStyle name="Output 12 28 20 3" xfId="51591"/>
    <cellStyle name="Output 12 28 20 4" xfId="51592"/>
    <cellStyle name="Output 12 28 21" xfId="51593"/>
    <cellStyle name="Output 12 28 22" xfId="51594"/>
    <cellStyle name="Output 12 28 3" xfId="30673"/>
    <cellStyle name="Output 12 28 3 2" xfId="30674"/>
    <cellStyle name="Output 12 28 3 3" xfId="30675"/>
    <cellStyle name="Output 12 28 3 4" xfId="51595"/>
    <cellStyle name="Output 12 28 4" xfId="30676"/>
    <cellStyle name="Output 12 28 4 2" xfId="30677"/>
    <cellStyle name="Output 12 28 4 3" xfId="30678"/>
    <cellStyle name="Output 12 28 4 4" xfId="51596"/>
    <cellStyle name="Output 12 28 5" xfId="30679"/>
    <cellStyle name="Output 12 28 5 2" xfId="30680"/>
    <cellStyle name="Output 12 28 5 3" xfId="30681"/>
    <cellStyle name="Output 12 28 5 4" xfId="51597"/>
    <cellStyle name="Output 12 28 6" xfId="30682"/>
    <cellStyle name="Output 12 28 6 2" xfId="30683"/>
    <cellStyle name="Output 12 28 6 3" xfId="30684"/>
    <cellStyle name="Output 12 28 6 4" xfId="51598"/>
    <cellStyle name="Output 12 28 7" xfId="30685"/>
    <cellStyle name="Output 12 28 7 2" xfId="30686"/>
    <cellStyle name="Output 12 28 7 3" xfId="30687"/>
    <cellStyle name="Output 12 28 7 4" xfId="51599"/>
    <cellStyle name="Output 12 28 8" xfId="30688"/>
    <cellStyle name="Output 12 28 8 2" xfId="30689"/>
    <cellStyle name="Output 12 28 8 3" xfId="30690"/>
    <cellStyle name="Output 12 28 8 4" xfId="51600"/>
    <cellStyle name="Output 12 28 9" xfId="30691"/>
    <cellStyle name="Output 12 28 9 2" xfId="30692"/>
    <cellStyle name="Output 12 28 9 3" xfId="30693"/>
    <cellStyle name="Output 12 28 9 4" xfId="51601"/>
    <cellStyle name="Output 12 29" xfId="30694"/>
    <cellStyle name="Output 12 29 10" xfId="30695"/>
    <cellStyle name="Output 12 29 10 2" xfId="30696"/>
    <cellStyle name="Output 12 29 10 3" xfId="30697"/>
    <cellStyle name="Output 12 29 10 4" xfId="51602"/>
    <cellStyle name="Output 12 29 11" xfId="30698"/>
    <cellStyle name="Output 12 29 11 2" xfId="30699"/>
    <cellStyle name="Output 12 29 11 3" xfId="30700"/>
    <cellStyle name="Output 12 29 11 4" xfId="51603"/>
    <cellStyle name="Output 12 29 12" xfId="30701"/>
    <cellStyle name="Output 12 29 12 2" xfId="30702"/>
    <cellStyle name="Output 12 29 12 3" xfId="30703"/>
    <cellStyle name="Output 12 29 12 4" xfId="51604"/>
    <cellStyle name="Output 12 29 13" xfId="30704"/>
    <cellStyle name="Output 12 29 13 2" xfId="30705"/>
    <cellStyle name="Output 12 29 13 3" xfId="30706"/>
    <cellStyle name="Output 12 29 13 4" xfId="51605"/>
    <cellStyle name="Output 12 29 14" xfId="30707"/>
    <cellStyle name="Output 12 29 14 2" xfId="30708"/>
    <cellStyle name="Output 12 29 14 3" xfId="30709"/>
    <cellStyle name="Output 12 29 14 4" xfId="51606"/>
    <cellStyle name="Output 12 29 15" xfId="30710"/>
    <cellStyle name="Output 12 29 15 2" xfId="30711"/>
    <cellStyle name="Output 12 29 15 3" xfId="30712"/>
    <cellStyle name="Output 12 29 15 4" xfId="51607"/>
    <cellStyle name="Output 12 29 16" xfId="30713"/>
    <cellStyle name="Output 12 29 16 2" xfId="30714"/>
    <cellStyle name="Output 12 29 16 3" xfId="30715"/>
    <cellStyle name="Output 12 29 16 4" xfId="51608"/>
    <cellStyle name="Output 12 29 17" xfId="30716"/>
    <cellStyle name="Output 12 29 17 2" xfId="30717"/>
    <cellStyle name="Output 12 29 17 3" xfId="30718"/>
    <cellStyle name="Output 12 29 17 4" xfId="51609"/>
    <cellStyle name="Output 12 29 18" xfId="30719"/>
    <cellStyle name="Output 12 29 18 2" xfId="30720"/>
    <cellStyle name="Output 12 29 18 3" xfId="30721"/>
    <cellStyle name="Output 12 29 18 4" xfId="51610"/>
    <cellStyle name="Output 12 29 19" xfId="30722"/>
    <cellStyle name="Output 12 29 19 2" xfId="30723"/>
    <cellStyle name="Output 12 29 19 3" xfId="30724"/>
    <cellStyle name="Output 12 29 19 4" xfId="51611"/>
    <cellStyle name="Output 12 29 2" xfId="30725"/>
    <cellStyle name="Output 12 29 2 2" xfId="30726"/>
    <cellStyle name="Output 12 29 2 3" xfId="30727"/>
    <cellStyle name="Output 12 29 2 4" xfId="51612"/>
    <cellStyle name="Output 12 29 20" xfId="30728"/>
    <cellStyle name="Output 12 29 20 2" xfId="30729"/>
    <cellStyle name="Output 12 29 20 3" xfId="51613"/>
    <cellStyle name="Output 12 29 20 4" xfId="51614"/>
    <cellStyle name="Output 12 29 21" xfId="51615"/>
    <cellStyle name="Output 12 29 22" xfId="51616"/>
    <cellStyle name="Output 12 29 3" xfId="30730"/>
    <cellStyle name="Output 12 29 3 2" xfId="30731"/>
    <cellStyle name="Output 12 29 3 3" xfId="30732"/>
    <cellStyle name="Output 12 29 3 4" xfId="51617"/>
    <cellStyle name="Output 12 29 4" xfId="30733"/>
    <cellStyle name="Output 12 29 4 2" xfId="30734"/>
    <cellStyle name="Output 12 29 4 3" xfId="30735"/>
    <cellStyle name="Output 12 29 4 4" xfId="51618"/>
    <cellStyle name="Output 12 29 5" xfId="30736"/>
    <cellStyle name="Output 12 29 5 2" xfId="30737"/>
    <cellStyle name="Output 12 29 5 3" xfId="30738"/>
    <cellStyle name="Output 12 29 5 4" xfId="51619"/>
    <cellStyle name="Output 12 29 6" xfId="30739"/>
    <cellStyle name="Output 12 29 6 2" xfId="30740"/>
    <cellStyle name="Output 12 29 6 3" xfId="30741"/>
    <cellStyle name="Output 12 29 6 4" xfId="51620"/>
    <cellStyle name="Output 12 29 7" xfId="30742"/>
    <cellStyle name="Output 12 29 7 2" xfId="30743"/>
    <cellStyle name="Output 12 29 7 3" xfId="30744"/>
    <cellStyle name="Output 12 29 7 4" xfId="51621"/>
    <cellStyle name="Output 12 29 8" xfId="30745"/>
    <cellStyle name="Output 12 29 8 2" xfId="30746"/>
    <cellStyle name="Output 12 29 8 3" xfId="30747"/>
    <cellStyle name="Output 12 29 8 4" xfId="51622"/>
    <cellStyle name="Output 12 29 9" xfId="30748"/>
    <cellStyle name="Output 12 29 9 2" xfId="30749"/>
    <cellStyle name="Output 12 29 9 3" xfId="30750"/>
    <cellStyle name="Output 12 29 9 4" xfId="51623"/>
    <cellStyle name="Output 12 3" xfId="30751"/>
    <cellStyle name="Output 12 3 10" xfId="30752"/>
    <cellStyle name="Output 12 3 10 2" xfId="30753"/>
    <cellStyle name="Output 12 3 10 3" xfId="30754"/>
    <cellStyle name="Output 12 3 10 4" xfId="51624"/>
    <cellStyle name="Output 12 3 11" xfId="30755"/>
    <cellStyle name="Output 12 3 11 2" xfId="30756"/>
    <cellStyle name="Output 12 3 11 3" xfId="30757"/>
    <cellStyle name="Output 12 3 11 4" xfId="51625"/>
    <cellStyle name="Output 12 3 12" xfId="30758"/>
    <cellStyle name="Output 12 3 12 2" xfId="30759"/>
    <cellStyle name="Output 12 3 12 3" xfId="30760"/>
    <cellStyle name="Output 12 3 12 4" xfId="51626"/>
    <cellStyle name="Output 12 3 13" xfId="30761"/>
    <cellStyle name="Output 12 3 13 2" xfId="30762"/>
    <cellStyle name="Output 12 3 13 3" xfId="30763"/>
    <cellStyle name="Output 12 3 13 4" xfId="51627"/>
    <cellStyle name="Output 12 3 14" xfId="30764"/>
    <cellStyle name="Output 12 3 14 2" xfId="30765"/>
    <cellStyle name="Output 12 3 14 3" xfId="30766"/>
    <cellStyle name="Output 12 3 14 4" xfId="51628"/>
    <cellStyle name="Output 12 3 15" xfId="30767"/>
    <cellStyle name="Output 12 3 15 2" xfId="30768"/>
    <cellStyle name="Output 12 3 15 3" xfId="30769"/>
    <cellStyle name="Output 12 3 15 4" xfId="51629"/>
    <cellStyle name="Output 12 3 16" xfId="30770"/>
    <cellStyle name="Output 12 3 16 2" xfId="30771"/>
    <cellStyle name="Output 12 3 16 3" xfId="30772"/>
    <cellStyle name="Output 12 3 16 4" xfId="51630"/>
    <cellStyle name="Output 12 3 17" xfId="30773"/>
    <cellStyle name="Output 12 3 17 2" xfId="30774"/>
    <cellStyle name="Output 12 3 17 3" xfId="30775"/>
    <cellStyle name="Output 12 3 17 4" xfId="51631"/>
    <cellStyle name="Output 12 3 18" xfId="30776"/>
    <cellStyle name="Output 12 3 18 2" xfId="30777"/>
    <cellStyle name="Output 12 3 18 3" xfId="30778"/>
    <cellStyle name="Output 12 3 18 4" xfId="51632"/>
    <cellStyle name="Output 12 3 19" xfId="30779"/>
    <cellStyle name="Output 12 3 19 2" xfId="30780"/>
    <cellStyle name="Output 12 3 19 3" xfId="30781"/>
    <cellStyle name="Output 12 3 19 4" xfId="51633"/>
    <cellStyle name="Output 12 3 2" xfId="30782"/>
    <cellStyle name="Output 12 3 2 2" xfId="30783"/>
    <cellStyle name="Output 12 3 2 3" xfId="30784"/>
    <cellStyle name="Output 12 3 2 4" xfId="51634"/>
    <cellStyle name="Output 12 3 20" xfId="30785"/>
    <cellStyle name="Output 12 3 20 2" xfId="30786"/>
    <cellStyle name="Output 12 3 20 3" xfId="51635"/>
    <cellStyle name="Output 12 3 20 4" xfId="51636"/>
    <cellStyle name="Output 12 3 21" xfId="51637"/>
    <cellStyle name="Output 12 3 22" xfId="51638"/>
    <cellStyle name="Output 12 3 3" xfId="30787"/>
    <cellStyle name="Output 12 3 3 2" xfId="30788"/>
    <cellStyle name="Output 12 3 3 3" xfId="30789"/>
    <cellStyle name="Output 12 3 3 4" xfId="51639"/>
    <cellStyle name="Output 12 3 4" xfId="30790"/>
    <cellStyle name="Output 12 3 4 2" xfId="30791"/>
    <cellStyle name="Output 12 3 4 3" xfId="30792"/>
    <cellStyle name="Output 12 3 4 4" xfId="51640"/>
    <cellStyle name="Output 12 3 5" xfId="30793"/>
    <cellStyle name="Output 12 3 5 2" xfId="30794"/>
    <cellStyle name="Output 12 3 5 3" xfId="30795"/>
    <cellStyle name="Output 12 3 5 4" xfId="51641"/>
    <cellStyle name="Output 12 3 6" xfId="30796"/>
    <cellStyle name="Output 12 3 6 2" xfId="30797"/>
    <cellStyle name="Output 12 3 6 3" xfId="30798"/>
    <cellStyle name="Output 12 3 6 4" xfId="51642"/>
    <cellStyle name="Output 12 3 7" xfId="30799"/>
    <cellStyle name="Output 12 3 7 2" xfId="30800"/>
    <cellStyle name="Output 12 3 7 3" xfId="30801"/>
    <cellStyle name="Output 12 3 7 4" xfId="51643"/>
    <cellStyle name="Output 12 3 8" xfId="30802"/>
    <cellStyle name="Output 12 3 8 2" xfId="30803"/>
    <cellStyle name="Output 12 3 8 3" xfId="30804"/>
    <cellStyle name="Output 12 3 8 4" xfId="51644"/>
    <cellStyle name="Output 12 3 9" xfId="30805"/>
    <cellStyle name="Output 12 3 9 2" xfId="30806"/>
    <cellStyle name="Output 12 3 9 3" xfId="30807"/>
    <cellStyle name="Output 12 3 9 4" xfId="51645"/>
    <cellStyle name="Output 12 30" xfId="30808"/>
    <cellStyle name="Output 12 30 10" xfId="30809"/>
    <cellStyle name="Output 12 30 10 2" xfId="30810"/>
    <cellStyle name="Output 12 30 10 3" xfId="30811"/>
    <cellStyle name="Output 12 30 10 4" xfId="51646"/>
    <cellStyle name="Output 12 30 11" xfId="30812"/>
    <cellStyle name="Output 12 30 11 2" xfId="30813"/>
    <cellStyle name="Output 12 30 11 3" xfId="30814"/>
    <cellStyle name="Output 12 30 11 4" xfId="51647"/>
    <cellStyle name="Output 12 30 12" xfId="30815"/>
    <cellStyle name="Output 12 30 12 2" xfId="30816"/>
    <cellStyle name="Output 12 30 12 3" xfId="30817"/>
    <cellStyle name="Output 12 30 12 4" xfId="51648"/>
    <cellStyle name="Output 12 30 13" xfId="30818"/>
    <cellStyle name="Output 12 30 13 2" xfId="30819"/>
    <cellStyle name="Output 12 30 13 3" xfId="30820"/>
    <cellStyle name="Output 12 30 13 4" xfId="51649"/>
    <cellStyle name="Output 12 30 14" xfId="30821"/>
    <cellStyle name="Output 12 30 14 2" xfId="30822"/>
    <cellStyle name="Output 12 30 14 3" xfId="30823"/>
    <cellStyle name="Output 12 30 14 4" xfId="51650"/>
    <cellStyle name="Output 12 30 15" xfId="30824"/>
    <cellStyle name="Output 12 30 15 2" xfId="30825"/>
    <cellStyle name="Output 12 30 15 3" xfId="30826"/>
    <cellStyle name="Output 12 30 15 4" xfId="51651"/>
    <cellStyle name="Output 12 30 16" xfId="30827"/>
    <cellStyle name="Output 12 30 16 2" xfId="30828"/>
    <cellStyle name="Output 12 30 16 3" xfId="30829"/>
    <cellStyle name="Output 12 30 16 4" xfId="51652"/>
    <cellStyle name="Output 12 30 17" xfId="30830"/>
    <cellStyle name="Output 12 30 17 2" xfId="30831"/>
    <cellStyle name="Output 12 30 17 3" xfId="30832"/>
    <cellStyle name="Output 12 30 17 4" xfId="51653"/>
    <cellStyle name="Output 12 30 18" xfId="30833"/>
    <cellStyle name="Output 12 30 18 2" xfId="30834"/>
    <cellStyle name="Output 12 30 18 3" xfId="30835"/>
    <cellStyle name="Output 12 30 18 4" xfId="51654"/>
    <cellStyle name="Output 12 30 19" xfId="30836"/>
    <cellStyle name="Output 12 30 19 2" xfId="30837"/>
    <cellStyle name="Output 12 30 19 3" xfId="30838"/>
    <cellStyle name="Output 12 30 19 4" xfId="51655"/>
    <cellStyle name="Output 12 30 2" xfId="30839"/>
    <cellStyle name="Output 12 30 2 2" xfId="30840"/>
    <cellStyle name="Output 12 30 2 3" xfId="30841"/>
    <cellStyle name="Output 12 30 2 4" xfId="51656"/>
    <cellStyle name="Output 12 30 20" xfId="30842"/>
    <cellStyle name="Output 12 30 20 2" xfId="30843"/>
    <cellStyle name="Output 12 30 20 3" xfId="51657"/>
    <cellStyle name="Output 12 30 20 4" xfId="51658"/>
    <cellStyle name="Output 12 30 21" xfId="51659"/>
    <cellStyle name="Output 12 30 22" xfId="51660"/>
    <cellStyle name="Output 12 30 3" xfId="30844"/>
    <cellStyle name="Output 12 30 3 2" xfId="30845"/>
    <cellStyle name="Output 12 30 3 3" xfId="30846"/>
    <cellStyle name="Output 12 30 3 4" xfId="51661"/>
    <cellStyle name="Output 12 30 4" xfId="30847"/>
    <cellStyle name="Output 12 30 4 2" xfId="30848"/>
    <cellStyle name="Output 12 30 4 3" xfId="30849"/>
    <cellStyle name="Output 12 30 4 4" xfId="51662"/>
    <cellStyle name="Output 12 30 5" xfId="30850"/>
    <cellStyle name="Output 12 30 5 2" xfId="30851"/>
    <cellStyle name="Output 12 30 5 3" xfId="30852"/>
    <cellStyle name="Output 12 30 5 4" xfId="51663"/>
    <cellStyle name="Output 12 30 6" xfId="30853"/>
    <cellStyle name="Output 12 30 6 2" xfId="30854"/>
    <cellStyle name="Output 12 30 6 3" xfId="30855"/>
    <cellStyle name="Output 12 30 6 4" xfId="51664"/>
    <cellStyle name="Output 12 30 7" xfId="30856"/>
    <cellStyle name="Output 12 30 7 2" xfId="30857"/>
    <cellStyle name="Output 12 30 7 3" xfId="30858"/>
    <cellStyle name="Output 12 30 7 4" xfId="51665"/>
    <cellStyle name="Output 12 30 8" xfId="30859"/>
    <cellStyle name="Output 12 30 8 2" xfId="30860"/>
    <cellStyle name="Output 12 30 8 3" xfId="30861"/>
    <cellStyle name="Output 12 30 8 4" xfId="51666"/>
    <cellStyle name="Output 12 30 9" xfId="30862"/>
    <cellStyle name="Output 12 30 9 2" xfId="30863"/>
    <cellStyle name="Output 12 30 9 3" xfId="30864"/>
    <cellStyle name="Output 12 30 9 4" xfId="51667"/>
    <cellStyle name="Output 12 31" xfId="30865"/>
    <cellStyle name="Output 12 31 2" xfId="30866"/>
    <cellStyle name="Output 12 31 3" xfId="30867"/>
    <cellStyle name="Output 12 31 4" xfId="51668"/>
    <cellStyle name="Output 12 32" xfId="30868"/>
    <cellStyle name="Output 12 32 2" xfId="30869"/>
    <cellStyle name="Output 12 32 3" xfId="30870"/>
    <cellStyle name="Output 12 32 4" xfId="51669"/>
    <cellStyle name="Output 12 33" xfId="30871"/>
    <cellStyle name="Output 12 33 2" xfId="30872"/>
    <cellStyle name="Output 12 33 3" xfId="30873"/>
    <cellStyle name="Output 12 33 4" xfId="51670"/>
    <cellStyle name="Output 12 34" xfId="30874"/>
    <cellStyle name="Output 12 34 2" xfId="30875"/>
    <cellStyle name="Output 12 34 3" xfId="30876"/>
    <cellStyle name="Output 12 34 4" xfId="51671"/>
    <cellStyle name="Output 12 35" xfId="30877"/>
    <cellStyle name="Output 12 35 2" xfId="30878"/>
    <cellStyle name="Output 12 35 3" xfId="30879"/>
    <cellStyle name="Output 12 35 4" xfId="51672"/>
    <cellStyle name="Output 12 36" xfId="30880"/>
    <cellStyle name="Output 12 36 2" xfId="30881"/>
    <cellStyle name="Output 12 36 3" xfId="30882"/>
    <cellStyle name="Output 12 36 4" xfId="51673"/>
    <cellStyle name="Output 12 37" xfId="30883"/>
    <cellStyle name="Output 12 37 2" xfId="30884"/>
    <cellStyle name="Output 12 37 3" xfId="30885"/>
    <cellStyle name="Output 12 37 4" xfId="51674"/>
    <cellStyle name="Output 12 38" xfId="30886"/>
    <cellStyle name="Output 12 38 2" xfId="30887"/>
    <cellStyle name="Output 12 38 3" xfId="30888"/>
    <cellStyle name="Output 12 38 4" xfId="51675"/>
    <cellStyle name="Output 12 39" xfId="30889"/>
    <cellStyle name="Output 12 39 2" xfId="30890"/>
    <cellStyle name="Output 12 39 3" xfId="30891"/>
    <cellStyle name="Output 12 39 4" xfId="51676"/>
    <cellStyle name="Output 12 4" xfId="30892"/>
    <cellStyle name="Output 12 4 10" xfId="30893"/>
    <cellStyle name="Output 12 4 10 2" xfId="30894"/>
    <cellStyle name="Output 12 4 10 3" xfId="30895"/>
    <cellStyle name="Output 12 4 10 4" xfId="51677"/>
    <cellStyle name="Output 12 4 11" xfId="30896"/>
    <cellStyle name="Output 12 4 11 2" xfId="30897"/>
    <cellStyle name="Output 12 4 11 3" xfId="30898"/>
    <cellStyle name="Output 12 4 11 4" xfId="51678"/>
    <cellStyle name="Output 12 4 12" xfId="30899"/>
    <cellStyle name="Output 12 4 12 2" xfId="30900"/>
    <cellStyle name="Output 12 4 12 3" xfId="30901"/>
    <cellStyle name="Output 12 4 12 4" xfId="51679"/>
    <cellStyle name="Output 12 4 13" xfId="30902"/>
    <cellStyle name="Output 12 4 13 2" xfId="30903"/>
    <cellStyle name="Output 12 4 13 3" xfId="30904"/>
    <cellStyle name="Output 12 4 13 4" xfId="51680"/>
    <cellStyle name="Output 12 4 14" xfId="30905"/>
    <cellStyle name="Output 12 4 14 2" xfId="30906"/>
    <cellStyle name="Output 12 4 14 3" xfId="30907"/>
    <cellStyle name="Output 12 4 14 4" xfId="51681"/>
    <cellStyle name="Output 12 4 15" xfId="30908"/>
    <cellStyle name="Output 12 4 15 2" xfId="30909"/>
    <cellStyle name="Output 12 4 15 3" xfId="30910"/>
    <cellStyle name="Output 12 4 15 4" xfId="51682"/>
    <cellStyle name="Output 12 4 16" xfId="30911"/>
    <cellStyle name="Output 12 4 16 2" xfId="30912"/>
    <cellStyle name="Output 12 4 16 3" xfId="30913"/>
    <cellStyle name="Output 12 4 16 4" xfId="51683"/>
    <cellStyle name="Output 12 4 17" xfId="30914"/>
    <cellStyle name="Output 12 4 17 2" xfId="30915"/>
    <cellStyle name="Output 12 4 17 3" xfId="30916"/>
    <cellStyle name="Output 12 4 17 4" xfId="51684"/>
    <cellStyle name="Output 12 4 18" xfId="30917"/>
    <cellStyle name="Output 12 4 18 2" xfId="30918"/>
    <cellStyle name="Output 12 4 18 3" xfId="30919"/>
    <cellStyle name="Output 12 4 18 4" xfId="51685"/>
    <cellStyle name="Output 12 4 19" xfId="30920"/>
    <cellStyle name="Output 12 4 19 2" xfId="30921"/>
    <cellStyle name="Output 12 4 19 3" xfId="30922"/>
    <cellStyle name="Output 12 4 19 4" xfId="51686"/>
    <cellStyle name="Output 12 4 2" xfId="30923"/>
    <cellStyle name="Output 12 4 2 2" xfId="30924"/>
    <cellStyle name="Output 12 4 2 3" xfId="30925"/>
    <cellStyle name="Output 12 4 2 4" xfId="51687"/>
    <cellStyle name="Output 12 4 20" xfId="30926"/>
    <cellStyle name="Output 12 4 20 2" xfId="30927"/>
    <cellStyle name="Output 12 4 20 3" xfId="51688"/>
    <cellStyle name="Output 12 4 20 4" xfId="51689"/>
    <cellStyle name="Output 12 4 21" xfId="51690"/>
    <cellStyle name="Output 12 4 22" xfId="51691"/>
    <cellStyle name="Output 12 4 3" xfId="30928"/>
    <cellStyle name="Output 12 4 3 2" xfId="30929"/>
    <cellStyle name="Output 12 4 3 3" xfId="30930"/>
    <cellStyle name="Output 12 4 3 4" xfId="51692"/>
    <cellStyle name="Output 12 4 4" xfId="30931"/>
    <cellStyle name="Output 12 4 4 2" xfId="30932"/>
    <cellStyle name="Output 12 4 4 3" xfId="30933"/>
    <cellStyle name="Output 12 4 4 4" xfId="51693"/>
    <cellStyle name="Output 12 4 5" xfId="30934"/>
    <cellStyle name="Output 12 4 5 2" xfId="30935"/>
    <cellStyle name="Output 12 4 5 3" xfId="30936"/>
    <cellStyle name="Output 12 4 5 4" xfId="51694"/>
    <cellStyle name="Output 12 4 6" xfId="30937"/>
    <cellStyle name="Output 12 4 6 2" xfId="30938"/>
    <cellStyle name="Output 12 4 6 3" xfId="30939"/>
    <cellStyle name="Output 12 4 6 4" xfId="51695"/>
    <cellStyle name="Output 12 4 7" xfId="30940"/>
    <cellStyle name="Output 12 4 7 2" xfId="30941"/>
    <cellStyle name="Output 12 4 7 3" xfId="30942"/>
    <cellStyle name="Output 12 4 7 4" xfId="51696"/>
    <cellStyle name="Output 12 4 8" xfId="30943"/>
    <cellStyle name="Output 12 4 8 2" xfId="30944"/>
    <cellStyle name="Output 12 4 8 3" xfId="30945"/>
    <cellStyle name="Output 12 4 8 4" xfId="51697"/>
    <cellStyle name="Output 12 4 9" xfId="30946"/>
    <cellStyle name="Output 12 4 9 2" xfId="30947"/>
    <cellStyle name="Output 12 4 9 3" xfId="30948"/>
    <cellStyle name="Output 12 4 9 4" xfId="51698"/>
    <cellStyle name="Output 12 40" xfId="30949"/>
    <cellStyle name="Output 12 40 2" xfId="30950"/>
    <cellStyle name="Output 12 40 3" xfId="30951"/>
    <cellStyle name="Output 12 40 4" xfId="51699"/>
    <cellStyle name="Output 12 41" xfId="30952"/>
    <cellStyle name="Output 12 41 2" xfId="30953"/>
    <cellStyle name="Output 12 41 3" xfId="30954"/>
    <cellStyle name="Output 12 41 4" xfId="51700"/>
    <cellStyle name="Output 12 42" xfId="30955"/>
    <cellStyle name="Output 12 42 2" xfId="30956"/>
    <cellStyle name="Output 12 42 3" xfId="30957"/>
    <cellStyle name="Output 12 42 4" xfId="51701"/>
    <cellStyle name="Output 12 43" xfId="30958"/>
    <cellStyle name="Output 12 43 2" xfId="30959"/>
    <cellStyle name="Output 12 43 3" xfId="30960"/>
    <cellStyle name="Output 12 43 4" xfId="51702"/>
    <cellStyle name="Output 12 44" xfId="30961"/>
    <cellStyle name="Output 12 44 2" xfId="30962"/>
    <cellStyle name="Output 12 44 3" xfId="30963"/>
    <cellStyle name="Output 12 44 4" xfId="51703"/>
    <cellStyle name="Output 12 45" xfId="30964"/>
    <cellStyle name="Output 12 45 2" xfId="30965"/>
    <cellStyle name="Output 12 45 3" xfId="30966"/>
    <cellStyle name="Output 12 45 4" xfId="51704"/>
    <cellStyle name="Output 12 46" xfId="30967"/>
    <cellStyle name="Output 12 46 2" xfId="30968"/>
    <cellStyle name="Output 12 46 3" xfId="30969"/>
    <cellStyle name="Output 12 46 4" xfId="51705"/>
    <cellStyle name="Output 12 47" xfId="30970"/>
    <cellStyle name="Output 12 47 2" xfId="30971"/>
    <cellStyle name="Output 12 47 3" xfId="30972"/>
    <cellStyle name="Output 12 47 4" xfId="51706"/>
    <cellStyle name="Output 12 48" xfId="30973"/>
    <cellStyle name="Output 12 48 2" xfId="30974"/>
    <cellStyle name="Output 12 48 3" xfId="30975"/>
    <cellStyle name="Output 12 48 4" xfId="51707"/>
    <cellStyle name="Output 12 49" xfId="30976"/>
    <cellStyle name="Output 12 49 2" xfId="30977"/>
    <cellStyle name="Output 12 49 3" xfId="51708"/>
    <cellStyle name="Output 12 49 4" xfId="51709"/>
    <cellStyle name="Output 12 5" xfId="30978"/>
    <cellStyle name="Output 12 5 10" xfId="30979"/>
    <cellStyle name="Output 12 5 10 2" xfId="30980"/>
    <cellStyle name="Output 12 5 10 3" xfId="30981"/>
    <cellStyle name="Output 12 5 10 4" xfId="51710"/>
    <cellStyle name="Output 12 5 11" xfId="30982"/>
    <cellStyle name="Output 12 5 11 2" xfId="30983"/>
    <cellStyle name="Output 12 5 11 3" xfId="30984"/>
    <cellStyle name="Output 12 5 11 4" xfId="51711"/>
    <cellStyle name="Output 12 5 12" xfId="30985"/>
    <cellStyle name="Output 12 5 12 2" xfId="30986"/>
    <cellStyle name="Output 12 5 12 3" xfId="30987"/>
    <cellStyle name="Output 12 5 12 4" xfId="51712"/>
    <cellStyle name="Output 12 5 13" xfId="30988"/>
    <cellStyle name="Output 12 5 13 2" xfId="30989"/>
    <cellStyle name="Output 12 5 13 3" xfId="30990"/>
    <cellStyle name="Output 12 5 13 4" xfId="51713"/>
    <cellStyle name="Output 12 5 14" xfId="30991"/>
    <cellStyle name="Output 12 5 14 2" xfId="30992"/>
    <cellStyle name="Output 12 5 14 3" xfId="30993"/>
    <cellStyle name="Output 12 5 14 4" xfId="51714"/>
    <cellStyle name="Output 12 5 15" xfId="30994"/>
    <cellStyle name="Output 12 5 15 2" xfId="30995"/>
    <cellStyle name="Output 12 5 15 3" xfId="30996"/>
    <cellStyle name="Output 12 5 15 4" xfId="51715"/>
    <cellStyle name="Output 12 5 16" xfId="30997"/>
    <cellStyle name="Output 12 5 16 2" xfId="30998"/>
    <cellStyle name="Output 12 5 16 3" xfId="30999"/>
    <cellStyle name="Output 12 5 16 4" xfId="51716"/>
    <cellStyle name="Output 12 5 17" xfId="31000"/>
    <cellStyle name="Output 12 5 17 2" xfId="31001"/>
    <cellStyle name="Output 12 5 17 3" xfId="31002"/>
    <cellStyle name="Output 12 5 17 4" xfId="51717"/>
    <cellStyle name="Output 12 5 18" xfId="31003"/>
    <cellStyle name="Output 12 5 18 2" xfId="31004"/>
    <cellStyle name="Output 12 5 18 3" xfId="31005"/>
    <cellStyle name="Output 12 5 18 4" xfId="51718"/>
    <cellStyle name="Output 12 5 19" xfId="31006"/>
    <cellStyle name="Output 12 5 19 2" xfId="31007"/>
    <cellStyle name="Output 12 5 19 3" xfId="31008"/>
    <cellStyle name="Output 12 5 19 4" xfId="51719"/>
    <cellStyle name="Output 12 5 2" xfId="31009"/>
    <cellStyle name="Output 12 5 2 2" xfId="31010"/>
    <cellStyle name="Output 12 5 2 3" xfId="31011"/>
    <cellStyle name="Output 12 5 2 4" xfId="51720"/>
    <cellStyle name="Output 12 5 20" xfId="31012"/>
    <cellStyle name="Output 12 5 20 2" xfId="31013"/>
    <cellStyle name="Output 12 5 20 3" xfId="51721"/>
    <cellStyle name="Output 12 5 20 4" xfId="51722"/>
    <cellStyle name="Output 12 5 21" xfId="51723"/>
    <cellStyle name="Output 12 5 22" xfId="51724"/>
    <cellStyle name="Output 12 5 3" xfId="31014"/>
    <cellStyle name="Output 12 5 3 2" xfId="31015"/>
    <cellStyle name="Output 12 5 3 3" xfId="31016"/>
    <cellStyle name="Output 12 5 3 4" xfId="51725"/>
    <cellStyle name="Output 12 5 4" xfId="31017"/>
    <cellStyle name="Output 12 5 4 2" xfId="31018"/>
    <cellStyle name="Output 12 5 4 3" xfId="31019"/>
    <cellStyle name="Output 12 5 4 4" xfId="51726"/>
    <cellStyle name="Output 12 5 5" xfId="31020"/>
    <cellStyle name="Output 12 5 5 2" xfId="31021"/>
    <cellStyle name="Output 12 5 5 3" xfId="31022"/>
    <cellStyle name="Output 12 5 5 4" xfId="51727"/>
    <cellStyle name="Output 12 5 6" xfId="31023"/>
    <cellStyle name="Output 12 5 6 2" xfId="31024"/>
    <cellStyle name="Output 12 5 6 3" xfId="31025"/>
    <cellStyle name="Output 12 5 6 4" xfId="51728"/>
    <cellStyle name="Output 12 5 7" xfId="31026"/>
    <cellStyle name="Output 12 5 7 2" xfId="31027"/>
    <cellStyle name="Output 12 5 7 3" xfId="31028"/>
    <cellStyle name="Output 12 5 7 4" xfId="51729"/>
    <cellStyle name="Output 12 5 8" xfId="31029"/>
    <cellStyle name="Output 12 5 8 2" xfId="31030"/>
    <cellStyle name="Output 12 5 8 3" xfId="31031"/>
    <cellStyle name="Output 12 5 8 4" xfId="51730"/>
    <cellStyle name="Output 12 5 9" xfId="31032"/>
    <cellStyle name="Output 12 5 9 2" xfId="31033"/>
    <cellStyle name="Output 12 5 9 3" xfId="31034"/>
    <cellStyle name="Output 12 5 9 4" xfId="51731"/>
    <cellStyle name="Output 12 50" xfId="51732"/>
    <cellStyle name="Output 12 51" xfId="51733"/>
    <cellStyle name="Output 12 6" xfId="31035"/>
    <cellStyle name="Output 12 6 10" xfId="31036"/>
    <cellStyle name="Output 12 6 10 2" xfId="31037"/>
    <cellStyle name="Output 12 6 10 3" xfId="31038"/>
    <cellStyle name="Output 12 6 10 4" xfId="51734"/>
    <cellStyle name="Output 12 6 11" xfId="31039"/>
    <cellStyle name="Output 12 6 11 2" xfId="31040"/>
    <cellStyle name="Output 12 6 11 3" xfId="31041"/>
    <cellStyle name="Output 12 6 11 4" xfId="51735"/>
    <cellStyle name="Output 12 6 12" xfId="31042"/>
    <cellStyle name="Output 12 6 12 2" xfId="31043"/>
    <cellStyle name="Output 12 6 12 3" xfId="31044"/>
    <cellStyle name="Output 12 6 12 4" xfId="51736"/>
    <cellStyle name="Output 12 6 13" xfId="31045"/>
    <cellStyle name="Output 12 6 13 2" xfId="31046"/>
    <cellStyle name="Output 12 6 13 3" xfId="31047"/>
    <cellStyle name="Output 12 6 13 4" xfId="51737"/>
    <cellStyle name="Output 12 6 14" xfId="31048"/>
    <cellStyle name="Output 12 6 14 2" xfId="31049"/>
    <cellStyle name="Output 12 6 14 3" xfId="31050"/>
    <cellStyle name="Output 12 6 14 4" xfId="51738"/>
    <cellStyle name="Output 12 6 15" xfId="31051"/>
    <cellStyle name="Output 12 6 15 2" xfId="31052"/>
    <cellStyle name="Output 12 6 15 3" xfId="31053"/>
    <cellStyle name="Output 12 6 15 4" xfId="51739"/>
    <cellStyle name="Output 12 6 16" xfId="31054"/>
    <cellStyle name="Output 12 6 16 2" xfId="31055"/>
    <cellStyle name="Output 12 6 16 3" xfId="31056"/>
    <cellStyle name="Output 12 6 16 4" xfId="51740"/>
    <cellStyle name="Output 12 6 17" xfId="31057"/>
    <cellStyle name="Output 12 6 17 2" xfId="31058"/>
    <cellStyle name="Output 12 6 17 3" xfId="31059"/>
    <cellStyle name="Output 12 6 17 4" xfId="51741"/>
    <cellStyle name="Output 12 6 18" xfId="31060"/>
    <cellStyle name="Output 12 6 18 2" xfId="31061"/>
    <cellStyle name="Output 12 6 18 3" xfId="31062"/>
    <cellStyle name="Output 12 6 18 4" xfId="51742"/>
    <cellStyle name="Output 12 6 19" xfId="31063"/>
    <cellStyle name="Output 12 6 19 2" xfId="31064"/>
    <cellStyle name="Output 12 6 19 3" xfId="31065"/>
    <cellStyle name="Output 12 6 19 4" xfId="51743"/>
    <cellStyle name="Output 12 6 2" xfId="31066"/>
    <cellStyle name="Output 12 6 2 2" xfId="31067"/>
    <cellStyle name="Output 12 6 2 3" xfId="31068"/>
    <cellStyle name="Output 12 6 2 4" xfId="51744"/>
    <cellStyle name="Output 12 6 20" xfId="31069"/>
    <cellStyle name="Output 12 6 20 2" xfId="31070"/>
    <cellStyle name="Output 12 6 20 3" xfId="51745"/>
    <cellStyle name="Output 12 6 20 4" xfId="51746"/>
    <cellStyle name="Output 12 6 21" xfId="51747"/>
    <cellStyle name="Output 12 6 22" xfId="51748"/>
    <cellStyle name="Output 12 6 3" xfId="31071"/>
    <cellStyle name="Output 12 6 3 2" xfId="31072"/>
    <cellStyle name="Output 12 6 3 3" xfId="31073"/>
    <cellStyle name="Output 12 6 3 4" xfId="51749"/>
    <cellStyle name="Output 12 6 4" xfId="31074"/>
    <cellStyle name="Output 12 6 4 2" xfId="31075"/>
    <cellStyle name="Output 12 6 4 3" xfId="31076"/>
    <cellStyle name="Output 12 6 4 4" xfId="51750"/>
    <cellStyle name="Output 12 6 5" xfId="31077"/>
    <cellStyle name="Output 12 6 5 2" xfId="31078"/>
    <cellStyle name="Output 12 6 5 3" xfId="31079"/>
    <cellStyle name="Output 12 6 5 4" xfId="51751"/>
    <cellStyle name="Output 12 6 6" xfId="31080"/>
    <cellStyle name="Output 12 6 6 2" xfId="31081"/>
    <cellStyle name="Output 12 6 6 3" xfId="31082"/>
    <cellStyle name="Output 12 6 6 4" xfId="51752"/>
    <cellStyle name="Output 12 6 7" xfId="31083"/>
    <cellStyle name="Output 12 6 7 2" xfId="31084"/>
    <cellStyle name="Output 12 6 7 3" xfId="31085"/>
    <cellStyle name="Output 12 6 7 4" xfId="51753"/>
    <cellStyle name="Output 12 6 8" xfId="31086"/>
    <cellStyle name="Output 12 6 8 2" xfId="31087"/>
    <cellStyle name="Output 12 6 8 3" xfId="31088"/>
    <cellStyle name="Output 12 6 8 4" xfId="51754"/>
    <cellStyle name="Output 12 6 9" xfId="31089"/>
    <cellStyle name="Output 12 6 9 2" xfId="31090"/>
    <cellStyle name="Output 12 6 9 3" xfId="31091"/>
    <cellStyle name="Output 12 6 9 4" xfId="51755"/>
    <cellStyle name="Output 12 7" xfId="31092"/>
    <cellStyle name="Output 12 7 10" xfId="31093"/>
    <cellStyle name="Output 12 7 10 2" xfId="31094"/>
    <cellStyle name="Output 12 7 10 3" xfId="31095"/>
    <cellStyle name="Output 12 7 10 4" xfId="51756"/>
    <cellStyle name="Output 12 7 11" xfId="31096"/>
    <cellStyle name="Output 12 7 11 2" xfId="31097"/>
    <cellStyle name="Output 12 7 11 3" xfId="31098"/>
    <cellStyle name="Output 12 7 11 4" xfId="51757"/>
    <cellStyle name="Output 12 7 12" xfId="31099"/>
    <cellStyle name="Output 12 7 12 2" xfId="31100"/>
    <cellStyle name="Output 12 7 12 3" xfId="31101"/>
    <cellStyle name="Output 12 7 12 4" xfId="51758"/>
    <cellStyle name="Output 12 7 13" xfId="31102"/>
    <cellStyle name="Output 12 7 13 2" xfId="31103"/>
    <cellStyle name="Output 12 7 13 3" xfId="31104"/>
    <cellStyle name="Output 12 7 13 4" xfId="51759"/>
    <cellStyle name="Output 12 7 14" xfId="31105"/>
    <cellStyle name="Output 12 7 14 2" xfId="31106"/>
    <cellStyle name="Output 12 7 14 3" xfId="31107"/>
    <cellStyle name="Output 12 7 14 4" xfId="51760"/>
    <cellStyle name="Output 12 7 15" xfId="31108"/>
    <cellStyle name="Output 12 7 15 2" xfId="31109"/>
    <cellStyle name="Output 12 7 15 3" xfId="31110"/>
    <cellStyle name="Output 12 7 15 4" xfId="51761"/>
    <cellStyle name="Output 12 7 16" xfId="31111"/>
    <cellStyle name="Output 12 7 16 2" xfId="31112"/>
    <cellStyle name="Output 12 7 16 3" xfId="31113"/>
    <cellStyle name="Output 12 7 16 4" xfId="51762"/>
    <cellStyle name="Output 12 7 17" xfId="31114"/>
    <cellStyle name="Output 12 7 17 2" xfId="31115"/>
    <cellStyle name="Output 12 7 17 3" xfId="31116"/>
    <cellStyle name="Output 12 7 17 4" xfId="51763"/>
    <cellStyle name="Output 12 7 18" xfId="31117"/>
    <cellStyle name="Output 12 7 18 2" xfId="31118"/>
    <cellStyle name="Output 12 7 18 3" xfId="31119"/>
    <cellStyle name="Output 12 7 18 4" xfId="51764"/>
    <cellStyle name="Output 12 7 19" xfId="31120"/>
    <cellStyle name="Output 12 7 19 2" xfId="31121"/>
    <cellStyle name="Output 12 7 19 3" xfId="31122"/>
    <cellStyle name="Output 12 7 19 4" xfId="51765"/>
    <cellStyle name="Output 12 7 2" xfId="31123"/>
    <cellStyle name="Output 12 7 2 2" xfId="31124"/>
    <cellStyle name="Output 12 7 2 3" xfId="31125"/>
    <cellStyle name="Output 12 7 2 4" xfId="51766"/>
    <cellStyle name="Output 12 7 20" xfId="31126"/>
    <cellStyle name="Output 12 7 20 2" xfId="31127"/>
    <cellStyle name="Output 12 7 20 3" xfId="51767"/>
    <cellStyle name="Output 12 7 20 4" xfId="51768"/>
    <cellStyle name="Output 12 7 21" xfId="51769"/>
    <cellStyle name="Output 12 7 22" xfId="51770"/>
    <cellStyle name="Output 12 7 3" xfId="31128"/>
    <cellStyle name="Output 12 7 3 2" xfId="31129"/>
    <cellStyle name="Output 12 7 3 3" xfId="31130"/>
    <cellStyle name="Output 12 7 3 4" xfId="51771"/>
    <cellStyle name="Output 12 7 4" xfId="31131"/>
    <cellStyle name="Output 12 7 4 2" xfId="31132"/>
    <cellStyle name="Output 12 7 4 3" xfId="31133"/>
    <cellStyle name="Output 12 7 4 4" xfId="51772"/>
    <cellStyle name="Output 12 7 5" xfId="31134"/>
    <cellStyle name="Output 12 7 5 2" xfId="31135"/>
    <cellStyle name="Output 12 7 5 3" xfId="31136"/>
    <cellStyle name="Output 12 7 5 4" xfId="51773"/>
    <cellStyle name="Output 12 7 6" xfId="31137"/>
    <cellStyle name="Output 12 7 6 2" xfId="31138"/>
    <cellStyle name="Output 12 7 6 3" xfId="31139"/>
    <cellStyle name="Output 12 7 6 4" xfId="51774"/>
    <cellStyle name="Output 12 7 7" xfId="31140"/>
    <cellStyle name="Output 12 7 7 2" xfId="31141"/>
    <cellStyle name="Output 12 7 7 3" xfId="31142"/>
    <cellStyle name="Output 12 7 7 4" xfId="51775"/>
    <cellStyle name="Output 12 7 8" xfId="31143"/>
    <cellStyle name="Output 12 7 8 2" xfId="31144"/>
    <cellStyle name="Output 12 7 8 3" xfId="31145"/>
    <cellStyle name="Output 12 7 8 4" xfId="51776"/>
    <cellStyle name="Output 12 7 9" xfId="31146"/>
    <cellStyle name="Output 12 7 9 2" xfId="31147"/>
    <cellStyle name="Output 12 7 9 3" xfId="31148"/>
    <cellStyle name="Output 12 7 9 4" xfId="51777"/>
    <cellStyle name="Output 12 8" xfId="31149"/>
    <cellStyle name="Output 12 8 10" xfId="31150"/>
    <cellStyle name="Output 12 8 10 2" xfId="31151"/>
    <cellStyle name="Output 12 8 10 3" xfId="31152"/>
    <cellStyle name="Output 12 8 10 4" xfId="51778"/>
    <cellStyle name="Output 12 8 11" xfId="31153"/>
    <cellStyle name="Output 12 8 11 2" xfId="31154"/>
    <cellStyle name="Output 12 8 11 3" xfId="31155"/>
    <cellStyle name="Output 12 8 11 4" xfId="51779"/>
    <cellStyle name="Output 12 8 12" xfId="31156"/>
    <cellStyle name="Output 12 8 12 2" xfId="31157"/>
    <cellStyle name="Output 12 8 12 3" xfId="31158"/>
    <cellStyle name="Output 12 8 12 4" xfId="51780"/>
    <cellStyle name="Output 12 8 13" xfId="31159"/>
    <cellStyle name="Output 12 8 13 2" xfId="31160"/>
    <cellStyle name="Output 12 8 13 3" xfId="31161"/>
    <cellStyle name="Output 12 8 13 4" xfId="51781"/>
    <cellStyle name="Output 12 8 14" xfId="31162"/>
    <cellStyle name="Output 12 8 14 2" xfId="31163"/>
    <cellStyle name="Output 12 8 14 3" xfId="31164"/>
    <cellStyle name="Output 12 8 14 4" xfId="51782"/>
    <cellStyle name="Output 12 8 15" xfId="31165"/>
    <cellStyle name="Output 12 8 15 2" xfId="31166"/>
    <cellStyle name="Output 12 8 15 3" xfId="31167"/>
    <cellStyle name="Output 12 8 15 4" xfId="51783"/>
    <cellStyle name="Output 12 8 16" xfId="31168"/>
    <cellStyle name="Output 12 8 16 2" xfId="31169"/>
    <cellStyle name="Output 12 8 16 3" xfId="31170"/>
    <cellStyle name="Output 12 8 16 4" xfId="51784"/>
    <cellStyle name="Output 12 8 17" xfId="31171"/>
    <cellStyle name="Output 12 8 17 2" xfId="31172"/>
    <cellStyle name="Output 12 8 17 3" xfId="31173"/>
    <cellStyle name="Output 12 8 17 4" xfId="51785"/>
    <cellStyle name="Output 12 8 18" xfId="31174"/>
    <cellStyle name="Output 12 8 18 2" xfId="31175"/>
    <cellStyle name="Output 12 8 18 3" xfId="31176"/>
    <cellStyle name="Output 12 8 18 4" xfId="51786"/>
    <cellStyle name="Output 12 8 19" xfId="31177"/>
    <cellStyle name="Output 12 8 19 2" xfId="31178"/>
    <cellStyle name="Output 12 8 19 3" xfId="31179"/>
    <cellStyle name="Output 12 8 19 4" xfId="51787"/>
    <cellStyle name="Output 12 8 2" xfId="31180"/>
    <cellStyle name="Output 12 8 2 2" xfId="31181"/>
    <cellStyle name="Output 12 8 2 3" xfId="31182"/>
    <cellStyle name="Output 12 8 2 4" xfId="51788"/>
    <cellStyle name="Output 12 8 20" xfId="31183"/>
    <cellStyle name="Output 12 8 20 2" xfId="31184"/>
    <cellStyle name="Output 12 8 20 3" xfId="51789"/>
    <cellStyle name="Output 12 8 20 4" xfId="51790"/>
    <cellStyle name="Output 12 8 21" xfId="51791"/>
    <cellStyle name="Output 12 8 22" xfId="51792"/>
    <cellStyle name="Output 12 8 3" xfId="31185"/>
    <cellStyle name="Output 12 8 3 2" xfId="31186"/>
    <cellStyle name="Output 12 8 3 3" xfId="31187"/>
    <cellStyle name="Output 12 8 3 4" xfId="51793"/>
    <cellStyle name="Output 12 8 4" xfId="31188"/>
    <cellStyle name="Output 12 8 4 2" xfId="31189"/>
    <cellStyle name="Output 12 8 4 3" xfId="31190"/>
    <cellStyle name="Output 12 8 4 4" xfId="51794"/>
    <cellStyle name="Output 12 8 5" xfId="31191"/>
    <cellStyle name="Output 12 8 5 2" xfId="31192"/>
    <cellStyle name="Output 12 8 5 3" xfId="31193"/>
    <cellStyle name="Output 12 8 5 4" xfId="51795"/>
    <cellStyle name="Output 12 8 6" xfId="31194"/>
    <cellStyle name="Output 12 8 6 2" xfId="31195"/>
    <cellStyle name="Output 12 8 6 3" xfId="31196"/>
    <cellStyle name="Output 12 8 6 4" xfId="51796"/>
    <cellStyle name="Output 12 8 7" xfId="31197"/>
    <cellStyle name="Output 12 8 7 2" xfId="31198"/>
    <cellStyle name="Output 12 8 7 3" xfId="31199"/>
    <cellStyle name="Output 12 8 7 4" xfId="51797"/>
    <cellStyle name="Output 12 8 8" xfId="31200"/>
    <cellStyle name="Output 12 8 8 2" xfId="31201"/>
    <cellStyle name="Output 12 8 8 3" xfId="31202"/>
    <cellStyle name="Output 12 8 8 4" xfId="51798"/>
    <cellStyle name="Output 12 8 9" xfId="31203"/>
    <cellStyle name="Output 12 8 9 2" xfId="31204"/>
    <cellStyle name="Output 12 8 9 3" xfId="31205"/>
    <cellStyle name="Output 12 8 9 4" xfId="51799"/>
    <cellStyle name="Output 12 9" xfId="31206"/>
    <cellStyle name="Output 12 9 10" xfId="31207"/>
    <cellStyle name="Output 12 9 10 2" xfId="31208"/>
    <cellStyle name="Output 12 9 10 3" xfId="31209"/>
    <cellStyle name="Output 12 9 10 4" xfId="51800"/>
    <cellStyle name="Output 12 9 11" xfId="31210"/>
    <cellStyle name="Output 12 9 11 2" xfId="31211"/>
    <cellStyle name="Output 12 9 11 3" xfId="31212"/>
    <cellStyle name="Output 12 9 11 4" xfId="51801"/>
    <cellStyle name="Output 12 9 12" xfId="31213"/>
    <cellStyle name="Output 12 9 12 2" xfId="31214"/>
    <cellStyle name="Output 12 9 12 3" xfId="31215"/>
    <cellStyle name="Output 12 9 12 4" xfId="51802"/>
    <cellStyle name="Output 12 9 13" xfId="31216"/>
    <cellStyle name="Output 12 9 13 2" xfId="31217"/>
    <cellStyle name="Output 12 9 13 3" xfId="31218"/>
    <cellStyle name="Output 12 9 13 4" xfId="51803"/>
    <cellStyle name="Output 12 9 14" xfId="31219"/>
    <cellStyle name="Output 12 9 14 2" xfId="31220"/>
    <cellStyle name="Output 12 9 14 3" xfId="31221"/>
    <cellStyle name="Output 12 9 14 4" xfId="51804"/>
    <cellStyle name="Output 12 9 15" xfId="31222"/>
    <cellStyle name="Output 12 9 15 2" xfId="31223"/>
    <cellStyle name="Output 12 9 15 3" xfId="31224"/>
    <cellStyle name="Output 12 9 15 4" xfId="51805"/>
    <cellStyle name="Output 12 9 16" xfId="31225"/>
    <cellStyle name="Output 12 9 16 2" xfId="31226"/>
    <cellStyle name="Output 12 9 16 3" xfId="31227"/>
    <cellStyle name="Output 12 9 16 4" xfId="51806"/>
    <cellStyle name="Output 12 9 17" xfId="31228"/>
    <cellStyle name="Output 12 9 17 2" xfId="31229"/>
    <cellStyle name="Output 12 9 17 3" xfId="31230"/>
    <cellStyle name="Output 12 9 17 4" xfId="51807"/>
    <cellStyle name="Output 12 9 18" xfId="31231"/>
    <cellStyle name="Output 12 9 18 2" xfId="31232"/>
    <cellStyle name="Output 12 9 18 3" xfId="31233"/>
    <cellStyle name="Output 12 9 18 4" xfId="51808"/>
    <cellStyle name="Output 12 9 19" xfId="31234"/>
    <cellStyle name="Output 12 9 19 2" xfId="31235"/>
    <cellStyle name="Output 12 9 19 3" xfId="31236"/>
    <cellStyle name="Output 12 9 19 4" xfId="51809"/>
    <cellStyle name="Output 12 9 2" xfId="31237"/>
    <cellStyle name="Output 12 9 2 2" xfId="31238"/>
    <cellStyle name="Output 12 9 2 3" xfId="31239"/>
    <cellStyle name="Output 12 9 2 4" xfId="51810"/>
    <cellStyle name="Output 12 9 20" xfId="31240"/>
    <cellStyle name="Output 12 9 20 2" xfId="31241"/>
    <cellStyle name="Output 12 9 20 3" xfId="51811"/>
    <cellStyle name="Output 12 9 20 4" xfId="51812"/>
    <cellStyle name="Output 12 9 21" xfId="51813"/>
    <cellStyle name="Output 12 9 22" xfId="51814"/>
    <cellStyle name="Output 12 9 3" xfId="31242"/>
    <cellStyle name="Output 12 9 3 2" xfId="31243"/>
    <cellStyle name="Output 12 9 3 3" xfId="31244"/>
    <cellStyle name="Output 12 9 3 4" xfId="51815"/>
    <cellStyle name="Output 12 9 4" xfId="31245"/>
    <cellStyle name="Output 12 9 4 2" xfId="31246"/>
    <cellStyle name="Output 12 9 4 3" xfId="31247"/>
    <cellStyle name="Output 12 9 4 4" xfId="51816"/>
    <cellStyle name="Output 12 9 5" xfId="31248"/>
    <cellStyle name="Output 12 9 5 2" xfId="31249"/>
    <cellStyle name="Output 12 9 5 3" xfId="31250"/>
    <cellStyle name="Output 12 9 5 4" xfId="51817"/>
    <cellStyle name="Output 12 9 6" xfId="31251"/>
    <cellStyle name="Output 12 9 6 2" xfId="31252"/>
    <cellStyle name="Output 12 9 6 3" xfId="31253"/>
    <cellStyle name="Output 12 9 6 4" xfId="51818"/>
    <cellStyle name="Output 12 9 7" xfId="31254"/>
    <cellStyle name="Output 12 9 7 2" xfId="31255"/>
    <cellStyle name="Output 12 9 7 3" xfId="31256"/>
    <cellStyle name="Output 12 9 7 4" xfId="51819"/>
    <cellStyle name="Output 12 9 8" xfId="31257"/>
    <cellStyle name="Output 12 9 8 2" xfId="31258"/>
    <cellStyle name="Output 12 9 8 3" xfId="31259"/>
    <cellStyle name="Output 12 9 8 4" xfId="51820"/>
    <cellStyle name="Output 12 9 9" xfId="31260"/>
    <cellStyle name="Output 12 9 9 2" xfId="31261"/>
    <cellStyle name="Output 12 9 9 3" xfId="31262"/>
    <cellStyle name="Output 12 9 9 4" xfId="51821"/>
    <cellStyle name="Output 13" xfId="31263"/>
    <cellStyle name="Output 13 10" xfId="31264"/>
    <cellStyle name="Output 13 10 2" xfId="31265"/>
    <cellStyle name="Output 13 10 3" xfId="31266"/>
    <cellStyle name="Output 13 10 4" xfId="51822"/>
    <cellStyle name="Output 13 11" xfId="31267"/>
    <cellStyle name="Output 13 11 2" xfId="31268"/>
    <cellStyle name="Output 13 11 3" xfId="31269"/>
    <cellStyle name="Output 13 11 4" xfId="51823"/>
    <cellStyle name="Output 13 12" xfId="31270"/>
    <cellStyle name="Output 13 12 2" xfId="31271"/>
    <cellStyle name="Output 13 12 3" xfId="31272"/>
    <cellStyle name="Output 13 12 4" xfId="51824"/>
    <cellStyle name="Output 13 13" xfId="31273"/>
    <cellStyle name="Output 13 13 2" xfId="31274"/>
    <cellStyle name="Output 13 13 3" xfId="31275"/>
    <cellStyle name="Output 13 13 4" xfId="51825"/>
    <cellStyle name="Output 13 14" xfId="31276"/>
    <cellStyle name="Output 13 14 2" xfId="31277"/>
    <cellStyle name="Output 13 14 3" xfId="31278"/>
    <cellStyle name="Output 13 14 4" xfId="51826"/>
    <cellStyle name="Output 13 15" xfId="31279"/>
    <cellStyle name="Output 13 15 2" xfId="31280"/>
    <cellStyle name="Output 13 15 3" xfId="31281"/>
    <cellStyle name="Output 13 15 4" xfId="51827"/>
    <cellStyle name="Output 13 16" xfId="31282"/>
    <cellStyle name="Output 13 16 2" xfId="31283"/>
    <cellStyle name="Output 13 16 3" xfId="31284"/>
    <cellStyle name="Output 13 16 4" xfId="51828"/>
    <cellStyle name="Output 13 17" xfId="31285"/>
    <cellStyle name="Output 13 17 2" xfId="31286"/>
    <cellStyle name="Output 13 17 3" xfId="31287"/>
    <cellStyle name="Output 13 17 4" xfId="51829"/>
    <cellStyle name="Output 13 18" xfId="31288"/>
    <cellStyle name="Output 13 18 2" xfId="31289"/>
    <cellStyle name="Output 13 18 3" xfId="31290"/>
    <cellStyle name="Output 13 18 4" xfId="51830"/>
    <cellStyle name="Output 13 19" xfId="31291"/>
    <cellStyle name="Output 13 19 2" xfId="31292"/>
    <cellStyle name="Output 13 19 3" xfId="31293"/>
    <cellStyle name="Output 13 19 4" xfId="51831"/>
    <cellStyle name="Output 13 2" xfId="31294"/>
    <cellStyle name="Output 13 2 2" xfId="31295"/>
    <cellStyle name="Output 13 2 3" xfId="31296"/>
    <cellStyle name="Output 13 2 4" xfId="51832"/>
    <cellStyle name="Output 13 20" xfId="31297"/>
    <cellStyle name="Output 13 20 2" xfId="31298"/>
    <cellStyle name="Output 13 20 3" xfId="51833"/>
    <cellStyle name="Output 13 20 4" xfId="51834"/>
    <cellStyle name="Output 13 21" xfId="51835"/>
    <cellStyle name="Output 13 22" xfId="51836"/>
    <cellStyle name="Output 13 3" xfId="31299"/>
    <cellStyle name="Output 13 3 2" xfId="31300"/>
    <cellStyle name="Output 13 3 3" xfId="31301"/>
    <cellStyle name="Output 13 3 4" xfId="51837"/>
    <cellStyle name="Output 13 4" xfId="31302"/>
    <cellStyle name="Output 13 4 2" xfId="31303"/>
    <cellStyle name="Output 13 4 3" xfId="31304"/>
    <cellStyle name="Output 13 4 4" xfId="51838"/>
    <cellStyle name="Output 13 5" xfId="31305"/>
    <cellStyle name="Output 13 5 2" xfId="31306"/>
    <cellStyle name="Output 13 5 3" xfId="31307"/>
    <cellStyle name="Output 13 5 4" xfId="51839"/>
    <cellStyle name="Output 13 6" xfId="31308"/>
    <cellStyle name="Output 13 6 2" xfId="31309"/>
    <cellStyle name="Output 13 6 3" xfId="31310"/>
    <cellStyle name="Output 13 6 4" xfId="51840"/>
    <cellStyle name="Output 13 7" xfId="31311"/>
    <cellStyle name="Output 13 7 2" xfId="31312"/>
    <cellStyle name="Output 13 7 3" xfId="31313"/>
    <cellStyle name="Output 13 7 4" xfId="51841"/>
    <cellStyle name="Output 13 8" xfId="31314"/>
    <cellStyle name="Output 13 8 2" xfId="31315"/>
    <cellStyle name="Output 13 8 3" xfId="31316"/>
    <cellStyle name="Output 13 8 4" xfId="51842"/>
    <cellStyle name="Output 13 9" xfId="31317"/>
    <cellStyle name="Output 13 9 2" xfId="31318"/>
    <cellStyle name="Output 13 9 3" xfId="31319"/>
    <cellStyle name="Output 13 9 4" xfId="51843"/>
    <cellStyle name="Output 14" xfId="31320"/>
    <cellStyle name="Output 14 10" xfId="31321"/>
    <cellStyle name="Output 14 10 2" xfId="31322"/>
    <cellStyle name="Output 14 10 3" xfId="31323"/>
    <cellStyle name="Output 14 10 4" xfId="51844"/>
    <cellStyle name="Output 14 11" xfId="31324"/>
    <cellStyle name="Output 14 11 2" xfId="31325"/>
    <cellStyle name="Output 14 11 3" xfId="31326"/>
    <cellStyle name="Output 14 11 4" xfId="51845"/>
    <cellStyle name="Output 14 12" xfId="31327"/>
    <cellStyle name="Output 14 12 2" xfId="31328"/>
    <cellStyle name="Output 14 12 3" xfId="31329"/>
    <cellStyle name="Output 14 12 4" xfId="51846"/>
    <cellStyle name="Output 14 13" xfId="31330"/>
    <cellStyle name="Output 14 13 2" xfId="31331"/>
    <cellStyle name="Output 14 13 3" xfId="31332"/>
    <cellStyle name="Output 14 13 4" xfId="51847"/>
    <cellStyle name="Output 14 14" xfId="31333"/>
    <cellStyle name="Output 14 14 2" xfId="31334"/>
    <cellStyle name="Output 14 14 3" xfId="31335"/>
    <cellStyle name="Output 14 14 4" xfId="51848"/>
    <cellStyle name="Output 14 15" xfId="31336"/>
    <cellStyle name="Output 14 15 2" xfId="31337"/>
    <cellStyle name="Output 14 15 3" xfId="31338"/>
    <cellStyle name="Output 14 15 4" xfId="51849"/>
    <cellStyle name="Output 14 16" xfId="31339"/>
    <cellStyle name="Output 14 16 2" xfId="31340"/>
    <cellStyle name="Output 14 16 3" xfId="31341"/>
    <cellStyle name="Output 14 16 4" xfId="51850"/>
    <cellStyle name="Output 14 17" xfId="31342"/>
    <cellStyle name="Output 14 17 2" xfId="31343"/>
    <cellStyle name="Output 14 17 3" xfId="31344"/>
    <cellStyle name="Output 14 17 4" xfId="51851"/>
    <cellStyle name="Output 14 18" xfId="31345"/>
    <cellStyle name="Output 14 18 2" xfId="31346"/>
    <cellStyle name="Output 14 18 3" xfId="31347"/>
    <cellStyle name="Output 14 18 4" xfId="51852"/>
    <cellStyle name="Output 14 19" xfId="31348"/>
    <cellStyle name="Output 14 19 2" xfId="31349"/>
    <cellStyle name="Output 14 19 3" xfId="31350"/>
    <cellStyle name="Output 14 19 4" xfId="51853"/>
    <cellStyle name="Output 14 2" xfId="31351"/>
    <cellStyle name="Output 14 2 2" xfId="31352"/>
    <cellStyle name="Output 14 2 3" xfId="31353"/>
    <cellStyle name="Output 14 2 4" xfId="51854"/>
    <cellStyle name="Output 14 20" xfId="31354"/>
    <cellStyle name="Output 14 20 2" xfId="31355"/>
    <cellStyle name="Output 14 20 3" xfId="51855"/>
    <cellStyle name="Output 14 20 4" xfId="51856"/>
    <cellStyle name="Output 14 21" xfId="51857"/>
    <cellStyle name="Output 14 22" xfId="51858"/>
    <cellStyle name="Output 14 3" xfId="31356"/>
    <cellStyle name="Output 14 3 2" xfId="31357"/>
    <cellStyle name="Output 14 3 3" xfId="31358"/>
    <cellStyle name="Output 14 3 4" xfId="51859"/>
    <cellStyle name="Output 14 4" xfId="31359"/>
    <cellStyle name="Output 14 4 2" xfId="31360"/>
    <cellStyle name="Output 14 4 3" xfId="31361"/>
    <cellStyle name="Output 14 4 4" xfId="51860"/>
    <cellStyle name="Output 14 5" xfId="31362"/>
    <cellStyle name="Output 14 5 2" xfId="31363"/>
    <cellStyle name="Output 14 5 3" xfId="31364"/>
    <cellStyle name="Output 14 5 4" xfId="51861"/>
    <cellStyle name="Output 14 6" xfId="31365"/>
    <cellStyle name="Output 14 6 2" xfId="31366"/>
    <cellStyle name="Output 14 6 3" xfId="31367"/>
    <cellStyle name="Output 14 6 4" xfId="51862"/>
    <cellStyle name="Output 14 7" xfId="31368"/>
    <cellStyle name="Output 14 7 2" xfId="31369"/>
    <cellStyle name="Output 14 7 3" xfId="31370"/>
    <cellStyle name="Output 14 7 4" xfId="51863"/>
    <cellStyle name="Output 14 8" xfId="31371"/>
    <cellStyle name="Output 14 8 2" xfId="31372"/>
    <cellStyle name="Output 14 8 3" xfId="31373"/>
    <cellStyle name="Output 14 8 4" xfId="51864"/>
    <cellStyle name="Output 14 9" xfId="31374"/>
    <cellStyle name="Output 14 9 2" xfId="31375"/>
    <cellStyle name="Output 14 9 3" xfId="31376"/>
    <cellStyle name="Output 14 9 4" xfId="51865"/>
    <cellStyle name="Output 15" xfId="31377"/>
    <cellStyle name="Output 15 10" xfId="31378"/>
    <cellStyle name="Output 15 10 2" xfId="31379"/>
    <cellStyle name="Output 15 10 3" xfId="31380"/>
    <cellStyle name="Output 15 10 4" xfId="51866"/>
    <cellStyle name="Output 15 11" xfId="31381"/>
    <cellStyle name="Output 15 11 2" xfId="31382"/>
    <cellStyle name="Output 15 11 3" xfId="31383"/>
    <cellStyle name="Output 15 11 4" xfId="51867"/>
    <cellStyle name="Output 15 12" xfId="31384"/>
    <cellStyle name="Output 15 12 2" xfId="31385"/>
    <cellStyle name="Output 15 12 3" xfId="31386"/>
    <cellStyle name="Output 15 12 4" xfId="51868"/>
    <cellStyle name="Output 15 13" xfId="31387"/>
    <cellStyle name="Output 15 13 2" xfId="31388"/>
    <cellStyle name="Output 15 13 3" xfId="31389"/>
    <cellStyle name="Output 15 13 4" xfId="51869"/>
    <cellStyle name="Output 15 14" xfId="31390"/>
    <cellStyle name="Output 15 14 2" xfId="31391"/>
    <cellStyle name="Output 15 14 3" xfId="31392"/>
    <cellStyle name="Output 15 14 4" xfId="51870"/>
    <cellStyle name="Output 15 15" xfId="31393"/>
    <cellStyle name="Output 15 15 2" xfId="31394"/>
    <cellStyle name="Output 15 15 3" xfId="31395"/>
    <cellStyle name="Output 15 15 4" xfId="51871"/>
    <cellStyle name="Output 15 16" xfId="31396"/>
    <cellStyle name="Output 15 16 2" xfId="31397"/>
    <cellStyle name="Output 15 16 3" xfId="31398"/>
    <cellStyle name="Output 15 16 4" xfId="51872"/>
    <cellStyle name="Output 15 17" xfId="31399"/>
    <cellStyle name="Output 15 17 2" xfId="31400"/>
    <cellStyle name="Output 15 17 3" xfId="31401"/>
    <cellStyle name="Output 15 17 4" xfId="51873"/>
    <cellStyle name="Output 15 18" xfId="31402"/>
    <cellStyle name="Output 15 18 2" xfId="31403"/>
    <cellStyle name="Output 15 18 3" xfId="31404"/>
    <cellStyle name="Output 15 18 4" xfId="51874"/>
    <cellStyle name="Output 15 19" xfId="31405"/>
    <cellStyle name="Output 15 19 2" xfId="31406"/>
    <cellStyle name="Output 15 19 3" xfId="31407"/>
    <cellStyle name="Output 15 19 4" xfId="51875"/>
    <cellStyle name="Output 15 2" xfId="31408"/>
    <cellStyle name="Output 15 2 2" xfId="31409"/>
    <cellStyle name="Output 15 2 3" xfId="31410"/>
    <cellStyle name="Output 15 2 4" xfId="51876"/>
    <cellStyle name="Output 15 20" xfId="31411"/>
    <cellStyle name="Output 15 20 2" xfId="31412"/>
    <cellStyle name="Output 15 20 3" xfId="51877"/>
    <cellStyle name="Output 15 20 4" xfId="51878"/>
    <cellStyle name="Output 15 21" xfId="51879"/>
    <cellStyle name="Output 15 22" xfId="51880"/>
    <cellStyle name="Output 15 3" xfId="31413"/>
    <cellStyle name="Output 15 3 2" xfId="31414"/>
    <cellStyle name="Output 15 3 3" xfId="31415"/>
    <cellStyle name="Output 15 3 4" xfId="51881"/>
    <cellStyle name="Output 15 4" xfId="31416"/>
    <cellStyle name="Output 15 4 2" xfId="31417"/>
    <cellStyle name="Output 15 4 3" xfId="31418"/>
    <cellStyle name="Output 15 4 4" xfId="51882"/>
    <cellStyle name="Output 15 5" xfId="31419"/>
    <cellStyle name="Output 15 5 2" xfId="31420"/>
    <cellStyle name="Output 15 5 3" xfId="31421"/>
    <cellStyle name="Output 15 5 4" xfId="51883"/>
    <cellStyle name="Output 15 6" xfId="31422"/>
    <cellStyle name="Output 15 6 2" xfId="31423"/>
    <cellStyle name="Output 15 6 3" xfId="31424"/>
    <cellStyle name="Output 15 6 4" xfId="51884"/>
    <cellStyle name="Output 15 7" xfId="31425"/>
    <cellStyle name="Output 15 7 2" xfId="31426"/>
    <cellStyle name="Output 15 7 3" xfId="31427"/>
    <cellStyle name="Output 15 7 4" xfId="51885"/>
    <cellStyle name="Output 15 8" xfId="31428"/>
    <cellStyle name="Output 15 8 2" xfId="31429"/>
    <cellStyle name="Output 15 8 3" xfId="31430"/>
    <cellStyle name="Output 15 8 4" xfId="51886"/>
    <cellStyle name="Output 15 9" xfId="31431"/>
    <cellStyle name="Output 15 9 2" xfId="31432"/>
    <cellStyle name="Output 15 9 3" xfId="31433"/>
    <cellStyle name="Output 15 9 4" xfId="51887"/>
    <cellStyle name="Output 16" xfId="31434"/>
    <cellStyle name="Output 16 2" xfId="31435"/>
    <cellStyle name="Output 16 3" xfId="51888"/>
    <cellStyle name="Output 17" xfId="31436"/>
    <cellStyle name="Output 17 2" xfId="31437"/>
    <cellStyle name="Output 17 3" xfId="31438"/>
    <cellStyle name="Output 17 4" xfId="51889"/>
    <cellStyle name="Output 18" xfId="31439"/>
    <cellStyle name="Output 18 2" xfId="31440"/>
    <cellStyle name="Output 18 3" xfId="31441"/>
    <cellStyle name="Output 18 4" xfId="51890"/>
    <cellStyle name="Output 19" xfId="31442"/>
    <cellStyle name="Output 19 2" xfId="31443"/>
    <cellStyle name="Output 19 3" xfId="31444"/>
    <cellStyle name="Output 19 4" xfId="51891"/>
    <cellStyle name="Output 2" xfId="31445"/>
    <cellStyle name="Output 2 10" xfId="31446"/>
    <cellStyle name="Output 2 10 2" xfId="31447"/>
    <cellStyle name="Output 2 10 3" xfId="31448"/>
    <cellStyle name="Output 2 10 4" xfId="51892"/>
    <cellStyle name="Output 2 11" xfId="31449"/>
    <cellStyle name="Output 2 11 2" xfId="31450"/>
    <cellStyle name="Output 2 11 3" xfId="31451"/>
    <cellStyle name="Output 2 11 4" xfId="51893"/>
    <cellStyle name="Output 2 12" xfId="31452"/>
    <cellStyle name="Output 2 12 2" xfId="31453"/>
    <cellStyle name="Output 2 12 3" xfId="31454"/>
    <cellStyle name="Output 2 12 4" xfId="51894"/>
    <cellStyle name="Output 2 13" xfId="31455"/>
    <cellStyle name="Output 2 13 2" xfId="31456"/>
    <cellStyle name="Output 2 13 3" xfId="31457"/>
    <cellStyle name="Output 2 13 4" xfId="51895"/>
    <cellStyle name="Output 2 14" xfId="31458"/>
    <cellStyle name="Output 2 14 2" xfId="31459"/>
    <cellStyle name="Output 2 14 3" xfId="31460"/>
    <cellStyle name="Output 2 14 4" xfId="51896"/>
    <cellStyle name="Output 2 15" xfId="31461"/>
    <cellStyle name="Output 2 15 2" xfId="31462"/>
    <cellStyle name="Output 2 15 3" xfId="31463"/>
    <cellStyle name="Output 2 15 4" xfId="51897"/>
    <cellStyle name="Output 2 16" xfId="31464"/>
    <cellStyle name="Output 2 16 2" xfId="31465"/>
    <cellStyle name="Output 2 16 3" xfId="31466"/>
    <cellStyle name="Output 2 16 4" xfId="51898"/>
    <cellStyle name="Output 2 17" xfId="31467"/>
    <cellStyle name="Output 2 17 2" xfId="31468"/>
    <cellStyle name="Output 2 17 3" xfId="31469"/>
    <cellStyle name="Output 2 17 4" xfId="51899"/>
    <cellStyle name="Output 2 18" xfId="31470"/>
    <cellStyle name="Output 2 18 2" xfId="31471"/>
    <cellStyle name="Output 2 18 3" xfId="31472"/>
    <cellStyle name="Output 2 18 4" xfId="51900"/>
    <cellStyle name="Output 2 19" xfId="31473"/>
    <cellStyle name="Output 2 19 2" xfId="31474"/>
    <cellStyle name="Output 2 19 3" xfId="31475"/>
    <cellStyle name="Output 2 19 4" xfId="51901"/>
    <cellStyle name="Output 2 2" xfId="31476"/>
    <cellStyle name="Output 2 2 10" xfId="31477"/>
    <cellStyle name="Output 2 2 10 2" xfId="31478"/>
    <cellStyle name="Output 2 2 10 3" xfId="31479"/>
    <cellStyle name="Output 2 2 10 4" xfId="51902"/>
    <cellStyle name="Output 2 2 11" xfId="31480"/>
    <cellStyle name="Output 2 2 11 2" xfId="31481"/>
    <cellStyle name="Output 2 2 11 3" xfId="31482"/>
    <cellStyle name="Output 2 2 11 4" xfId="51903"/>
    <cellStyle name="Output 2 2 12" xfId="31483"/>
    <cellStyle name="Output 2 2 12 2" xfId="31484"/>
    <cellStyle name="Output 2 2 12 3" xfId="31485"/>
    <cellStyle name="Output 2 2 12 4" xfId="51904"/>
    <cellStyle name="Output 2 2 13" xfId="31486"/>
    <cellStyle name="Output 2 2 13 2" xfId="31487"/>
    <cellStyle name="Output 2 2 13 3" xfId="31488"/>
    <cellStyle name="Output 2 2 13 4" xfId="51905"/>
    <cellStyle name="Output 2 2 14" xfId="31489"/>
    <cellStyle name="Output 2 2 14 2" xfId="31490"/>
    <cellStyle name="Output 2 2 14 3" xfId="31491"/>
    <cellStyle name="Output 2 2 14 4" xfId="51906"/>
    <cellStyle name="Output 2 2 15" xfId="31492"/>
    <cellStyle name="Output 2 2 15 2" xfId="31493"/>
    <cellStyle name="Output 2 2 15 3" xfId="31494"/>
    <cellStyle name="Output 2 2 15 4" xfId="51907"/>
    <cellStyle name="Output 2 2 16" xfId="31495"/>
    <cellStyle name="Output 2 2 16 2" xfId="31496"/>
    <cellStyle name="Output 2 2 16 3" xfId="31497"/>
    <cellStyle name="Output 2 2 16 4" xfId="51908"/>
    <cellStyle name="Output 2 2 17" xfId="31498"/>
    <cellStyle name="Output 2 2 17 2" xfId="31499"/>
    <cellStyle name="Output 2 2 17 3" xfId="31500"/>
    <cellStyle name="Output 2 2 17 4" xfId="51909"/>
    <cellStyle name="Output 2 2 18" xfId="31501"/>
    <cellStyle name="Output 2 2 18 2" xfId="31502"/>
    <cellStyle name="Output 2 2 18 3" xfId="31503"/>
    <cellStyle name="Output 2 2 18 4" xfId="51910"/>
    <cellStyle name="Output 2 2 19" xfId="31504"/>
    <cellStyle name="Output 2 2 19 2" xfId="31505"/>
    <cellStyle name="Output 2 2 19 3" xfId="31506"/>
    <cellStyle name="Output 2 2 19 4" xfId="51911"/>
    <cellStyle name="Output 2 2 2" xfId="31507"/>
    <cellStyle name="Output 2 2 2 2" xfId="31508"/>
    <cellStyle name="Output 2 2 2 3" xfId="31509"/>
    <cellStyle name="Output 2 2 2 4" xfId="51912"/>
    <cellStyle name="Output 2 2 20" xfId="31510"/>
    <cellStyle name="Output 2 2 20 2" xfId="31511"/>
    <cellStyle name="Output 2 2 20 3" xfId="51913"/>
    <cellStyle name="Output 2 2 20 4" xfId="51914"/>
    <cellStyle name="Output 2 2 21" xfId="51915"/>
    <cellStyle name="Output 2 2 22" xfId="51916"/>
    <cellStyle name="Output 2 2 3" xfId="31512"/>
    <cellStyle name="Output 2 2 3 2" xfId="31513"/>
    <cellStyle name="Output 2 2 3 3" xfId="31514"/>
    <cellStyle name="Output 2 2 3 4" xfId="51917"/>
    <cellStyle name="Output 2 2 4" xfId="31515"/>
    <cellStyle name="Output 2 2 4 2" xfId="31516"/>
    <cellStyle name="Output 2 2 4 3" xfId="31517"/>
    <cellStyle name="Output 2 2 4 4" xfId="51918"/>
    <cellStyle name="Output 2 2 5" xfId="31518"/>
    <cellStyle name="Output 2 2 5 2" xfId="31519"/>
    <cellStyle name="Output 2 2 5 3" xfId="31520"/>
    <cellStyle name="Output 2 2 5 4" xfId="51919"/>
    <cellStyle name="Output 2 2 6" xfId="31521"/>
    <cellStyle name="Output 2 2 6 2" xfId="31522"/>
    <cellStyle name="Output 2 2 6 3" xfId="31523"/>
    <cellStyle name="Output 2 2 6 4" xfId="51920"/>
    <cellStyle name="Output 2 2 7" xfId="31524"/>
    <cellStyle name="Output 2 2 7 2" xfId="31525"/>
    <cellStyle name="Output 2 2 7 3" xfId="31526"/>
    <cellStyle name="Output 2 2 7 4" xfId="51921"/>
    <cellStyle name="Output 2 2 8" xfId="31527"/>
    <cellStyle name="Output 2 2 8 2" xfId="31528"/>
    <cellStyle name="Output 2 2 8 3" xfId="31529"/>
    <cellStyle name="Output 2 2 8 4" xfId="51922"/>
    <cellStyle name="Output 2 2 9" xfId="31530"/>
    <cellStyle name="Output 2 2 9 2" xfId="31531"/>
    <cellStyle name="Output 2 2 9 3" xfId="31532"/>
    <cellStyle name="Output 2 2 9 4" xfId="51923"/>
    <cellStyle name="Output 2 20" xfId="31533"/>
    <cellStyle name="Output 2 20 2" xfId="31534"/>
    <cellStyle name="Output 2 20 3" xfId="31535"/>
    <cellStyle name="Output 2 20 4" xfId="51924"/>
    <cellStyle name="Output 2 21" xfId="31536"/>
    <cellStyle name="Output 2 21 2" xfId="31537"/>
    <cellStyle name="Output 2 21 3" xfId="31538"/>
    <cellStyle name="Output 2 21 4" xfId="51925"/>
    <cellStyle name="Output 2 22" xfId="31539"/>
    <cellStyle name="Output 2 22 2" xfId="31540"/>
    <cellStyle name="Output 2 22 3" xfId="31541"/>
    <cellStyle name="Output 2 22 4" xfId="51926"/>
    <cellStyle name="Output 2 23" xfId="31542"/>
    <cellStyle name="Output 2 23 2" xfId="31543"/>
    <cellStyle name="Output 2 23 3" xfId="31544"/>
    <cellStyle name="Output 2 23 4" xfId="51927"/>
    <cellStyle name="Output 2 24" xfId="31545"/>
    <cellStyle name="Output 2 24 2" xfId="31546"/>
    <cellStyle name="Output 2 24 3" xfId="31547"/>
    <cellStyle name="Output 2 24 4" xfId="51928"/>
    <cellStyle name="Output 2 25" xfId="31548"/>
    <cellStyle name="Output 2 25 2" xfId="31549"/>
    <cellStyle name="Output 2 25 3" xfId="31550"/>
    <cellStyle name="Output 2 25 4" xfId="51929"/>
    <cellStyle name="Output 2 26" xfId="31551"/>
    <cellStyle name="Output 2 26 2" xfId="31552"/>
    <cellStyle name="Output 2 26 3" xfId="31553"/>
    <cellStyle name="Output 2 26 4" xfId="51930"/>
    <cellStyle name="Output 2 27" xfId="31554"/>
    <cellStyle name="Output 2 27 2" xfId="31555"/>
    <cellStyle name="Output 2 27 3" xfId="31556"/>
    <cellStyle name="Output 2 27 4" xfId="51931"/>
    <cellStyle name="Output 2 28" xfId="31557"/>
    <cellStyle name="Output 2 29" xfId="31558"/>
    <cellStyle name="Output 2 3" xfId="31559"/>
    <cellStyle name="Output 2 3 10" xfId="31560"/>
    <cellStyle name="Output 2 3 10 2" xfId="31561"/>
    <cellStyle name="Output 2 3 10 3" xfId="31562"/>
    <cellStyle name="Output 2 3 10 4" xfId="51932"/>
    <cellStyle name="Output 2 3 11" xfId="31563"/>
    <cellStyle name="Output 2 3 11 2" xfId="31564"/>
    <cellStyle name="Output 2 3 11 3" xfId="31565"/>
    <cellStyle name="Output 2 3 11 4" xfId="51933"/>
    <cellStyle name="Output 2 3 12" xfId="31566"/>
    <cellStyle name="Output 2 3 12 2" xfId="31567"/>
    <cellStyle name="Output 2 3 12 3" xfId="31568"/>
    <cellStyle name="Output 2 3 12 4" xfId="51934"/>
    <cellStyle name="Output 2 3 13" xfId="31569"/>
    <cellStyle name="Output 2 3 13 2" xfId="31570"/>
    <cellStyle name="Output 2 3 13 3" xfId="31571"/>
    <cellStyle name="Output 2 3 13 4" xfId="51935"/>
    <cellStyle name="Output 2 3 14" xfId="31572"/>
    <cellStyle name="Output 2 3 14 2" xfId="31573"/>
    <cellStyle name="Output 2 3 14 3" xfId="31574"/>
    <cellStyle name="Output 2 3 14 4" xfId="51936"/>
    <cellStyle name="Output 2 3 15" xfId="31575"/>
    <cellStyle name="Output 2 3 15 2" xfId="31576"/>
    <cellStyle name="Output 2 3 15 3" xfId="31577"/>
    <cellStyle name="Output 2 3 15 4" xfId="51937"/>
    <cellStyle name="Output 2 3 16" xfId="31578"/>
    <cellStyle name="Output 2 3 16 2" xfId="31579"/>
    <cellStyle name="Output 2 3 16 3" xfId="31580"/>
    <cellStyle name="Output 2 3 16 4" xfId="51938"/>
    <cellStyle name="Output 2 3 17" xfId="31581"/>
    <cellStyle name="Output 2 3 17 2" xfId="31582"/>
    <cellStyle name="Output 2 3 17 3" xfId="31583"/>
    <cellStyle name="Output 2 3 17 4" xfId="51939"/>
    <cellStyle name="Output 2 3 18" xfId="31584"/>
    <cellStyle name="Output 2 3 18 2" xfId="31585"/>
    <cellStyle name="Output 2 3 18 3" xfId="31586"/>
    <cellStyle name="Output 2 3 18 4" xfId="51940"/>
    <cellStyle name="Output 2 3 19" xfId="31587"/>
    <cellStyle name="Output 2 3 19 2" xfId="31588"/>
    <cellStyle name="Output 2 3 19 3" xfId="31589"/>
    <cellStyle name="Output 2 3 19 4" xfId="51941"/>
    <cellStyle name="Output 2 3 2" xfId="31590"/>
    <cellStyle name="Output 2 3 2 2" xfId="31591"/>
    <cellStyle name="Output 2 3 2 3" xfId="31592"/>
    <cellStyle name="Output 2 3 2 4" xfId="51942"/>
    <cellStyle name="Output 2 3 20" xfId="31593"/>
    <cellStyle name="Output 2 3 20 2" xfId="31594"/>
    <cellStyle name="Output 2 3 20 3" xfId="51943"/>
    <cellStyle name="Output 2 3 20 4" xfId="51944"/>
    <cellStyle name="Output 2 3 21" xfId="51945"/>
    <cellStyle name="Output 2 3 22" xfId="51946"/>
    <cellStyle name="Output 2 3 3" xfId="31595"/>
    <cellStyle name="Output 2 3 3 2" xfId="31596"/>
    <cellStyle name="Output 2 3 3 3" xfId="31597"/>
    <cellStyle name="Output 2 3 3 4" xfId="51947"/>
    <cellStyle name="Output 2 3 4" xfId="31598"/>
    <cellStyle name="Output 2 3 4 2" xfId="31599"/>
    <cellStyle name="Output 2 3 4 3" xfId="31600"/>
    <cellStyle name="Output 2 3 4 4" xfId="51948"/>
    <cellStyle name="Output 2 3 5" xfId="31601"/>
    <cellStyle name="Output 2 3 5 2" xfId="31602"/>
    <cellStyle name="Output 2 3 5 3" xfId="31603"/>
    <cellStyle name="Output 2 3 5 4" xfId="51949"/>
    <cellStyle name="Output 2 3 6" xfId="31604"/>
    <cellStyle name="Output 2 3 6 2" xfId="31605"/>
    <cellStyle name="Output 2 3 6 3" xfId="31606"/>
    <cellStyle name="Output 2 3 6 4" xfId="51950"/>
    <cellStyle name="Output 2 3 7" xfId="31607"/>
    <cellStyle name="Output 2 3 7 2" xfId="31608"/>
    <cellStyle name="Output 2 3 7 3" xfId="31609"/>
    <cellStyle name="Output 2 3 7 4" xfId="51951"/>
    <cellStyle name="Output 2 3 8" xfId="31610"/>
    <cellStyle name="Output 2 3 8 2" xfId="31611"/>
    <cellStyle name="Output 2 3 8 3" xfId="31612"/>
    <cellStyle name="Output 2 3 8 4" xfId="51952"/>
    <cellStyle name="Output 2 3 9" xfId="31613"/>
    <cellStyle name="Output 2 3 9 2" xfId="31614"/>
    <cellStyle name="Output 2 3 9 3" xfId="31615"/>
    <cellStyle name="Output 2 3 9 4" xfId="51953"/>
    <cellStyle name="Output 2 30" xfId="31616"/>
    <cellStyle name="Output 2 4" xfId="31617"/>
    <cellStyle name="Output 2 4 10" xfId="31618"/>
    <cellStyle name="Output 2 4 10 2" xfId="31619"/>
    <cellStyle name="Output 2 4 10 3" xfId="31620"/>
    <cellStyle name="Output 2 4 10 4" xfId="51954"/>
    <cellStyle name="Output 2 4 11" xfId="31621"/>
    <cellStyle name="Output 2 4 11 2" xfId="31622"/>
    <cellStyle name="Output 2 4 11 3" xfId="31623"/>
    <cellStyle name="Output 2 4 11 4" xfId="51955"/>
    <cellStyle name="Output 2 4 12" xfId="31624"/>
    <cellStyle name="Output 2 4 12 2" xfId="31625"/>
    <cellStyle name="Output 2 4 12 3" xfId="31626"/>
    <cellStyle name="Output 2 4 12 4" xfId="51956"/>
    <cellStyle name="Output 2 4 13" xfId="31627"/>
    <cellStyle name="Output 2 4 13 2" xfId="31628"/>
    <cellStyle name="Output 2 4 13 3" xfId="31629"/>
    <cellStyle name="Output 2 4 13 4" xfId="51957"/>
    <cellStyle name="Output 2 4 14" xfId="31630"/>
    <cellStyle name="Output 2 4 14 2" xfId="31631"/>
    <cellStyle name="Output 2 4 14 3" xfId="31632"/>
    <cellStyle name="Output 2 4 14 4" xfId="51958"/>
    <cellStyle name="Output 2 4 15" xfId="31633"/>
    <cellStyle name="Output 2 4 15 2" xfId="31634"/>
    <cellStyle name="Output 2 4 15 3" xfId="31635"/>
    <cellStyle name="Output 2 4 15 4" xfId="51959"/>
    <cellStyle name="Output 2 4 16" xfId="31636"/>
    <cellStyle name="Output 2 4 16 2" xfId="31637"/>
    <cellStyle name="Output 2 4 16 3" xfId="31638"/>
    <cellStyle name="Output 2 4 16 4" xfId="51960"/>
    <cellStyle name="Output 2 4 17" xfId="31639"/>
    <cellStyle name="Output 2 4 17 2" xfId="31640"/>
    <cellStyle name="Output 2 4 17 3" xfId="31641"/>
    <cellStyle name="Output 2 4 17 4" xfId="51961"/>
    <cellStyle name="Output 2 4 18" xfId="31642"/>
    <cellStyle name="Output 2 4 18 2" xfId="31643"/>
    <cellStyle name="Output 2 4 18 3" xfId="31644"/>
    <cellStyle name="Output 2 4 18 4" xfId="51962"/>
    <cellStyle name="Output 2 4 19" xfId="31645"/>
    <cellStyle name="Output 2 4 19 2" xfId="31646"/>
    <cellStyle name="Output 2 4 19 3" xfId="31647"/>
    <cellStyle name="Output 2 4 19 4" xfId="51963"/>
    <cellStyle name="Output 2 4 2" xfId="31648"/>
    <cellStyle name="Output 2 4 2 2" xfId="31649"/>
    <cellStyle name="Output 2 4 2 3" xfId="31650"/>
    <cellStyle name="Output 2 4 2 4" xfId="51964"/>
    <cellStyle name="Output 2 4 20" xfId="31651"/>
    <cellStyle name="Output 2 4 20 2" xfId="31652"/>
    <cellStyle name="Output 2 4 20 3" xfId="51965"/>
    <cellStyle name="Output 2 4 20 4" xfId="51966"/>
    <cellStyle name="Output 2 4 21" xfId="51967"/>
    <cellStyle name="Output 2 4 22" xfId="51968"/>
    <cellStyle name="Output 2 4 3" xfId="31653"/>
    <cellStyle name="Output 2 4 3 2" xfId="31654"/>
    <cellStyle name="Output 2 4 3 3" xfId="31655"/>
    <cellStyle name="Output 2 4 3 4" xfId="51969"/>
    <cellStyle name="Output 2 4 4" xfId="31656"/>
    <cellStyle name="Output 2 4 4 2" xfId="31657"/>
    <cellStyle name="Output 2 4 4 3" xfId="31658"/>
    <cellStyle name="Output 2 4 4 4" xfId="51970"/>
    <cellStyle name="Output 2 4 5" xfId="31659"/>
    <cellStyle name="Output 2 4 5 2" xfId="31660"/>
    <cellStyle name="Output 2 4 5 3" xfId="31661"/>
    <cellStyle name="Output 2 4 5 4" xfId="51971"/>
    <cellStyle name="Output 2 4 6" xfId="31662"/>
    <cellStyle name="Output 2 4 6 2" xfId="31663"/>
    <cellStyle name="Output 2 4 6 3" xfId="31664"/>
    <cellStyle name="Output 2 4 6 4" xfId="51972"/>
    <cellStyle name="Output 2 4 7" xfId="31665"/>
    <cellStyle name="Output 2 4 7 2" xfId="31666"/>
    <cellStyle name="Output 2 4 7 3" xfId="31667"/>
    <cellStyle name="Output 2 4 7 4" xfId="51973"/>
    <cellStyle name="Output 2 4 8" xfId="31668"/>
    <cellStyle name="Output 2 4 8 2" xfId="31669"/>
    <cellStyle name="Output 2 4 8 3" xfId="31670"/>
    <cellStyle name="Output 2 4 8 4" xfId="51974"/>
    <cellStyle name="Output 2 4 9" xfId="31671"/>
    <cellStyle name="Output 2 4 9 2" xfId="31672"/>
    <cellStyle name="Output 2 4 9 3" xfId="31673"/>
    <cellStyle name="Output 2 4 9 4" xfId="51975"/>
    <cellStyle name="Output 2 5" xfId="31674"/>
    <cellStyle name="Output 2 5 10" xfId="31675"/>
    <cellStyle name="Output 2 5 10 2" xfId="31676"/>
    <cellStyle name="Output 2 5 10 3" xfId="31677"/>
    <cellStyle name="Output 2 5 10 4" xfId="51976"/>
    <cellStyle name="Output 2 5 11" xfId="31678"/>
    <cellStyle name="Output 2 5 11 2" xfId="31679"/>
    <cellStyle name="Output 2 5 11 3" xfId="31680"/>
    <cellStyle name="Output 2 5 11 4" xfId="51977"/>
    <cellStyle name="Output 2 5 12" xfId="31681"/>
    <cellStyle name="Output 2 5 12 2" xfId="31682"/>
    <cellStyle name="Output 2 5 12 3" xfId="31683"/>
    <cellStyle name="Output 2 5 12 4" xfId="51978"/>
    <cellStyle name="Output 2 5 13" xfId="31684"/>
    <cellStyle name="Output 2 5 13 2" xfId="31685"/>
    <cellStyle name="Output 2 5 13 3" xfId="31686"/>
    <cellStyle name="Output 2 5 13 4" xfId="51979"/>
    <cellStyle name="Output 2 5 14" xfId="31687"/>
    <cellStyle name="Output 2 5 14 2" xfId="31688"/>
    <cellStyle name="Output 2 5 14 3" xfId="31689"/>
    <cellStyle name="Output 2 5 14 4" xfId="51980"/>
    <cellStyle name="Output 2 5 15" xfId="31690"/>
    <cellStyle name="Output 2 5 15 2" xfId="31691"/>
    <cellStyle name="Output 2 5 15 3" xfId="31692"/>
    <cellStyle name="Output 2 5 15 4" xfId="51981"/>
    <cellStyle name="Output 2 5 16" xfId="31693"/>
    <cellStyle name="Output 2 5 16 2" xfId="31694"/>
    <cellStyle name="Output 2 5 16 3" xfId="31695"/>
    <cellStyle name="Output 2 5 16 4" xfId="51982"/>
    <cellStyle name="Output 2 5 17" xfId="31696"/>
    <cellStyle name="Output 2 5 17 2" xfId="31697"/>
    <cellStyle name="Output 2 5 17 3" xfId="31698"/>
    <cellStyle name="Output 2 5 17 4" xfId="51983"/>
    <cellStyle name="Output 2 5 18" xfId="31699"/>
    <cellStyle name="Output 2 5 18 2" xfId="31700"/>
    <cellStyle name="Output 2 5 18 3" xfId="31701"/>
    <cellStyle name="Output 2 5 18 4" xfId="51984"/>
    <cellStyle name="Output 2 5 19" xfId="31702"/>
    <cellStyle name="Output 2 5 19 2" xfId="31703"/>
    <cellStyle name="Output 2 5 19 3" xfId="31704"/>
    <cellStyle name="Output 2 5 19 4" xfId="51985"/>
    <cellStyle name="Output 2 5 2" xfId="31705"/>
    <cellStyle name="Output 2 5 2 2" xfId="31706"/>
    <cellStyle name="Output 2 5 2 3" xfId="31707"/>
    <cellStyle name="Output 2 5 2 4" xfId="51986"/>
    <cellStyle name="Output 2 5 20" xfId="31708"/>
    <cellStyle name="Output 2 5 20 2" xfId="31709"/>
    <cellStyle name="Output 2 5 20 3" xfId="51987"/>
    <cellStyle name="Output 2 5 20 4" xfId="51988"/>
    <cellStyle name="Output 2 5 21" xfId="51989"/>
    <cellStyle name="Output 2 5 22" xfId="51990"/>
    <cellStyle name="Output 2 5 3" xfId="31710"/>
    <cellStyle name="Output 2 5 3 2" xfId="31711"/>
    <cellStyle name="Output 2 5 3 3" xfId="31712"/>
    <cellStyle name="Output 2 5 3 4" xfId="51991"/>
    <cellStyle name="Output 2 5 4" xfId="31713"/>
    <cellStyle name="Output 2 5 4 2" xfId="31714"/>
    <cellStyle name="Output 2 5 4 3" xfId="31715"/>
    <cellStyle name="Output 2 5 4 4" xfId="51992"/>
    <cellStyle name="Output 2 5 5" xfId="31716"/>
    <cellStyle name="Output 2 5 5 2" xfId="31717"/>
    <cellStyle name="Output 2 5 5 3" xfId="31718"/>
    <cellStyle name="Output 2 5 5 4" xfId="51993"/>
    <cellStyle name="Output 2 5 6" xfId="31719"/>
    <cellStyle name="Output 2 5 6 2" xfId="31720"/>
    <cellStyle name="Output 2 5 6 3" xfId="31721"/>
    <cellStyle name="Output 2 5 6 4" xfId="51994"/>
    <cellStyle name="Output 2 5 7" xfId="31722"/>
    <cellStyle name="Output 2 5 7 2" xfId="31723"/>
    <cellStyle name="Output 2 5 7 3" xfId="31724"/>
    <cellStyle name="Output 2 5 7 4" xfId="51995"/>
    <cellStyle name="Output 2 5 8" xfId="31725"/>
    <cellStyle name="Output 2 5 8 2" xfId="31726"/>
    <cellStyle name="Output 2 5 8 3" xfId="31727"/>
    <cellStyle name="Output 2 5 8 4" xfId="51996"/>
    <cellStyle name="Output 2 5 9" xfId="31728"/>
    <cellStyle name="Output 2 5 9 2" xfId="31729"/>
    <cellStyle name="Output 2 5 9 3" xfId="31730"/>
    <cellStyle name="Output 2 5 9 4" xfId="51997"/>
    <cellStyle name="Output 2 6" xfId="31731"/>
    <cellStyle name="Output 2 6 10" xfId="31732"/>
    <cellStyle name="Output 2 6 10 2" xfId="31733"/>
    <cellStyle name="Output 2 6 10 3" xfId="31734"/>
    <cellStyle name="Output 2 6 10 4" xfId="51998"/>
    <cellStyle name="Output 2 6 11" xfId="31735"/>
    <cellStyle name="Output 2 6 11 2" xfId="31736"/>
    <cellStyle name="Output 2 6 11 3" xfId="31737"/>
    <cellStyle name="Output 2 6 11 4" xfId="51999"/>
    <cellStyle name="Output 2 6 12" xfId="31738"/>
    <cellStyle name="Output 2 6 12 2" xfId="31739"/>
    <cellStyle name="Output 2 6 12 3" xfId="31740"/>
    <cellStyle name="Output 2 6 12 4" xfId="52000"/>
    <cellStyle name="Output 2 6 13" xfId="31741"/>
    <cellStyle name="Output 2 6 13 2" xfId="31742"/>
    <cellStyle name="Output 2 6 13 3" xfId="31743"/>
    <cellStyle name="Output 2 6 13 4" xfId="52001"/>
    <cellStyle name="Output 2 6 14" xfId="31744"/>
    <cellStyle name="Output 2 6 14 2" xfId="31745"/>
    <cellStyle name="Output 2 6 14 3" xfId="31746"/>
    <cellStyle name="Output 2 6 14 4" xfId="52002"/>
    <cellStyle name="Output 2 6 15" xfId="31747"/>
    <cellStyle name="Output 2 6 15 2" xfId="31748"/>
    <cellStyle name="Output 2 6 15 3" xfId="31749"/>
    <cellStyle name="Output 2 6 15 4" xfId="52003"/>
    <cellStyle name="Output 2 6 16" xfId="31750"/>
    <cellStyle name="Output 2 6 16 2" xfId="31751"/>
    <cellStyle name="Output 2 6 16 3" xfId="31752"/>
    <cellStyle name="Output 2 6 16 4" xfId="52004"/>
    <cellStyle name="Output 2 6 17" xfId="31753"/>
    <cellStyle name="Output 2 6 17 2" xfId="31754"/>
    <cellStyle name="Output 2 6 17 3" xfId="31755"/>
    <cellStyle name="Output 2 6 17 4" xfId="52005"/>
    <cellStyle name="Output 2 6 18" xfId="31756"/>
    <cellStyle name="Output 2 6 18 2" xfId="31757"/>
    <cellStyle name="Output 2 6 18 3" xfId="31758"/>
    <cellStyle name="Output 2 6 18 4" xfId="52006"/>
    <cellStyle name="Output 2 6 19" xfId="31759"/>
    <cellStyle name="Output 2 6 19 2" xfId="31760"/>
    <cellStyle name="Output 2 6 19 3" xfId="31761"/>
    <cellStyle name="Output 2 6 19 4" xfId="52007"/>
    <cellStyle name="Output 2 6 2" xfId="31762"/>
    <cellStyle name="Output 2 6 2 2" xfId="31763"/>
    <cellStyle name="Output 2 6 2 3" xfId="31764"/>
    <cellStyle name="Output 2 6 2 4" xfId="52008"/>
    <cellStyle name="Output 2 6 20" xfId="31765"/>
    <cellStyle name="Output 2 6 20 2" xfId="31766"/>
    <cellStyle name="Output 2 6 20 3" xfId="52009"/>
    <cellStyle name="Output 2 6 20 4" xfId="52010"/>
    <cellStyle name="Output 2 6 21" xfId="52011"/>
    <cellStyle name="Output 2 6 22" xfId="52012"/>
    <cellStyle name="Output 2 6 3" xfId="31767"/>
    <cellStyle name="Output 2 6 3 2" xfId="31768"/>
    <cellStyle name="Output 2 6 3 3" xfId="31769"/>
    <cellStyle name="Output 2 6 3 4" xfId="52013"/>
    <cellStyle name="Output 2 6 4" xfId="31770"/>
    <cellStyle name="Output 2 6 4 2" xfId="31771"/>
    <cellStyle name="Output 2 6 4 3" xfId="31772"/>
    <cellStyle name="Output 2 6 4 4" xfId="52014"/>
    <cellStyle name="Output 2 6 5" xfId="31773"/>
    <cellStyle name="Output 2 6 5 2" xfId="31774"/>
    <cellStyle name="Output 2 6 5 3" xfId="31775"/>
    <cellStyle name="Output 2 6 5 4" xfId="52015"/>
    <cellStyle name="Output 2 6 6" xfId="31776"/>
    <cellStyle name="Output 2 6 6 2" xfId="31777"/>
    <cellStyle name="Output 2 6 6 3" xfId="31778"/>
    <cellStyle name="Output 2 6 6 4" xfId="52016"/>
    <cellStyle name="Output 2 6 7" xfId="31779"/>
    <cellStyle name="Output 2 6 7 2" xfId="31780"/>
    <cellStyle name="Output 2 6 7 3" xfId="31781"/>
    <cellStyle name="Output 2 6 7 4" xfId="52017"/>
    <cellStyle name="Output 2 6 8" xfId="31782"/>
    <cellStyle name="Output 2 6 8 2" xfId="31783"/>
    <cellStyle name="Output 2 6 8 3" xfId="31784"/>
    <cellStyle name="Output 2 6 8 4" xfId="52018"/>
    <cellStyle name="Output 2 6 9" xfId="31785"/>
    <cellStyle name="Output 2 6 9 2" xfId="31786"/>
    <cellStyle name="Output 2 6 9 3" xfId="31787"/>
    <cellStyle name="Output 2 6 9 4" xfId="52019"/>
    <cellStyle name="Output 2 7" xfId="31788"/>
    <cellStyle name="Output 2 7 10" xfId="31789"/>
    <cellStyle name="Output 2 7 10 2" xfId="31790"/>
    <cellStyle name="Output 2 7 10 3" xfId="31791"/>
    <cellStyle name="Output 2 7 10 4" xfId="52020"/>
    <cellStyle name="Output 2 7 11" xfId="31792"/>
    <cellStyle name="Output 2 7 11 2" xfId="31793"/>
    <cellStyle name="Output 2 7 11 3" xfId="31794"/>
    <cellStyle name="Output 2 7 11 4" xfId="52021"/>
    <cellStyle name="Output 2 7 12" xfId="31795"/>
    <cellStyle name="Output 2 7 12 2" xfId="31796"/>
    <cellStyle name="Output 2 7 12 3" xfId="31797"/>
    <cellStyle name="Output 2 7 12 4" xfId="52022"/>
    <cellStyle name="Output 2 7 13" xfId="31798"/>
    <cellStyle name="Output 2 7 13 2" xfId="31799"/>
    <cellStyle name="Output 2 7 13 3" xfId="31800"/>
    <cellStyle name="Output 2 7 13 4" xfId="52023"/>
    <cellStyle name="Output 2 7 14" xfId="31801"/>
    <cellStyle name="Output 2 7 14 2" xfId="31802"/>
    <cellStyle name="Output 2 7 14 3" xfId="31803"/>
    <cellStyle name="Output 2 7 14 4" xfId="52024"/>
    <cellStyle name="Output 2 7 15" xfId="31804"/>
    <cellStyle name="Output 2 7 15 2" xfId="31805"/>
    <cellStyle name="Output 2 7 15 3" xfId="31806"/>
    <cellStyle name="Output 2 7 15 4" xfId="52025"/>
    <cellStyle name="Output 2 7 16" xfId="31807"/>
    <cellStyle name="Output 2 7 16 2" xfId="31808"/>
    <cellStyle name="Output 2 7 16 3" xfId="31809"/>
    <cellStyle name="Output 2 7 16 4" xfId="52026"/>
    <cellStyle name="Output 2 7 17" xfId="31810"/>
    <cellStyle name="Output 2 7 17 2" xfId="31811"/>
    <cellStyle name="Output 2 7 17 3" xfId="31812"/>
    <cellStyle name="Output 2 7 17 4" xfId="52027"/>
    <cellStyle name="Output 2 7 18" xfId="31813"/>
    <cellStyle name="Output 2 7 18 2" xfId="31814"/>
    <cellStyle name="Output 2 7 18 3" xfId="31815"/>
    <cellStyle name="Output 2 7 18 4" xfId="52028"/>
    <cellStyle name="Output 2 7 19" xfId="31816"/>
    <cellStyle name="Output 2 7 19 2" xfId="31817"/>
    <cellStyle name="Output 2 7 19 3" xfId="31818"/>
    <cellStyle name="Output 2 7 19 4" xfId="52029"/>
    <cellStyle name="Output 2 7 2" xfId="31819"/>
    <cellStyle name="Output 2 7 2 2" xfId="31820"/>
    <cellStyle name="Output 2 7 2 3" xfId="31821"/>
    <cellStyle name="Output 2 7 2 4" xfId="52030"/>
    <cellStyle name="Output 2 7 20" xfId="31822"/>
    <cellStyle name="Output 2 7 20 2" xfId="31823"/>
    <cellStyle name="Output 2 7 20 3" xfId="52031"/>
    <cellStyle name="Output 2 7 20 4" xfId="52032"/>
    <cellStyle name="Output 2 7 21" xfId="52033"/>
    <cellStyle name="Output 2 7 22" xfId="52034"/>
    <cellStyle name="Output 2 7 3" xfId="31824"/>
    <cellStyle name="Output 2 7 3 2" xfId="31825"/>
    <cellStyle name="Output 2 7 3 3" xfId="31826"/>
    <cellStyle name="Output 2 7 3 4" xfId="52035"/>
    <cellStyle name="Output 2 7 4" xfId="31827"/>
    <cellStyle name="Output 2 7 4 2" xfId="31828"/>
    <cellStyle name="Output 2 7 4 3" xfId="31829"/>
    <cellStyle name="Output 2 7 4 4" xfId="52036"/>
    <cellStyle name="Output 2 7 5" xfId="31830"/>
    <cellStyle name="Output 2 7 5 2" xfId="31831"/>
    <cellStyle name="Output 2 7 5 3" xfId="31832"/>
    <cellStyle name="Output 2 7 5 4" xfId="52037"/>
    <cellStyle name="Output 2 7 6" xfId="31833"/>
    <cellStyle name="Output 2 7 6 2" xfId="31834"/>
    <cellStyle name="Output 2 7 6 3" xfId="31835"/>
    <cellStyle name="Output 2 7 6 4" xfId="52038"/>
    <cellStyle name="Output 2 7 7" xfId="31836"/>
    <cellStyle name="Output 2 7 7 2" xfId="31837"/>
    <cellStyle name="Output 2 7 7 3" xfId="31838"/>
    <cellStyle name="Output 2 7 7 4" xfId="52039"/>
    <cellStyle name="Output 2 7 8" xfId="31839"/>
    <cellStyle name="Output 2 7 8 2" xfId="31840"/>
    <cellStyle name="Output 2 7 8 3" xfId="31841"/>
    <cellStyle name="Output 2 7 8 4" xfId="52040"/>
    <cellStyle name="Output 2 7 9" xfId="31842"/>
    <cellStyle name="Output 2 7 9 2" xfId="31843"/>
    <cellStyle name="Output 2 7 9 3" xfId="31844"/>
    <cellStyle name="Output 2 7 9 4" xfId="52041"/>
    <cellStyle name="Output 2 8" xfId="31845"/>
    <cellStyle name="Output 2 8 10" xfId="31846"/>
    <cellStyle name="Output 2 8 10 2" xfId="31847"/>
    <cellStyle name="Output 2 8 10 3" xfId="31848"/>
    <cellStyle name="Output 2 8 10 4" xfId="52042"/>
    <cellStyle name="Output 2 8 11" xfId="31849"/>
    <cellStyle name="Output 2 8 11 2" xfId="31850"/>
    <cellStyle name="Output 2 8 11 3" xfId="31851"/>
    <cellStyle name="Output 2 8 11 4" xfId="52043"/>
    <cellStyle name="Output 2 8 12" xfId="31852"/>
    <cellStyle name="Output 2 8 12 2" xfId="31853"/>
    <cellStyle name="Output 2 8 12 3" xfId="31854"/>
    <cellStyle name="Output 2 8 12 4" xfId="52044"/>
    <cellStyle name="Output 2 8 13" xfId="31855"/>
    <cellStyle name="Output 2 8 13 2" xfId="31856"/>
    <cellStyle name="Output 2 8 13 3" xfId="31857"/>
    <cellStyle name="Output 2 8 13 4" xfId="52045"/>
    <cellStyle name="Output 2 8 14" xfId="31858"/>
    <cellStyle name="Output 2 8 14 2" xfId="31859"/>
    <cellStyle name="Output 2 8 14 3" xfId="31860"/>
    <cellStyle name="Output 2 8 14 4" xfId="52046"/>
    <cellStyle name="Output 2 8 15" xfId="31861"/>
    <cellStyle name="Output 2 8 15 2" xfId="31862"/>
    <cellStyle name="Output 2 8 15 3" xfId="31863"/>
    <cellStyle name="Output 2 8 15 4" xfId="52047"/>
    <cellStyle name="Output 2 8 16" xfId="31864"/>
    <cellStyle name="Output 2 8 16 2" xfId="31865"/>
    <cellStyle name="Output 2 8 16 3" xfId="31866"/>
    <cellStyle name="Output 2 8 16 4" xfId="52048"/>
    <cellStyle name="Output 2 8 17" xfId="31867"/>
    <cellStyle name="Output 2 8 17 2" xfId="31868"/>
    <cellStyle name="Output 2 8 17 3" xfId="31869"/>
    <cellStyle name="Output 2 8 17 4" xfId="52049"/>
    <cellStyle name="Output 2 8 18" xfId="31870"/>
    <cellStyle name="Output 2 8 18 2" xfId="31871"/>
    <cellStyle name="Output 2 8 18 3" xfId="31872"/>
    <cellStyle name="Output 2 8 18 4" xfId="52050"/>
    <cellStyle name="Output 2 8 19" xfId="31873"/>
    <cellStyle name="Output 2 8 19 2" xfId="31874"/>
    <cellStyle name="Output 2 8 19 3" xfId="31875"/>
    <cellStyle name="Output 2 8 19 4" xfId="52051"/>
    <cellStyle name="Output 2 8 2" xfId="31876"/>
    <cellStyle name="Output 2 8 2 2" xfId="31877"/>
    <cellStyle name="Output 2 8 2 3" xfId="31878"/>
    <cellStyle name="Output 2 8 2 4" xfId="52052"/>
    <cellStyle name="Output 2 8 20" xfId="31879"/>
    <cellStyle name="Output 2 8 20 2" xfId="31880"/>
    <cellStyle name="Output 2 8 20 3" xfId="52053"/>
    <cellStyle name="Output 2 8 20 4" xfId="52054"/>
    <cellStyle name="Output 2 8 21" xfId="52055"/>
    <cellStyle name="Output 2 8 22" xfId="52056"/>
    <cellStyle name="Output 2 8 3" xfId="31881"/>
    <cellStyle name="Output 2 8 3 2" xfId="31882"/>
    <cellStyle name="Output 2 8 3 3" xfId="31883"/>
    <cellStyle name="Output 2 8 3 4" xfId="52057"/>
    <cellStyle name="Output 2 8 4" xfId="31884"/>
    <cellStyle name="Output 2 8 4 2" xfId="31885"/>
    <cellStyle name="Output 2 8 4 3" xfId="31886"/>
    <cellStyle name="Output 2 8 4 4" xfId="52058"/>
    <cellStyle name="Output 2 8 5" xfId="31887"/>
    <cellStyle name="Output 2 8 5 2" xfId="31888"/>
    <cellStyle name="Output 2 8 5 3" xfId="31889"/>
    <cellStyle name="Output 2 8 5 4" xfId="52059"/>
    <cellStyle name="Output 2 8 6" xfId="31890"/>
    <cellStyle name="Output 2 8 6 2" xfId="31891"/>
    <cellStyle name="Output 2 8 6 3" xfId="31892"/>
    <cellStyle name="Output 2 8 6 4" xfId="52060"/>
    <cellStyle name="Output 2 8 7" xfId="31893"/>
    <cellStyle name="Output 2 8 7 2" xfId="31894"/>
    <cellStyle name="Output 2 8 7 3" xfId="31895"/>
    <cellStyle name="Output 2 8 7 4" xfId="52061"/>
    <cellStyle name="Output 2 8 8" xfId="31896"/>
    <cellStyle name="Output 2 8 8 2" xfId="31897"/>
    <cellStyle name="Output 2 8 8 3" xfId="31898"/>
    <cellStyle name="Output 2 8 8 4" xfId="52062"/>
    <cellStyle name="Output 2 8 9" xfId="31899"/>
    <cellStyle name="Output 2 8 9 2" xfId="31900"/>
    <cellStyle name="Output 2 8 9 3" xfId="31901"/>
    <cellStyle name="Output 2 8 9 4" xfId="52063"/>
    <cellStyle name="Output 2 9" xfId="31902"/>
    <cellStyle name="Output 2 9 2" xfId="31903"/>
    <cellStyle name="Output 2 9 3" xfId="52064"/>
    <cellStyle name="Output 20" xfId="31904"/>
    <cellStyle name="Output 20 2" xfId="31905"/>
    <cellStyle name="Output 20 3" xfId="31906"/>
    <cellStyle name="Output 20 4" xfId="52065"/>
    <cellStyle name="Output 21" xfId="31907"/>
    <cellStyle name="Output 21 2" xfId="31908"/>
    <cellStyle name="Output 21 3" xfId="31909"/>
    <cellStyle name="Output 21 4" xfId="52066"/>
    <cellStyle name="Output 22" xfId="31910"/>
    <cellStyle name="Output 22 2" xfId="31911"/>
    <cellStyle name="Output 22 3" xfId="31912"/>
    <cellStyle name="Output 22 4" xfId="52067"/>
    <cellStyle name="Output 23" xfId="31913"/>
    <cellStyle name="Output 23 2" xfId="31914"/>
    <cellStyle name="Output 23 3" xfId="31915"/>
    <cellStyle name="Output 23 4" xfId="52068"/>
    <cellStyle name="Output 24" xfId="31916"/>
    <cellStyle name="Output 24 2" xfId="31917"/>
    <cellStyle name="Output 24 3" xfId="31918"/>
    <cellStyle name="Output 24 4" xfId="52069"/>
    <cellStyle name="Output 25" xfId="31919"/>
    <cellStyle name="Output 25 2" xfId="31920"/>
    <cellStyle name="Output 25 3" xfId="31921"/>
    <cellStyle name="Output 25 4" xfId="52070"/>
    <cellStyle name="Output 26" xfId="31922"/>
    <cellStyle name="Output 26 2" xfId="31923"/>
    <cellStyle name="Output 26 3" xfId="31924"/>
    <cellStyle name="Output 26 4" xfId="52071"/>
    <cellStyle name="Output 27" xfId="31925"/>
    <cellStyle name="Output 27 2" xfId="31926"/>
    <cellStyle name="Output 27 3" xfId="31927"/>
    <cellStyle name="Output 27 4" xfId="52072"/>
    <cellStyle name="Output 28" xfId="31928"/>
    <cellStyle name="Output 28 2" xfId="31929"/>
    <cellStyle name="Output 28 3" xfId="31930"/>
    <cellStyle name="Output 28 4" xfId="52073"/>
    <cellStyle name="Output 29" xfId="31931"/>
    <cellStyle name="Output 29 2" xfId="31932"/>
    <cellStyle name="Output 29 3" xfId="31933"/>
    <cellStyle name="Output 29 4" xfId="52074"/>
    <cellStyle name="Output 3" xfId="31934"/>
    <cellStyle name="Output 3 10" xfId="31935"/>
    <cellStyle name="Output 3 10 2" xfId="31936"/>
    <cellStyle name="Output 3 10 3" xfId="31937"/>
    <cellStyle name="Output 3 10 4" xfId="52075"/>
    <cellStyle name="Output 3 11" xfId="31938"/>
    <cellStyle name="Output 3 11 2" xfId="31939"/>
    <cellStyle name="Output 3 11 3" xfId="31940"/>
    <cellStyle name="Output 3 11 4" xfId="52076"/>
    <cellStyle name="Output 3 12" xfId="31941"/>
    <cellStyle name="Output 3 12 2" xfId="31942"/>
    <cellStyle name="Output 3 12 3" xfId="31943"/>
    <cellStyle name="Output 3 12 4" xfId="52077"/>
    <cellStyle name="Output 3 13" xfId="31944"/>
    <cellStyle name="Output 3 13 2" xfId="31945"/>
    <cellStyle name="Output 3 13 3" xfId="31946"/>
    <cellStyle name="Output 3 13 4" xfId="52078"/>
    <cellStyle name="Output 3 14" xfId="31947"/>
    <cellStyle name="Output 3 14 2" xfId="31948"/>
    <cellStyle name="Output 3 14 3" xfId="31949"/>
    <cellStyle name="Output 3 14 4" xfId="52079"/>
    <cellStyle name="Output 3 15" xfId="31950"/>
    <cellStyle name="Output 3 15 2" xfId="31951"/>
    <cellStyle name="Output 3 15 3" xfId="31952"/>
    <cellStyle name="Output 3 15 4" xfId="52080"/>
    <cellStyle name="Output 3 16" xfId="31953"/>
    <cellStyle name="Output 3 16 2" xfId="31954"/>
    <cellStyle name="Output 3 16 3" xfId="31955"/>
    <cellStyle name="Output 3 16 4" xfId="52081"/>
    <cellStyle name="Output 3 17" xfId="31956"/>
    <cellStyle name="Output 3 17 2" xfId="31957"/>
    <cellStyle name="Output 3 17 3" xfId="31958"/>
    <cellStyle name="Output 3 17 4" xfId="52082"/>
    <cellStyle name="Output 3 18" xfId="31959"/>
    <cellStyle name="Output 3 18 2" xfId="31960"/>
    <cellStyle name="Output 3 18 3" xfId="31961"/>
    <cellStyle name="Output 3 18 4" xfId="52083"/>
    <cellStyle name="Output 3 19" xfId="31962"/>
    <cellStyle name="Output 3 19 2" xfId="31963"/>
    <cellStyle name="Output 3 19 3" xfId="31964"/>
    <cellStyle name="Output 3 19 4" xfId="52084"/>
    <cellStyle name="Output 3 2" xfId="31965"/>
    <cellStyle name="Output 3 2 10" xfId="31966"/>
    <cellStyle name="Output 3 2 10 2" xfId="31967"/>
    <cellStyle name="Output 3 2 10 3" xfId="31968"/>
    <cellStyle name="Output 3 2 10 4" xfId="52085"/>
    <cellStyle name="Output 3 2 11" xfId="31969"/>
    <cellStyle name="Output 3 2 11 2" xfId="31970"/>
    <cellStyle name="Output 3 2 11 3" xfId="31971"/>
    <cellStyle name="Output 3 2 11 4" xfId="52086"/>
    <cellStyle name="Output 3 2 12" xfId="31972"/>
    <cellStyle name="Output 3 2 12 2" xfId="31973"/>
    <cellStyle name="Output 3 2 12 3" xfId="31974"/>
    <cellStyle name="Output 3 2 12 4" xfId="52087"/>
    <cellStyle name="Output 3 2 13" xfId="31975"/>
    <cellStyle name="Output 3 2 13 2" xfId="31976"/>
    <cellStyle name="Output 3 2 13 3" xfId="31977"/>
    <cellStyle name="Output 3 2 13 4" xfId="52088"/>
    <cellStyle name="Output 3 2 14" xfId="31978"/>
    <cellStyle name="Output 3 2 14 2" xfId="31979"/>
    <cellStyle name="Output 3 2 14 3" xfId="31980"/>
    <cellStyle name="Output 3 2 14 4" xfId="52089"/>
    <cellStyle name="Output 3 2 15" xfId="31981"/>
    <cellStyle name="Output 3 2 15 2" xfId="31982"/>
    <cellStyle name="Output 3 2 15 3" xfId="31983"/>
    <cellStyle name="Output 3 2 15 4" xfId="52090"/>
    <cellStyle name="Output 3 2 16" xfId="31984"/>
    <cellStyle name="Output 3 2 16 2" xfId="31985"/>
    <cellStyle name="Output 3 2 16 3" xfId="31986"/>
    <cellStyle name="Output 3 2 16 4" xfId="52091"/>
    <cellStyle name="Output 3 2 17" xfId="31987"/>
    <cellStyle name="Output 3 2 17 2" xfId="31988"/>
    <cellStyle name="Output 3 2 17 3" xfId="31989"/>
    <cellStyle name="Output 3 2 17 4" xfId="52092"/>
    <cellStyle name="Output 3 2 18" xfId="31990"/>
    <cellStyle name="Output 3 2 18 2" xfId="31991"/>
    <cellStyle name="Output 3 2 18 3" xfId="31992"/>
    <cellStyle name="Output 3 2 18 4" xfId="52093"/>
    <cellStyle name="Output 3 2 19" xfId="31993"/>
    <cellStyle name="Output 3 2 19 2" xfId="31994"/>
    <cellStyle name="Output 3 2 19 3" xfId="31995"/>
    <cellStyle name="Output 3 2 19 4" xfId="52094"/>
    <cellStyle name="Output 3 2 2" xfId="31996"/>
    <cellStyle name="Output 3 2 2 2" xfId="31997"/>
    <cellStyle name="Output 3 2 2 3" xfId="31998"/>
    <cellStyle name="Output 3 2 2 4" xfId="52095"/>
    <cellStyle name="Output 3 2 20" xfId="31999"/>
    <cellStyle name="Output 3 2 20 2" xfId="32000"/>
    <cellStyle name="Output 3 2 20 3" xfId="52096"/>
    <cellStyle name="Output 3 2 20 4" xfId="52097"/>
    <cellStyle name="Output 3 2 21" xfId="52098"/>
    <cellStyle name="Output 3 2 22" xfId="52099"/>
    <cellStyle name="Output 3 2 3" xfId="32001"/>
    <cellStyle name="Output 3 2 3 2" xfId="32002"/>
    <cellStyle name="Output 3 2 3 3" xfId="32003"/>
    <cellStyle name="Output 3 2 3 4" xfId="52100"/>
    <cellStyle name="Output 3 2 4" xfId="32004"/>
    <cellStyle name="Output 3 2 4 2" xfId="32005"/>
    <cellStyle name="Output 3 2 4 3" xfId="32006"/>
    <cellStyle name="Output 3 2 4 4" xfId="52101"/>
    <cellStyle name="Output 3 2 5" xfId="32007"/>
    <cellStyle name="Output 3 2 5 2" xfId="32008"/>
    <cellStyle name="Output 3 2 5 3" xfId="32009"/>
    <cellStyle name="Output 3 2 5 4" xfId="52102"/>
    <cellStyle name="Output 3 2 6" xfId="32010"/>
    <cellStyle name="Output 3 2 6 2" xfId="32011"/>
    <cellStyle name="Output 3 2 6 3" xfId="32012"/>
    <cellStyle name="Output 3 2 6 4" xfId="52103"/>
    <cellStyle name="Output 3 2 7" xfId="32013"/>
    <cellStyle name="Output 3 2 7 2" xfId="32014"/>
    <cellStyle name="Output 3 2 7 3" xfId="32015"/>
    <cellStyle name="Output 3 2 7 4" xfId="52104"/>
    <cellStyle name="Output 3 2 8" xfId="32016"/>
    <cellStyle name="Output 3 2 8 2" xfId="32017"/>
    <cellStyle name="Output 3 2 8 3" xfId="32018"/>
    <cellStyle name="Output 3 2 8 4" xfId="52105"/>
    <cellStyle name="Output 3 2 9" xfId="32019"/>
    <cellStyle name="Output 3 2 9 2" xfId="32020"/>
    <cellStyle name="Output 3 2 9 3" xfId="32021"/>
    <cellStyle name="Output 3 2 9 4" xfId="52106"/>
    <cellStyle name="Output 3 20" xfId="32022"/>
    <cellStyle name="Output 3 20 2" xfId="32023"/>
    <cellStyle name="Output 3 20 3" xfId="32024"/>
    <cellStyle name="Output 3 20 4" xfId="52107"/>
    <cellStyle name="Output 3 21" xfId="32025"/>
    <cellStyle name="Output 3 21 2" xfId="32026"/>
    <cellStyle name="Output 3 21 3" xfId="32027"/>
    <cellStyle name="Output 3 21 4" xfId="52108"/>
    <cellStyle name="Output 3 22" xfId="32028"/>
    <cellStyle name="Output 3 22 2" xfId="32029"/>
    <cellStyle name="Output 3 22 3" xfId="32030"/>
    <cellStyle name="Output 3 22 4" xfId="52109"/>
    <cellStyle name="Output 3 23" xfId="52110"/>
    <cellStyle name="Output 3 24" xfId="52111"/>
    <cellStyle name="Output 3 3" xfId="32031"/>
    <cellStyle name="Output 3 3 10" xfId="32032"/>
    <cellStyle name="Output 3 3 10 2" xfId="32033"/>
    <cellStyle name="Output 3 3 10 3" xfId="32034"/>
    <cellStyle name="Output 3 3 10 4" xfId="52112"/>
    <cellStyle name="Output 3 3 11" xfId="32035"/>
    <cellStyle name="Output 3 3 11 2" xfId="32036"/>
    <cellStyle name="Output 3 3 11 3" xfId="32037"/>
    <cellStyle name="Output 3 3 11 4" xfId="52113"/>
    <cellStyle name="Output 3 3 12" xfId="32038"/>
    <cellStyle name="Output 3 3 12 2" xfId="32039"/>
    <cellStyle name="Output 3 3 12 3" xfId="32040"/>
    <cellStyle name="Output 3 3 12 4" xfId="52114"/>
    <cellStyle name="Output 3 3 13" xfId="32041"/>
    <cellStyle name="Output 3 3 13 2" xfId="32042"/>
    <cellStyle name="Output 3 3 13 3" xfId="32043"/>
    <cellStyle name="Output 3 3 13 4" xfId="52115"/>
    <cellStyle name="Output 3 3 14" xfId="32044"/>
    <cellStyle name="Output 3 3 14 2" xfId="32045"/>
    <cellStyle name="Output 3 3 14 3" xfId="32046"/>
    <cellStyle name="Output 3 3 14 4" xfId="52116"/>
    <cellStyle name="Output 3 3 15" xfId="32047"/>
    <cellStyle name="Output 3 3 15 2" xfId="32048"/>
    <cellStyle name="Output 3 3 15 3" xfId="32049"/>
    <cellStyle name="Output 3 3 15 4" xfId="52117"/>
    <cellStyle name="Output 3 3 16" xfId="32050"/>
    <cellStyle name="Output 3 3 16 2" xfId="32051"/>
    <cellStyle name="Output 3 3 16 3" xfId="32052"/>
    <cellStyle name="Output 3 3 16 4" xfId="52118"/>
    <cellStyle name="Output 3 3 17" xfId="32053"/>
    <cellStyle name="Output 3 3 17 2" xfId="32054"/>
    <cellStyle name="Output 3 3 17 3" xfId="32055"/>
    <cellStyle name="Output 3 3 17 4" xfId="52119"/>
    <cellStyle name="Output 3 3 18" xfId="32056"/>
    <cellStyle name="Output 3 3 18 2" xfId="32057"/>
    <cellStyle name="Output 3 3 18 3" xfId="32058"/>
    <cellStyle name="Output 3 3 18 4" xfId="52120"/>
    <cellStyle name="Output 3 3 19" xfId="32059"/>
    <cellStyle name="Output 3 3 19 2" xfId="32060"/>
    <cellStyle name="Output 3 3 19 3" xfId="32061"/>
    <cellStyle name="Output 3 3 19 4" xfId="52121"/>
    <cellStyle name="Output 3 3 2" xfId="32062"/>
    <cellStyle name="Output 3 3 2 2" xfId="32063"/>
    <cellStyle name="Output 3 3 2 3" xfId="32064"/>
    <cellStyle name="Output 3 3 2 4" xfId="52122"/>
    <cellStyle name="Output 3 3 20" xfId="32065"/>
    <cellStyle name="Output 3 3 20 2" xfId="32066"/>
    <cellStyle name="Output 3 3 20 3" xfId="52123"/>
    <cellStyle name="Output 3 3 20 4" xfId="52124"/>
    <cellStyle name="Output 3 3 21" xfId="52125"/>
    <cellStyle name="Output 3 3 22" xfId="52126"/>
    <cellStyle name="Output 3 3 3" xfId="32067"/>
    <cellStyle name="Output 3 3 3 2" xfId="32068"/>
    <cellStyle name="Output 3 3 3 3" xfId="32069"/>
    <cellStyle name="Output 3 3 3 4" xfId="52127"/>
    <cellStyle name="Output 3 3 4" xfId="32070"/>
    <cellStyle name="Output 3 3 4 2" xfId="32071"/>
    <cellStyle name="Output 3 3 4 3" xfId="32072"/>
    <cellStyle name="Output 3 3 4 4" xfId="52128"/>
    <cellStyle name="Output 3 3 5" xfId="32073"/>
    <cellStyle name="Output 3 3 5 2" xfId="32074"/>
    <cellStyle name="Output 3 3 5 3" xfId="32075"/>
    <cellStyle name="Output 3 3 5 4" xfId="52129"/>
    <cellStyle name="Output 3 3 6" xfId="32076"/>
    <cellStyle name="Output 3 3 6 2" xfId="32077"/>
    <cellStyle name="Output 3 3 6 3" xfId="32078"/>
    <cellStyle name="Output 3 3 6 4" xfId="52130"/>
    <cellStyle name="Output 3 3 7" xfId="32079"/>
    <cellStyle name="Output 3 3 7 2" xfId="32080"/>
    <cellStyle name="Output 3 3 7 3" xfId="32081"/>
    <cellStyle name="Output 3 3 7 4" xfId="52131"/>
    <cellStyle name="Output 3 3 8" xfId="32082"/>
    <cellStyle name="Output 3 3 8 2" xfId="32083"/>
    <cellStyle name="Output 3 3 8 3" xfId="32084"/>
    <cellStyle name="Output 3 3 8 4" xfId="52132"/>
    <cellStyle name="Output 3 3 9" xfId="32085"/>
    <cellStyle name="Output 3 3 9 2" xfId="32086"/>
    <cellStyle name="Output 3 3 9 3" xfId="32087"/>
    <cellStyle name="Output 3 3 9 4" xfId="52133"/>
    <cellStyle name="Output 3 4" xfId="32088"/>
    <cellStyle name="Output 3 4 2" xfId="32089"/>
    <cellStyle name="Output 3 4 3" xfId="52134"/>
    <cellStyle name="Output 3 5" xfId="32090"/>
    <cellStyle name="Output 3 5 2" xfId="32091"/>
    <cellStyle name="Output 3 5 3" xfId="32092"/>
    <cellStyle name="Output 3 5 4" xfId="52135"/>
    <cellStyle name="Output 3 6" xfId="32093"/>
    <cellStyle name="Output 3 6 2" xfId="32094"/>
    <cellStyle name="Output 3 6 3" xfId="32095"/>
    <cellStyle name="Output 3 6 4" xfId="52136"/>
    <cellStyle name="Output 3 7" xfId="32096"/>
    <cellStyle name="Output 3 7 2" xfId="32097"/>
    <cellStyle name="Output 3 7 3" xfId="32098"/>
    <cellStyle name="Output 3 7 4" xfId="52137"/>
    <cellStyle name="Output 3 8" xfId="32099"/>
    <cellStyle name="Output 3 8 2" xfId="32100"/>
    <cellStyle name="Output 3 8 3" xfId="32101"/>
    <cellStyle name="Output 3 8 4" xfId="52138"/>
    <cellStyle name="Output 3 9" xfId="32102"/>
    <cellStyle name="Output 3 9 2" xfId="32103"/>
    <cellStyle name="Output 3 9 3" xfId="32104"/>
    <cellStyle name="Output 3 9 4" xfId="52139"/>
    <cellStyle name="Output 30" xfId="32105"/>
    <cellStyle name="Output 30 2" xfId="32106"/>
    <cellStyle name="Output 30 3" xfId="32107"/>
    <cellStyle name="Output 30 4" xfId="52140"/>
    <cellStyle name="Output 31" xfId="32108"/>
    <cellStyle name="Output 31 2" xfId="32109"/>
    <cellStyle name="Output 31 3" xfId="32110"/>
    <cellStyle name="Output 31 4" xfId="52141"/>
    <cellStyle name="Output 32" xfId="32111"/>
    <cellStyle name="Output 32 2" xfId="32112"/>
    <cellStyle name="Output 32 3" xfId="32113"/>
    <cellStyle name="Output 32 4" xfId="52142"/>
    <cellStyle name="Output 33" xfId="32114"/>
    <cellStyle name="Output 33 2" xfId="32115"/>
    <cellStyle name="Output 33 3" xfId="32116"/>
    <cellStyle name="Output 33 4" xfId="52143"/>
    <cellStyle name="Output 34" xfId="32117"/>
    <cellStyle name="Output 34 2" xfId="32118"/>
    <cellStyle name="Output 34 3" xfId="32119"/>
    <cellStyle name="Output 34 4" xfId="52144"/>
    <cellStyle name="Output 35" xfId="32120"/>
    <cellStyle name="Output 35 2" xfId="32121"/>
    <cellStyle name="Output 36" xfId="32122"/>
    <cellStyle name="Output 36 2" xfId="32123"/>
    <cellStyle name="Output 37" xfId="32124"/>
    <cellStyle name="Output 38" xfId="32125"/>
    <cellStyle name="Output 39" xfId="32126"/>
    <cellStyle name="Output 4" xfId="32127"/>
    <cellStyle name="Output 4 10" xfId="32128"/>
    <cellStyle name="Output 4 10 2" xfId="32129"/>
    <cellStyle name="Output 4 10 3" xfId="32130"/>
    <cellStyle name="Output 4 10 4" xfId="52145"/>
    <cellStyle name="Output 4 11" xfId="32131"/>
    <cellStyle name="Output 4 11 2" xfId="32132"/>
    <cellStyle name="Output 4 11 3" xfId="32133"/>
    <cellStyle name="Output 4 11 4" xfId="52146"/>
    <cellStyle name="Output 4 12" xfId="32134"/>
    <cellStyle name="Output 4 12 2" xfId="32135"/>
    <cellStyle name="Output 4 12 3" xfId="32136"/>
    <cellStyle name="Output 4 12 4" xfId="52147"/>
    <cellStyle name="Output 4 13" xfId="32137"/>
    <cellStyle name="Output 4 13 2" xfId="32138"/>
    <cellStyle name="Output 4 13 3" xfId="32139"/>
    <cellStyle name="Output 4 13 4" xfId="52148"/>
    <cellStyle name="Output 4 14" xfId="32140"/>
    <cellStyle name="Output 4 14 2" xfId="32141"/>
    <cellStyle name="Output 4 14 3" xfId="32142"/>
    <cellStyle name="Output 4 14 4" xfId="52149"/>
    <cellStyle name="Output 4 15" xfId="32143"/>
    <cellStyle name="Output 4 15 2" xfId="32144"/>
    <cellStyle name="Output 4 15 3" xfId="32145"/>
    <cellStyle name="Output 4 15 4" xfId="52150"/>
    <cellStyle name="Output 4 16" xfId="32146"/>
    <cellStyle name="Output 4 16 2" xfId="32147"/>
    <cellStyle name="Output 4 16 3" xfId="32148"/>
    <cellStyle name="Output 4 16 4" xfId="52151"/>
    <cellStyle name="Output 4 17" xfId="32149"/>
    <cellStyle name="Output 4 17 2" xfId="32150"/>
    <cellStyle name="Output 4 17 3" xfId="32151"/>
    <cellStyle name="Output 4 17 4" xfId="52152"/>
    <cellStyle name="Output 4 18" xfId="32152"/>
    <cellStyle name="Output 4 18 2" xfId="32153"/>
    <cellStyle name="Output 4 18 3" xfId="32154"/>
    <cellStyle name="Output 4 18 4" xfId="52153"/>
    <cellStyle name="Output 4 19" xfId="32155"/>
    <cellStyle name="Output 4 19 2" xfId="32156"/>
    <cellStyle name="Output 4 19 3" xfId="32157"/>
    <cellStyle name="Output 4 19 4" xfId="52154"/>
    <cellStyle name="Output 4 2" xfId="32158"/>
    <cellStyle name="Output 4 2 10" xfId="32159"/>
    <cellStyle name="Output 4 2 10 2" xfId="32160"/>
    <cellStyle name="Output 4 2 10 3" xfId="32161"/>
    <cellStyle name="Output 4 2 10 4" xfId="52155"/>
    <cellStyle name="Output 4 2 11" xfId="32162"/>
    <cellStyle name="Output 4 2 11 2" xfId="32163"/>
    <cellStyle name="Output 4 2 11 3" xfId="32164"/>
    <cellStyle name="Output 4 2 11 4" xfId="52156"/>
    <cellStyle name="Output 4 2 12" xfId="32165"/>
    <cellStyle name="Output 4 2 12 2" xfId="32166"/>
    <cellStyle name="Output 4 2 12 3" xfId="32167"/>
    <cellStyle name="Output 4 2 12 4" xfId="52157"/>
    <cellStyle name="Output 4 2 13" xfId="32168"/>
    <cellStyle name="Output 4 2 13 2" xfId="32169"/>
    <cellStyle name="Output 4 2 13 3" xfId="32170"/>
    <cellStyle name="Output 4 2 13 4" xfId="52158"/>
    <cellStyle name="Output 4 2 14" xfId="32171"/>
    <cellStyle name="Output 4 2 14 2" xfId="32172"/>
    <cellStyle name="Output 4 2 14 3" xfId="32173"/>
    <cellStyle name="Output 4 2 14 4" xfId="52159"/>
    <cellStyle name="Output 4 2 15" xfId="32174"/>
    <cellStyle name="Output 4 2 15 2" xfId="32175"/>
    <cellStyle name="Output 4 2 15 3" xfId="32176"/>
    <cellStyle name="Output 4 2 15 4" xfId="52160"/>
    <cellStyle name="Output 4 2 16" xfId="32177"/>
    <cellStyle name="Output 4 2 16 2" xfId="32178"/>
    <cellStyle name="Output 4 2 16 3" xfId="32179"/>
    <cellStyle name="Output 4 2 16 4" xfId="52161"/>
    <cellStyle name="Output 4 2 17" xfId="32180"/>
    <cellStyle name="Output 4 2 17 2" xfId="32181"/>
    <cellStyle name="Output 4 2 17 3" xfId="32182"/>
    <cellStyle name="Output 4 2 17 4" xfId="52162"/>
    <cellStyle name="Output 4 2 18" xfId="32183"/>
    <cellStyle name="Output 4 2 18 2" xfId="32184"/>
    <cellStyle name="Output 4 2 18 3" xfId="32185"/>
    <cellStyle name="Output 4 2 18 4" xfId="52163"/>
    <cellStyle name="Output 4 2 19" xfId="32186"/>
    <cellStyle name="Output 4 2 19 2" xfId="32187"/>
    <cellStyle name="Output 4 2 19 3" xfId="32188"/>
    <cellStyle name="Output 4 2 19 4" xfId="52164"/>
    <cellStyle name="Output 4 2 2" xfId="32189"/>
    <cellStyle name="Output 4 2 2 2" xfId="32190"/>
    <cellStyle name="Output 4 2 2 3" xfId="32191"/>
    <cellStyle name="Output 4 2 2 4" xfId="52165"/>
    <cellStyle name="Output 4 2 20" xfId="32192"/>
    <cellStyle name="Output 4 2 20 2" xfId="32193"/>
    <cellStyle name="Output 4 2 20 3" xfId="52166"/>
    <cellStyle name="Output 4 2 20 4" xfId="52167"/>
    <cellStyle name="Output 4 2 21" xfId="52168"/>
    <cellStyle name="Output 4 2 22" xfId="52169"/>
    <cellStyle name="Output 4 2 3" xfId="32194"/>
    <cellStyle name="Output 4 2 3 2" xfId="32195"/>
    <cellStyle name="Output 4 2 3 3" xfId="32196"/>
    <cellStyle name="Output 4 2 3 4" xfId="52170"/>
    <cellStyle name="Output 4 2 4" xfId="32197"/>
    <cellStyle name="Output 4 2 4 2" xfId="32198"/>
    <cellStyle name="Output 4 2 4 3" xfId="32199"/>
    <cellStyle name="Output 4 2 4 4" xfId="52171"/>
    <cellStyle name="Output 4 2 5" xfId="32200"/>
    <cellStyle name="Output 4 2 5 2" xfId="32201"/>
    <cellStyle name="Output 4 2 5 3" xfId="32202"/>
    <cellStyle name="Output 4 2 5 4" xfId="52172"/>
    <cellStyle name="Output 4 2 6" xfId="32203"/>
    <cellStyle name="Output 4 2 6 2" xfId="32204"/>
    <cellStyle name="Output 4 2 6 3" xfId="32205"/>
    <cellStyle name="Output 4 2 6 4" xfId="52173"/>
    <cellStyle name="Output 4 2 7" xfId="32206"/>
    <cellStyle name="Output 4 2 7 2" xfId="32207"/>
    <cellStyle name="Output 4 2 7 3" xfId="32208"/>
    <cellStyle name="Output 4 2 7 4" xfId="52174"/>
    <cellStyle name="Output 4 2 8" xfId="32209"/>
    <cellStyle name="Output 4 2 8 2" xfId="32210"/>
    <cellStyle name="Output 4 2 8 3" xfId="32211"/>
    <cellStyle name="Output 4 2 8 4" xfId="52175"/>
    <cellStyle name="Output 4 2 9" xfId="32212"/>
    <cellStyle name="Output 4 2 9 2" xfId="32213"/>
    <cellStyle name="Output 4 2 9 3" xfId="32214"/>
    <cellStyle name="Output 4 2 9 4" xfId="52176"/>
    <cellStyle name="Output 4 20" xfId="32215"/>
    <cellStyle name="Output 4 20 2" xfId="32216"/>
    <cellStyle name="Output 4 20 3" xfId="32217"/>
    <cellStyle name="Output 4 20 4" xfId="52177"/>
    <cellStyle name="Output 4 21" xfId="32218"/>
    <cellStyle name="Output 4 21 2" xfId="32219"/>
    <cellStyle name="Output 4 21 3" xfId="32220"/>
    <cellStyle name="Output 4 21 4" xfId="52178"/>
    <cellStyle name="Output 4 22" xfId="32221"/>
    <cellStyle name="Output 4 22 2" xfId="32222"/>
    <cellStyle name="Output 4 22 3" xfId="32223"/>
    <cellStyle name="Output 4 22 4" xfId="52179"/>
    <cellStyle name="Output 4 23" xfId="52180"/>
    <cellStyle name="Output 4 24" xfId="52181"/>
    <cellStyle name="Output 4 3" xfId="32224"/>
    <cellStyle name="Output 4 3 10" xfId="32225"/>
    <cellStyle name="Output 4 3 10 2" xfId="32226"/>
    <cellStyle name="Output 4 3 10 3" xfId="32227"/>
    <cellStyle name="Output 4 3 10 4" xfId="52182"/>
    <cellStyle name="Output 4 3 11" xfId="32228"/>
    <cellStyle name="Output 4 3 11 2" xfId="32229"/>
    <cellStyle name="Output 4 3 11 3" xfId="32230"/>
    <cellStyle name="Output 4 3 11 4" xfId="52183"/>
    <cellStyle name="Output 4 3 12" xfId="32231"/>
    <cellStyle name="Output 4 3 12 2" xfId="32232"/>
    <cellStyle name="Output 4 3 12 3" xfId="32233"/>
    <cellStyle name="Output 4 3 12 4" xfId="52184"/>
    <cellStyle name="Output 4 3 13" xfId="32234"/>
    <cellStyle name="Output 4 3 13 2" xfId="32235"/>
    <cellStyle name="Output 4 3 13 3" xfId="32236"/>
    <cellStyle name="Output 4 3 13 4" xfId="52185"/>
    <cellStyle name="Output 4 3 14" xfId="32237"/>
    <cellStyle name="Output 4 3 14 2" xfId="32238"/>
    <cellStyle name="Output 4 3 14 3" xfId="32239"/>
    <cellStyle name="Output 4 3 14 4" xfId="52186"/>
    <cellStyle name="Output 4 3 15" xfId="32240"/>
    <cellStyle name="Output 4 3 15 2" xfId="32241"/>
    <cellStyle name="Output 4 3 15 3" xfId="32242"/>
    <cellStyle name="Output 4 3 15 4" xfId="52187"/>
    <cellStyle name="Output 4 3 16" xfId="32243"/>
    <cellStyle name="Output 4 3 16 2" xfId="32244"/>
    <cellStyle name="Output 4 3 16 3" xfId="32245"/>
    <cellStyle name="Output 4 3 16 4" xfId="52188"/>
    <cellStyle name="Output 4 3 17" xfId="32246"/>
    <cellStyle name="Output 4 3 17 2" xfId="32247"/>
    <cellStyle name="Output 4 3 17 3" xfId="32248"/>
    <cellStyle name="Output 4 3 17 4" xfId="52189"/>
    <cellStyle name="Output 4 3 18" xfId="32249"/>
    <cellStyle name="Output 4 3 18 2" xfId="32250"/>
    <cellStyle name="Output 4 3 18 3" xfId="32251"/>
    <cellStyle name="Output 4 3 18 4" xfId="52190"/>
    <cellStyle name="Output 4 3 19" xfId="32252"/>
    <cellStyle name="Output 4 3 19 2" xfId="32253"/>
    <cellStyle name="Output 4 3 19 3" xfId="32254"/>
    <cellStyle name="Output 4 3 19 4" xfId="52191"/>
    <cellStyle name="Output 4 3 2" xfId="32255"/>
    <cellStyle name="Output 4 3 2 2" xfId="32256"/>
    <cellStyle name="Output 4 3 2 3" xfId="32257"/>
    <cellStyle name="Output 4 3 2 4" xfId="52192"/>
    <cellStyle name="Output 4 3 20" xfId="32258"/>
    <cellStyle name="Output 4 3 20 2" xfId="32259"/>
    <cellStyle name="Output 4 3 20 3" xfId="52193"/>
    <cellStyle name="Output 4 3 20 4" xfId="52194"/>
    <cellStyle name="Output 4 3 21" xfId="52195"/>
    <cellStyle name="Output 4 3 22" xfId="52196"/>
    <cellStyle name="Output 4 3 3" xfId="32260"/>
    <cellStyle name="Output 4 3 3 2" xfId="32261"/>
    <cellStyle name="Output 4 3 3 3" xfId="32262"/>
    <cellStyle name="Output 4 3 3 4" xfId="52197"/>
    <cellStyle name="Output 4 3 4" xfId="32263"/>
    <cellStyle name="Output 4 3 4 2" xfId="32264"/>
    <cellStyle name="Output 4 3 4 3" xfId="32265"/>
    <cellStyle name="Output 4 3 4 4" xfId="52198"/>
    <cellStyle name="Output 4 3 5" xfId="32266"/>
    <cellStyle name="Output 4 3 5 2" xfId="32267"/>
    <cellStyle name="Output 4 3 5 3" xfId="32268"/>
    <cellStyle name="Output 4 3 5 4" xfId="52199"/>
    <cellStyle name="Output 4 3 6" xfId="32269"/>
    <cellStyle name="Output 4 3 6 2" xfId="32270"/>
    <cellStyle name="Output 4 3 6 3" xfId="32271"/>
    <cellStyle name="Output 4 3 6 4" xfId="52200"/>
    <cellStyle name="Output 4 3 7" xfId="32272"/>
    <cellStyle name="Output 4 3 7 2" xfId="32273"/>
    <cellStyle name="Output 4 3 7 3" xfId="32274"/>
    <cellStyle name="Output 4 3 7 4" xfId="52201"/>
    <cellStyle name="Output 4 3 8" xfId="32275"/>
    <cellStyle name="Output 4 3 8 2" xfId="32276"/>
    <cellStyle name="Output 4 3 8 3" xfId="32277"/>
    <cellStyle name="Output 4 3 8 4" xfId="52202"/>
    <cellStyle name="Output 4 3 9" xfId="32278"/>
    <cellStyle name="Output 4 3 9 2" xfId="32279"/>
    <cellStyle name="Output 4 3 9 3" xfId="32280"/>
    <cellStyle name="Output 4 3 9 4" xfId="52203"/>
    <cellStyle name="Output 4 4" xfId="32281"/>
    <cellStyle name="Output 4 4 2" xfId="32282"/>
    <cellStyle name="Output 4 4 3" xfId="52204"/>
    <cellStyle name="Output 4 5" xfId="32283"/>
    <cellStyle name="Output 4 5 2" xfId="32284"/>
    <cellStyle name="Output 4 5 3" xfId="32285"/>
    <cellStyle name="Output 4 5 4" xfId="52205"/>
    <cellStyle name="Output 4 6" xfId="32286"/>
    <cellStyle name="Output 4 6 2" xfId="32287"/>
    <cellStyle name="Output 4 6 3" xfId="32288"/>
    <cellStyle name="Output 4 6 4" xfId="52206"/>
    <cellStyle name="Output 4 7" xfId="32289"/>
    <cellStyle name="Output 4 7 2" xfId="32290"/>
    <cellStyle name="Output 4 7 3" xfId="32291"/>
    <cellStyle name="Output 4 7 4" xfId="52207"/>
    <cellStyle name="Output 4 8" xfId="32292"/>
    <cellStyle name="Output 4 8 2" xfId="32293"/>
    <cellStyle name="Output 4 8 3" xfId="32294"/>
    <cellStyle name="Output 4 8 4" xfId="52208"/>
    <cellStyle name="Output 4 9" xfId="32295"/>
    <cellStyle name="Output 4 9 2" xfId="32296"/>
    <cellStyle name="Output 4 9 3" xfId="32297"/>
    <cellStyle name="Output 4 9 4" xfId="52209"/>
    <cellStyle name="Output 5" xfId="32298"/>
    <cellStyle name="Output 5 10" xfId="32299"/>
    <cellStyle name="Output 5 10 2" xfId="32300"/>
    <cellStyle name="Output 5 10 3" xfId="32301"/>
    <cellStyle name="Output 5 10 4" xfId="52210"/>
    <cellStyle name="Output 5 11" xfId="32302"/>
    <cellStyle name="Output 5 11 2" xfId="32303"/>
    <cellStyle name="Output 5 11 3" xfId="32304"/>
    <cellStyle name="Output 5 11 4" xfId="52211"/>
    <cellStyle name="Output 5 12" xfId="32305"/>
    <cellStyle name="Output 5 12 2" xfId="32306"/>
    <cellStyle name="Output 5 12 3" xfId="32307"/>
    <cellStyle name="Output 5 12 4" xfId="52212"/>
    <cellStyle name="Output 5 13" xfId="32308"/>
    <cellStyle name="Output 5 13 2" xfId="32309"/>
    <cellStyle name="Output 5 13 3" xfId="32310"/>
    <cellStyle name="Output 5 13 4" xfId="52213"/>
    <cellStyle name="Output 5 14" xfId="32311"/>
    <cellStyle name="Output 5 14 2" xfId="32312"/>
    <cellStyle name="Output 5 14 3" xfId="32313"/>
    <cellStyle name="Output 5 14 4" xfId="52214"/>
    <cellStyle name="Output 5 15" xfId="32314"/>
    <cellStyle name="Output 5 15 2" xfId="32315"/>
    <cellStyle name="Output 5 15 3" xfId="32316"/>
    <cellStyle name="Output 5 15 4" xfId="52215"/>
    <cellStyle name="Output 5 16" xfId="32317"/>
    <cellStyle name="Output 5 16 2" xfId="32318"/>
    <cellStyle name="Output 5 16 3" xfId="32319"/>
    <cellStyle name="Output 5 16 4" xfId="52216"/>
    <cellStyle name="Output 5 17" xfId="32320"/>
    <cellStyle name="Output 5 17 2" xfId="32321"/>
    <cellStyle name="Output 5 17 3" xfId="32322"/>
    <cellStyle name="Output 5 17 4" xfId="52217"/>
    <cellStyle name="Output 5 18" xfId="32323"/>
    <cellStyle name="Output 5 18 2" xfId="32324"/>
    <cellStyle name="Output 5 18 3" xfId="32325"/>
    <cellStyle name="Output 5 18 4" xfId="52218"/>
    <cellStyle name="Output 5 19" xfId="32326"/>
    <cellStyle name="Output 5 19 2" xfId="32327"/>
    <cellStyle name="Output 5 19 3" xfId="32328"/>
    <cellStyle name="Output 5 19 4" xfId="52219"/>
    <cellStyle name="Output 5 2" xfId="32329"/>
    <cellStyle name="Output 5 2 10" xfId="32330"/>
    <cellStyle name="Output 5 2 10 2" xfId="32331"/>
    <cellStyle name="Output 5 2 10 3" xfId="32332"/>
    <cellStyle name="Output 5 2 10 4" xfId="52220"/>
    <cellStyle name="Output 5 2 11" xfId="32333"/>
    <cellStyle name="Output 5 2 11 2" xfId="32334"/>
    <cellStyle name="Output 5 2 11 3" xfId="32335"/>
    <cellStyle name="Output 5 2 11 4" xfId="52221"/>
    <cellStyle name="Output 5 2 12" xfId="32336"/>
    <cellStyle name="Output 5 2 12 2" xfId="32337"/>
    <cellStyle name="Output 5 2 12 3" xfId="32338"/>
    <cellStyle name="Output 5 2 12 4" xfId="52222"/>
    <cellStyle name="Output 5 2 13" xfId="32339"/>
    <cellStyle name="Output 5 2 13 2" xfId="32340"/>
    <cellStyle name="Output 5 2 13 3" xfId="32341"/>
    <cellStyle name="Output 5 2 13 4" xfId="52223"/>
    <cellStyle name="Output 5 2 14" xfId="32342"/>
    <cellStyle name="Output 5 2 14 2" xfId="32343"/>
    <cellStyle name="Output 5 2 14 3" xfId="32344"/>
    <cellStyle name="Output 5 2 14 4" xfId="52224"/>
    <cellStyle name="Output 5 2 15" xfId="32345"/>
    <cellStyle name="Output 5 2 15 2" xfId="32346"/>
    <cellStyle name="Output 5 2 15 3" xfId="32347"/>
    <cellStyle name="Output 5 2 15 4" xfId="52225"/>
    <cellStyle name="Output 5 2 16" xfId="32348"/>
    <cellStyle name="Output 5 2 16 2" xfId="32349"/>
    <cellStyle name="Output 5 2 16 3" xfId="32350"/>
    <cellStyle name="Output 5 2 16 4" xfId="52226"/>
    <cellStyle name="Output 5 2 17" xfId="32351"/>
    <cellStyle name="Output 5 2 17 2" xfId="32352"/>
    <cellStyle name="Output 5 2 17 3" xfId="32353"/>
    <cellStyle name="Output 5 2 17 4" xfId="52227"/>
    <cellStyle name="Output 5 2 18" xfId="32354"/>
    <cellStyle name="Output 5 2 18 2" xfId="32355"/>
    <cellStyle name="Output 5 2 18 3" xfId="32356"/>
    <cellStyle name="Output 5 2 18 4" xfId="52228"/>
    <cellStyle name="Output 5 2 19" xfId="32357"/>
    <cellStyle name="Output 5 2 19 2" xfId="32358"/>
    <cellStyle name="Output 5 2 19 3" xfId="32359"/>
    <cellStyle name="Output 5 2 19 4" xfId="52229"/>
    <cellStyle name="Output 5 2 2" xfId="32360"/>
    <cellStyle name="Output 5 2 2 2" xfId="32361"/>
    <cellStyle name="Output 5 2 2 3" xfId="32362"/>
    <cellStyle name="Output 5 2 2 4" xfId="52230"/>
    <cellStyle name="Output 5 2 20" xfId="32363"/>
    <cellStyle name="Output 5 2 20 2" xfId="32364"/>
    <cellStyle name="Output 5 2 20 3" xfId="52231"/>
    <cellStyle name="Output 5 2 20 4" xfId="52232"/>
    <cellStyle name="Output 5 2 21" xfId="52233"/>
    <cellStyle name="Output 5 2 22" xfId="52234"/>
    <cellStyle name="Output 5 2 3" xfId="32365"/>
    <cellStyle name="Output 5 2 3 2" xfId="32366"/>
    <cellStyle name="Output 5 2 3 3" xfId="32367"/>
    <cellStyle name="Output 5 2 3 4" xfId="52235"/>
    <cellStyle name="Output 5 2 4" xfId="32368"/>
    <cellStyle name="Output 5 2 4 2" xfId="32369"/>
    <cellStyle name="Output 5 2 4 3" xfId="32370"/>
    <cellStyle name="Output 5 2 4 4" xfId="52236"/>
    <cellStyle name="Output 5 2 5" xfId="32371"/>
    <cellStyle name="Output 5 2 5 2" xfId="32372"/>
    <cellStyle name="Output 5 2 5 3" xfId="32373"/>
    <cellStyle name="Output 5 2 5 4" xfId="52237"/>
    <cellStyle name="Output 5 2 6" xfId="32374"/>
    <cellStyle name="Output 5 2 6 2" xfId="32375"/>
    <cellStyle name="Output 5 2 6 3" xfId="32376"/>
    <cellStyle name="Output 5 2 6 4" xfId="52238"/>
    <cellStyle name="Output 5 2 7" xfId="32377"/>
    <cellStyle name="Output 5 2 7 2" xfId="32378"/>
    <cellStyle name="Output 5 2 7 3" xfId="32379"/>
    <cellStyle name="Output 5 2 7 4" xfId="52239"/>
    <cellStyle name="Output 5 2 8" xfId="32380"/>
    <cellStyle name="Output 5 2 8 2" xfId="32381"/>
    <cellStyle name="Output 5 2 8 3" xfId="32382"/>
    <cellStyle name="Output 5 2 8 4" xfId="52240"/>
    <cellStyle name="Output 5 2 9" xfId="32383"/>
    <cellStyle name="Output 5 2 9 2" xfId="32384"/>
    <cellStyle name="Output 5 2 9 3" xfId="32385"/>
    <cellStyle name="Output 5 2 9 4" xfId="52241"/>
    <cellStyle name="Output 5 20" xfId="32386"/>
    <cellStyle name="Output 5 20 2" xfId="32387"/>
    <cellStyle name="Output 5 20 3" xfId="32388"/>
    <cellStyle name="Output 5 20 4" xfId="52242"/>
    <cellStyle name="Output 5 21" xfId="32389"/>
    <cellStyle name="Output 5 21 2" xfId="32390"/>
    <cellStyle name="Output 5 21 3" xfId="32391"/>
    <cellStyle name="Output 5 21 4" xfId="52243"/>
    <cellStyle name="Output 5 22" xfId="32392"/>
    <cellStyle name="Output 5 22 2" xfId="32393"/>
    <cellStyle name="Output 5 22 3" xfId="32394"/>
    <cellStyle name="Output 5 22 4" xfId="52244"/>
    <cellStyle name="Output 5 23" xfId="52245"/>
    <cellStyle name="Output 5 24" xfId="52246"/>
    <cellStyle name="Output 5 3" xfId="32395"/>
    <cellStyle name="Output 5 3 10" xfId="32396"/>
    <cellStyle name="Output 5 3 10 2" xfId="32397"/>
    <cellStyle name="Output 5 3 10 3" xfId="32398"/>
    <cellStyle name="Output 5 3 10 4" xfId="52247"/>
    <cellStyle name="Output 5 3 11" xfId="32399"/>
    <cellStyle name="Output 5 3 11 2" xfId="32400"/>
    <cellStyle name="Output 5 3 11 3" xfId="32401"/>
    <cellStyle name="Output 5 3 11 4" xfId="52248"/>
    <cellStyle name="Output 5 3 12" xfId="32402"/>
    <cellStyle name="Output 5 3 12 2" xfId="32403"/>
    <cellStyle name="Output 5 3 12 3" xfId="32404"/>
    <cellStyle name="Output 5 3 12 4" xfId="52249"/>
    <cellStyle name="Output 5 3 13" xfId="32405"/>
    <cellStyle name="Output 5 3 13 2" xfId="32406"/>
    <cellStyle name="Output 5 3 13 3" xfId="32407"/>
    <cellStyle name="Output 5 3 13 4" xfId="52250"/>
    <cellStyle name="Output 5 3 14" xfId="32408"/>
    <cellStyle name="Output 5 3 14 2" xfId="32409"/>
    <cellStyle name="Output 5 3 14 3" xfId="32410"/>
    <cellStyle name="Output 5 3 14 4" xfId="52251"/>
    <cellStyle name="Output 5 3 15" xfId="32411"/>
    <cellStyle name="Output 5 3 15 2" xfId="32412"/>
    <cellStyle name="Output 5 3 15 3" xfId="32413"/>
    <cellStyle name="Output 5 3 15 4" xfId="52252"/>
    <cellStyle name="Output 5 3 16" xfId="32414"/>
    <cellStyle name="Output 5 3 16 2" xfId="32415"/>
    <cellStyle name="Output 5 3 16 3" xfId="32416"/>
    <cellStyle name="Output 5 3 16 4" xfId="52253"/>
    <cellStyle name="Output 5 3 17" xfId="32417"/>
    <cellStyle name="Output 5 3 17 2" xfId="32418"/>
    <cellStyle name="Output 5 3 17 3" xfId="32419"/>
    <cellStyle name="Output 5 3 17 4" xfId="52254"/>
    <cellStyle name="Output 5 3 18" xfId="32420"/>
    <cellStyle name="Output 5 3 18 2" xfId="32421"/>
    <cellStyle name="Output 5 3 18 3" xfId="32422"/>
    <cellStyle name="Output 5 3 18 4" xfId="52255"/>
    <cellStyle name="Output 5 3 19" xfId="32423"/>
    <cellStyle name="Output 5 3 19 2" xfId="32424"/>
    <cellStyle name="Output 5 3 19 3" xfId="32425"/>
    <cellStyle name="Output 5 3 19 4" xfId="52256"/>
    <cellStyle name="Output 5 3 2" xfId="32426"/>
    <cellStyle name="Output 5 3 2 2" xfId="32427"/>
    <cellStyle name="Output 5 3 2 3" xfId="32428"/>
    <cellStyle name="Output 5 3 2 4" xfId="52257"/>
    <cellStyle name="Output 5 3 20" xfId="32429"/>
    <cellStyle name="Output 5 3 20 2" xfId="32430"/>
    <cellStyle name="Output 5 3 20 3" xfId="52258"/>
    <cellStyle name="Output 5 3 20 4" xfId="52259"/>
    <cellStyle name="Output 5 3 21" xfId="52260"/>
    <cellStyle name="Output 5 3 22" xfId="52261"/>
    <cellStyle name="Output 5 3 3" xfId="32431"/>
    <cellStyle name="Output 5 3 3 2" xfId="32432"/>
    <cellStyle name="Output 5 3 3 3" xfId="32433"/>
    <cellStyle name="Output 5 3 3 4" xfId="52262"/>
    <cellStyle name="Output 5 3 4" xfId="32434"/>
    <cellStyle name="Output 5 3 4 2" xfId="32435"/>
    <cellStyle name="Output 5 3 4 3" xfId="32436"/>
    <cellStyle name="Output 5 3 4 4" xfId="52263"/>
    <cellStyle name="Output 5 3 5" xfId="32437"/>
    <cellStyle name="Output 5 3 5 2" xfId="32438"/>
    <cellStyle name="Output 5 3 5 3" xfId="32439"/>
    <cellStyle name="Output 5 3 5 4" xfId="52264"/>
    <cellStyle name="Output 5 3 6" xfId="32440"/>
    <cellStyle name="Output 5 3 6 2" xfId="32441"/>
    <cellStyle name="Output 5 3 6 3" xfId="32442"/>
    <cellStyle name="Output 5 3 6 4" xfId="52265"/>
    <cellStyle name="Output 5 3 7" xfId="32443"/>
    <cellStyle name="Output 5 3 7 2" xfId="32444"/>
    <cellStyle name="Output 5 3 7 3" xfId="32445"/>
    <cellStyle name="Output 5 3 7 4" xfId="52266"/>
    <cellStyle name="Output 5 3 8" xfId="32446"/>
    <cellStyle name="Output 5 3 8 2" xfId="32447"/>
    <cellStyle name="Output 5 3 8 3" xfId="32448"/>
    <cellStyle name="Output 5 3 8 4" xfId="52267"/>
    <cellStyle name="Output 5 3 9" xfId="32449"/>
    <cellStyle name="Output 5 3 9 2" xfId="32450"/>
    <cellStyle name="Output 5 3 9 3" xfId="32451"/>
    <cellStyle name="Output 5 3 9 4" xfId="52268"/>
    <cellStyle name="Output 5 4" xfId="32452"/>
    <cellStyle name="Output 5 4 2" xfId="32453"/>
    <cellStyle name="Output 5 4 3" xfId="52269"/>
    <cellStyle name="Output 5 5" xfId="32454"/>
    <cellStyle name="Output 5 5 2" xfId="32455"/>
    <cellStyle name="Output 5 5 3" xfId="32456"/>
    <cellStyle name="Output 5 5 4" xfId="52270"/>
    <cellStyle name="Output 5 6" xfId="32457"/>
    <cellStyle name="Output 5 6 2" xfId="32458"/>
    <cellStyle name="Output 5 6 3" xfId="32459"/>
    <cellStyle name="Output 5 6 4" xfId="52271"/>
    <cellStyle name="Output 5 7" xfId="32460"/>
    <cellStyle name="Output 5 7 2" xfId="32461"/>
    <cellStyle name="Output 5 7 3" xfId="32462"/>
    <cellStyle name="Output 5 7 4" xfId="52272"/>
    <cellStyle name="Output 5 8" xfId="32463"/>
    <cellStyle name="Output 5 8 2" xfId="32464"/>
    <cellStyle name="Output 5 8 3" xfId="32465"/>
    <cellStyle name="Output 5 8 4" xfId="52273"/>
    <cellStyle name="Output 5 9" xfId="32466"/>
    <cellStyle name="Output 5 9 2" xfId="32467"/>
    <cellStyle name="Output 5 9 3" xfId="32468"/>
    <cellStyle name="Output 5 9 4" xfId="52274"/>
    <cellStyle name="Output 6" xfId="32469"/>
    <cellStyle name="Output 6 10" xfId="32470"/>
    <cellStyle name="Output 6 10 2" xfId="32471"/>
    <cellStyle name="Output 6 10 3" xfId="32472"/>
    <cellStyle name="Output 6 10 4" xfId="52275"/>
    <cellStyle name="Output 6 11" xfId="32473"/>
    <cellStyle name="Output 6 11 2" xfId="32474"/>
    <cellStyle name="Output 6 11 3" xfId="32475"/>
    <cellStyle name="Output 6 11 4" xfId="52276"/>
    <cellStyle name="Output 6 12" xfId="32476"/>
    <cellStyle name="Output 6 12 2" xfId="32477"/>
    <cellStyle name="Output 6 12 3" xfId="32478"/>
    <cellStyle name="Output 6 12 4" xfId="52277"/>
    <cellStyle name="Output 6 13" xfId="32479"/>
    <cellStyle name="Output 6 13 2" xfId="32480"/>
    <cellStyle name="Output 6 13 3" xfId="32481"/>
    <cellStyle name="Output 6 13 4" xfId="52278"/>
    <cellStyle name="Output 6 14" xfId="32482"/>
    <cellStyle name="Output 6 14 2" xfId="32483"/>
    <cellStyle name="Output 6 14 3" xfId="32484"/>
    <cellStyle name="Output 6 14 4" xfId="52279"/>
    <cellStyle name="Output 6 15" xfId="32485"/>
    <cellStyle name="Output 6 15 2" xfId="32486"/>
    <cellStyle name="Output 6 15 3" xfId="32487"/>
    <cellStyle name="Output 6 15 4" xfId="52280"/>
    <cellStyle name="Output 6 16" xfId="32488"/>
    <cellStyle name="Output 6 16 2" xfId="32489"/>
    <cellStyle name="Output 6 16 3" xfId="32490"/>
    <cellStyle name="Output 6 16 4" xfId="52281"/>
    <cellStyle name="Output 6 17" xfId="32491"/>
    <cellStyle name="Output 6 17 2" xfId="32492"/>
    <cellStyle name="Output 6 17 3" xfId="32493"/>
    <cellStyle name="Output 6 17 4" xfId="52282"/>
    <cellStyle name="Output 6 18" xfId="32494"/>
    <cellStyle name="Output 6 18 2" xfId="32495"/>
    <cellStyle name="Output 6 18 3" xfId="32496"/>
    <cellStyle name="Output 6 18 4" xfId="52283"/>
    <cellStyle name="Output 6 19" xfId="32497"/>
    <cellStyle name="Output 6 19 2" xfId="32498"/>
    <cellStyle name="Output 6 19 3" xfId="32499"/>
    <cellStyle name="Output 6 19 4" xfId="52284"/>
    <cellStyle name="Output 6 2" xfId="32500"/>
    <cellStyle name="Output 6 2 2" xfId="32501"/>
    <cellStyle name="Output 6 2 2 10" xfId="32502"/>
    <cellStyle name="Output 6 2 2 10 2" xfId="32503"/>
    <cellStyle name="Output 6 2 2 10 3" xfId="32504"/>
    <cellStyle name="Output 6 2 2 10 4" xfId="52285"/>
    <cellStyle name="Output 6 2 2 11" xfId="32505"/>
    <cellStyle name="Output 6 2 2 11 2" xfId="32506"/>
    <cellStyle name="Output 6 2 2 11 3" xfId="32507"/>
    <cellStyle name="Output 6 2 2 11 4" xfId="52286"/>
    <cellStyle name="Output 6 2 2 12" xfId="32508"/>
    <cellStyle name="Output 6 2 2 12 2" xfId="32509"/>
    <cellStyle name="Output 6 2 2 12 3" xfId="32510"/>
    <cellStyle name="Output 6 2 2 12 4" xfId="52287"/>
    <cellStyle name="Output 6 2 2 13" xfId="32511"/>
    <cellStyle name="Output 6 2 2 13 2" xfId="32512"/>
    <cellStyle name="Output 6 2 2 13 3" xfId="32513"/>
    <cellStyle name="Output 6 2 2 13 4" xfId="52288"/>
    <cellStyle name="Output 6 2 2 14" xfId="32514"/>
    <cellStyle name="Output 6 2 2 14 2" xfId="32515"/>
    <cellStyle name="Output 6 2 2 14 3" xfId="32516"/>
    <cellStyle name="Output 6 2 2 14 4" xfId="52289"/>
    <cellStyle name="Output 6 2 2 15" xfId="32517"/>
    <cellStyle name="Output 6 2 2 15 2" xfId="32518"/>
    <cellStyle name="Output 6 2 2 15 3" xfId="32519"/>
    <cellStyle name="Output 6 2 2 15 4" xfId="52290"/>
    <cellStyle name="Output 6 2 2 16" xfId="32520"/>
    <cellStyle name="Output 6 2 2 16 2" xfId="32521"/>
    <cellStyle name="Output 6 2 2 16 3" xfId="32522"/>
    <cellStyle name="Output 6 2 2 16 4" xfId="52291"/>
    <cellStyle name="Output 6 2 2 17" xfId="32523"/>
    <cellStyle name="Output 6 2 2 17 2" xfId="32524"/>
    <cellStyle name="Output 6 2 2 17 3" xfId="32525"/>
    <cellStyle name="Output 6 2 2 17 4" xfId="52292"/>
    <cellStyle name="Output 6 2 2 18" xfId="32526"/>
    <cellStyle name="Output 6 2 2 18 2" xfId="32527"/>
    <cellStyle name="Output 6 2 2 18 3" xfId="32528"/>
    <cellStyle name="Output 6 2 2 18 4" xfId="52293"/>
    <cellStyle name="Output 6 2 2 19" xfId="32529"/>
    <cellStyle name="Output 6 2 2 19 2" xfId="32530"/>
    <cellStyle name="Output 6 2 2 19 3" xfId="32531"/>
    <cellStyle name="Output 6 2 2 19 4" xfId="52294"/>
    <cellStyle name="Output 6 2 2 2" xfId="32532"/>
    <cellStyle name="Output 6 2 2 2 2" xfId="32533"/>
    <cellStyle name="Output 6 2 2 2 3" xfId="32534"/>
    <cellStyle name="Output 6 2 2 2 4" xfId="52295"/>
    <cellStyle name="Output 6 2 2 20" xfId="32535"/>
    <cellStyle name="Output 6 2 2 20 2" xfId="32536"/>
    <cellStyle name="Output 6 2 2 20 3" xfId="52296"/>
    <cellStyle name="Output 6 2 2 20 4" xfId="52297"/>
    <cellStyle name="Output 6 2 2 21" xfId="52298"/>
    <cellStyle name="Output 6 2 2 22" xfId="52299"/>
    <cellStyle name="Output 6 2 2 3" xfId="32537"/>
    <cellStyle name="Output 6 2 2 3 2" xfId="32538"/>
    <cellStyle name="Output 6 2 2 3 3" xfId="32539"/>
    <cellStyle name="Output 6 2 2 3 4" xfId="52300"/>
    <cellStyle name="Output 6 2 2 4" xfId="32540"/>
    <cellStyle name="Output 6 2 2 4 2" xfId="32541"/>
    <cellStyle name="Output 6 2 2 4 3" xfId="32542"/>
    <cellStyle name="Output 6 2 2 4 4" xfId="52301"/>
    <cellStyle name="Output 6 2 2 5" xfId="32543"/>
    <cellStyle name="Output 6 2 2 5 2" xfId="32544"/>
    <cellStyle name="Output 6 2 2 5 3" xfId="32545"/>
    <cellStyle name="Output 6 2 2 5 4" xfId="52302"/>
    <cellStyle name="Output 6 2 2 6" xfId="32546"/>
    <cellStyle name="Output 6 2 2 6 2" xfId="32547"/>
    <cellStyle name="Output 6 2 2 6 3" xfId="32548"/>
    <cellStyle name="Output 6 2 2 6 4" xfId="52303"/>
    <cellStyle name="Output 6 2 2 7" xfId="32549"/>
    <cellStyle name="Output 6 2 2 7 2" xfId="32550"/>
    <cellStyle name="Output 6 2 2 7 3" xfId="32551"/>
    <cellStyle name="Output 6 2 2 7 4" xfId="52304"/>
    <cellStyle name="Output 6 2 2 8" xfId="32552"/>
    <cellStyle name="Output 6 2 2 8 2" xfId="32553"/>
    <cellStyle name="Output 6 2 2 8 3" xfId="32554"/>
    <cellStyle name="Output 6 2 2 8 4" xfId="52305"/>
    <cellStyle name="Output 6 2 2 9" xfId="32555"/>
    <cellStyle name="Output 6 2 2 9 2" xfId="32556"/>
    <cellStyle name="Output 6 2 2 9 3" xfId="32557"/>
    <cellStyle name="Output 6 2 2 9 4" xfId="52306"/>
    <cellStyle name="Output 6 2 3" xfId="52307"/>
    <cellStyle name="Output 6 20" xfId="32558"/>
    <cellStyle name="Output 6 20 2" xfId="32559"/>
    <cellStyle name="Output 6 20 3" xfId="32560"/>
    <cellStyle name="Output 6 20 4" xfId="52308"/>
    <cellStyle name="Output 6 21" xfId="32561"/>
    <cellStyle name="Output 6 21 2" xfId="32562"/>
    <cellStyle name="Output 6 21 3" xfId="32563"/>
    <cellStyle name="Output 6 21 4" xfId="52309"/>
    <cellStyle name="Output 6 22" xfId="32564"/>
    <cellStyle name="Output 6 22 2" xfId="32565"/>
    <cellStyle name="Output 6 22 3" xfId="52310"/>
    <cellStyle name="Output 6 22 4" xfId="52311"/>
    <cellStyle name="Output 6 23" xfId="52312"/>
    <cellStyle name="Output 6 24" xfId="52313"/>
    <cellStyle name="Output 6 3" xfId="32566"/>
    <cellStyle name="Output 6 3 10" xfId="32567"/>
    <cellStyle name="Output 6 3 10 2" xfId="32568"/>
    <cellStyle name="Output 6 3 10 3" xfId="32569"/>
    <cellStyle name="Output 6 3 10 4" xfId="52314"/>
    <cellStyle name="Output 6 3 11" xfId="32570"/>
    <cellStyle name="Output 6 3 11 2" xfId="32571"/>
    <cellStyle name="Output 6 3 11 3" xfId="32572"/>
    <cellStyle name="Output 6 3 11 4" xfId="52315"/>
    <cellStyle name="Output 6 3 12" xfId="32573"/>
    <cellStyle name="Output 6 3 12 2" xfId="32574"/>
    <cellStyle name="Output 6 3 12 3" xfId="32575"/>
    <cellStyle name="Output 6 3 12 4" xfId="52316"/>
    <cellStyle name="Output 6 3 13" xfId="32576"/>
    <cellStyle name="Output 6 3 13 2" xfId="32577"/>
    <cellStyle name="Output 6 3 13 3" xfId="32578"/>
    <cellStyle name="Output 6 3 13 4" xfId="52317"/>
    <cellStyle name="Output 6 3 14" xfId="32579"/>
    <cellStyle name="Output 6 3 14 2" xfId="32580"/>
    <cellStyle name="Output 6 3 14 3" xfId="32581"/>
    <cellStyle name="Output 6 3 14 4" xfId="52318"/>
    <cellStyle name="Output 6 3 15" xfId="32582"/>
    <cellStyle name="Output 6 3 15 2" xfId="32583"/>
    <cellStyle name="Output 6 3 15 3" xfId="32584"/>
    <cellStyle name="Output 6 3 15 4" xfId="52319"/>
    <cellStyle name="Output 6 3 16" xfId="32585"/>
    <cellStyle name="Output 6 3 16 2" xfId="32586"/>
    <cellStyle name="Output 6 3 16 3" xfId="32587"/>
    <cellStyle name="Output 6 3 16 4" xfId="52320"/>
    <cellStyle name="Output 6 3 17" xfId="32588"/>
    <cellStyle name="Output 6 3 17 2" xfId="32589"/>
    <cellStyle name="Output 6 3 17 3" xfId="32590"/>
    <cellStyle name="Output 6 3 17 4" xfId="52321"/>
    <cellStyle name="Output 6 3 18" xfId="32591"/>
    <cellStyle name="Output 6 3 18 2" xfId="32592"/>
    <cellStyle name="Output 6 3 18 3" xfId="32593"/>
    <cellStyle name="Output 6 3 18 4" xfId="52322"/>
    <cellStyle name="Output 6 3 19" xfId="32594"/>
    <cellStyle name="Output 6 3 19 2" xfId="32595"/>
    <cellStyle name="Output 6 3 19 3" xfId="32596"/>
    <cellStyle name="Output 6 3 19 4" xfId="52323"/>
    <cellStyle name="Output 6 3 2" xfId="32597"/>
    <cellStyle name="Output 6 3 2 2" xfId="32598"/>
    <cellStyle name="Output 6 3 2 3" xfId="32599"/>
    <cellStyle name="Output 6 3 2 4" xfId="52324"/>
    <cellStyle name="Output 6 3 20" xfId="32600"/>
    <cellStyle name="Output 6 3 20 2" xfId="32601"/>
    <cellStyle name="Output 6 3 20 3" xfId="52325"/>
    <cellStyle name="Output 6 3 20 4" xfId="52326"/>
    <cellStyle name="Output 6 3 21" xfId="52327"/>
    <cellStyle name="Output 6 3 22" xfId="52328"/>
    <cellStyle name="Output 6 3 3" xfId="32602"/>
    <cellStyle name="Output 6 3 3 2" xfId="32603"/>
    <cellStyle name="Output 6 3 3 3" xfId="32604"/>
    <cellStyle name="Output 6 3 3 4" xfId="52329"/>
    <cellStyle name="Output 6 3 4" xfId="32605"/>
    <cellStyle name="Output 6 3 4 2" xfId="32606"/>
    <cellStyle name="Output 6 3 4 3" xfId="32607"/>
    <cellStyle name="Output 6 3 4 4" xfId="52330"/>
    <cellStyle name="Output 6 3 5" xfId="32608"/>
    <cellStyle name="Output 6 3 5 2" xfId="32609"/>
    <cellStyle name="Output 6 3 5 3" xfId="32610"/>
    <cellStyle name="Output 6 3 5 4" xfId="52331"/>
    <cellStyle name="Output 6 3 6" xfId="32611"/>
    <cellStyle name="Output 6 3 6 2" xfId="32612"/>
    <cellStyle name="Output 6 3 6 3" xfId="32613"/>
    <cellStyle name="Output 6 3 6 4" xfId="52332"/>
    <cellStyle name="Output 6 3 7" xfId="32614"/>
    <cellStyle name="Output 6 3 7 2" xfId="32615"/>
    <cellStyle name="Output 6 3 7 3" xfId="32616"/>
    <cellStyle name="Output 6 3 7 4" xfId="52333"/>
    <cellStyle name="Output 6 3 8" xfId="32617"/>
    <cellStyle name="Output 6 3 8 2" xfId="32618"/>
    <cellStyle name="Output 6 3 8 3" xfId="32619"/>
    <cellStyle name="Output 6 3 8 4" xfId="52334"/>
    <cellStyle name="Output 6 3 9" xfId="32620"/>
    <cellStyle name="Output 6 3 9 2" xfId="32621"/>
    <cellStyle name="Output 6 3 9 3" xfId="32622"/>
    <cellStyle name="Output 6 3 9 4" xfId="52335"/>
    <cellStyle name="Output 6 4" xfId="32623"/>
    <cellStyle name="Output 6 4 2" xfId="32624"/>
    <cellStyle name="Output 6 4 3" xfId="32625"/>
    <cellStyle name="Output 6 4 4" xfId="52336"/>
    <cellStyle name="Output 6 5" xfId="32626"/>
    <cellStyle name="Output 6 5 2" xfId="32627"/>
    <cellStyle name="Output 6 5 3" xfId="32628"/>
    <cellStyle name="Output 6 5 4" xfId="52337"/>
    <cellStyle name="Output 6 6" xfId="32629"/>
    <cellStyle name="Output 6 6 2" xfId="32630"/>
    <cellStyle name="Output 6 6 3" xfId="32631"/>
    <cellStyle name="Output 6 6 4" xfId="52338"/>
    <cellStyle name="Output 6 7" xfId="32632"/>
    <cellStyle name="Output 6 7 2" xfId="32633"/>
    <cellStyle name="Output 6 7 3" xfId="32634"/>
    <cellStyle name="Output 6 7 4" xfId="52339"/>
    <cellStyle name="Output 6 8" xfId="32635"/>
    <cellStyle name="Output 6 8 2" xfId="32636"/>
    <cellStyle name="Output 6 8 3" xfId="32637"/>
    <cellStyle name="Output 6 8 4" xfId="52340"/>
    <cellStyle name="Output 6 9" xfId="32638"/>
    <cellStyle name="Output 6 9 2" xfId="32639"/>
    <cellStyle name="Output 6 9 3" xfId="32640"/>
    <cellStyle name="Output 6 9 4" xfId="52341"/>
    <cellStyle name="Output 7" xfId="32641"/>
    <cellStyle name="Output 7 10" xfId="32642"/>
    <cellStyle name="Output 7 10 10" xfId="32643"/>
    <cellStyle name="Output 7 10 10 2" xfId="32644"/>
    <cellStyle name="Output 7 10 10 3" xfId="32645"/>
    <cellStyle name="Output 7 10 10 4" xfId="52342"/>
    <cellStyle name="Output 7 10 11" xfId="32646"/>
    <cellStyle name="Output 7 10 11 2" xfId="32647"/>
    <cellStyle name="Output 7 10 11 3" xfId="32648"/>
    <cellStyle name="Output 7 10 11 4" xfId="52343"/>
    <cellStyle name="Output 7 10 12" xfId="32649"/>
    <cellStyle name="Output 7 10 12 2" xfId="32650"/>
    <cellStyle name="Output 7 10 12 3" xfId="32651"/>
    <cellStyle name="Output 7 10 12 4" xfId="52344"/>
    <cellStyle name="Output 7 10 13" xfId="32652"/>
    <cellStyle name="Output 7 10 13 2" xfId="32653"/>
    <cellStyle name="Output 7 10 13 3" xfId="32654"/>
    <cellStyle name="Output 7 10 13 4" xfId="52345"/>
    <cellStyle name="Output 7 10 14" xfId="32655"/>
    <cellStyle name="Output 7 10 14 2" xfId="32656"/>
    <cellStyle name="Output 7 10 14 3" xfId="32657"/>
    <cellStyle name="Output 7 10 14 4" xfId="52346"/>
    <cellStyle name="Output 7 10 15" xfId="32658"/>
    <cellStyle name="Output 7 10 15 2" xfId="32659"/>
    <cellStyle name="Output 7 10 15 3" xfId="32660"/>
    <cellStyle name="Output 7 10 15 4" xfId="52347"/>
    <cellStyle name="Output 7 10 16" xfId="32661"/>
    <cellStyle name="Output 7 10 16 2" xfId="32662"/>
    <cellStyle name="Output 7 10 16 3" xfId="32663"/>
    <cellStyle name="Output 7 10 16 4" xfId="52348"/>
    <cellStyle name="Output 7 10 17" xfId="32664"/>
    <cellStyle name="Output 7 10 17 2" xfId="32665"/>
    <cellStyle name="Output 7 10 17 3" xfId="32666"/>
    <cellStyle name="Output 7 10 17 4" xfId="52349"/>
    <cellStyle name="Output 7 10 18" xfId="32667"/>
    <cellStyle name="Output 7 10 18 2" xfId="32668"/>
    <cellStyle name="Output 7 10 18 3" xfId="32669"/>
    <cellStyle name="Output 7 10 18 4" xfId="52350"/>
    <cellStyle name="Output 7 10 19" xfId="32670"/>
    <cellStyle name="Output 7 10 19 2" xfId="32671"/>
    <cellStyle name="Output 7 10 19 3" xfId="32672"/>
    <cellStyle name="Output 7 10 19 4" xfId="52351"/>
    <cellStyle name="Output 7 10 2" xfId="32673"/>
    <cellStyle name="Output 7 10 2 2" xfId="32674"/>
    <cellStyle name="Output 7 10 2 3" xfId="32675"/>
    <cellStyle name="Output 7 10 2 4" xfId="52352"/>
    <cellStyle name="Output 7 10 20" xfId="32676"/>
    <cellStyle name="Output 7 10 20 2" xfId="32677"/>
    <cellStyle name="Output 7 10 20 3" xfId="52353"/>
    <cellStyle name="Output 7 10 20 4" xfId="52354"/>
    <cellStyle name="Output 7 10 21" xfId="52355"/>
    <cellStyle name="Output 7 10 22" xfId="52356"/>
    <cellStyle name="Output 7 10 3" xfId="32678"/>
    <cellStyle name="Output 7 10 3 2" xfId="32679"/>
    <cellStyle name="Output 7 10 3 3" xfId="32680"/>
    <cellStyle name="Output 7 10 3 4" xfId="52357"/>
    <cellStyle name="Output 7 10 4" xfId="32681"/>
    <cellStyle name="Output 7 10 4 2" xfId="32682"/>
    <cellStyle name="Output 7 10 4 3" xfId="32683"/>
    <cellStyle name="Output 7 10 4 4" xfId="52358"/>
    <cellStyle name="Output 7 10 5" xfId="32684"/>
    <cellStyle name="Output 7 10 5 2" xfId="32685"/>
    <cellStyle name="Output 7 10 5 3" xfId="32686"/>
    <cellStyle name="Output 7 10 5 4" xfId="52359"/>
    <cellStyle name="Output 7 10 6" xfId="32687"/>
    <cellStyle name="Output 7 10 6 2" xfId="32688"/>
    <cellStyle name="Output 7 10 6 3" xfId="32689"/>
    <cellStyle name="Output 7 10 6 4" xfId="52360"/>
    <cellStyle name="Output 7 10 7" xfId="32690"/>
    <cellStyle name="Output 7 10 7 2" xfId="32691"/>
    <cellStyle name="Output 7 10 7 3" xfId="32692"/>
    <cellStyle name="Output 7 10 7 4" xfId="52361"/>
    <cellStyle name="Output 7 10 8" xfId="32693"/>
    <cellStyle name="Output 7 10 8 2" xfId="32694"/>
    <cellStyle name="Output 7 10 8 3" xfId="32695"/>
    <cellStyle name="Output 7 10 8 4" xfId="52362"/>
    <cellStyle name="Output 7 10 9" xfId="32696"/>
    <cellStyle name="Output 7 10 9 2" xfId="32697"/>
    <cellStyle name="Output 7 10 9 3" xfId="32698"/>
    <cellStyle name="Output 7 10 9 4" xfId="52363"/>
    <cellStyle name="Output 7 11" xfId="32699"/>
    <cellStyle name="Output 7 11 10" xfId="32700"/>
    <cellStyle name="Output 7 11 10 2" xfId="32701"/>
    <cellStyle name="Output 7 11 10 3" xfId="32702"/>
    <cellStyle name="Output 7 11 10 4" xfId="52364"/>
    <cellStyle name="Output 7 11 11" xfId="32703"/>
    <cellStyle name="Output 7 11 11 2" xfId="32704"/>
    <cellStyle name="Output 7 11 11 3" xfId="32705"/>
    <cellStyle name="Output 7 11 11 4" xfId="52365"/>
    <cellStyle name="Output 7 11 12" xfId="32706"/>
    <cellStyle name="Output 7 11 12 2" xfId="32707"/>
    <cellStyle name="Output 7 11 12 3" xfId="32708"/>
    <cellStyle name="Output 7 11 12 4" xfId="52366"/>
    <cellStyle name="Output 7 11 13" xfId="32709"/>
    <cellStyle name="Output 7 11 13 2" xfId="32710"/>
    <cellStyle name="Output 7 11 13 3" xfId="32711"/>
    <cellStyle name="Output 7 11 13 4" xfId="52367"/>
    <cellStyle name="Output 7 11 14" xfId="32712"/>
    <cellStyle name="Output 7 11 14 2" xfId="32713"/>
    <cellStyle name="Output 7 11 14 3" xfId="32714"/>
    <cellStyle name="Output 7 11 14 4" xfId="52368"/>
    <cellStyle name="Output 7 11 15" xfId="32715"/>
    <cellStyle name="Output 7 11 15 2" xfId="32716"/>
    <cellStyle name="Output 7 11 15 3" xfId="32717"/>
    <cellStyle name="Output 7 11 15 4" xfId="52369"/>
    <cellStyle name="Output 7 11 16" xfId="32718"/>
    <cellStyle name="Output 7 11 16 2" xfId="32719"/>
    <cellStyle name="Output 7 11 16 3" xfId="32720"/>
    <cellStyle name="Output 7 11 16 4" xfId="52370"/>
    <cellStyle name="Output 7 11 17" xfId="32721"/>
    <cellStyle name="Output 7 11 17 2" xfId="32722"/>
    <cellStyle name="Output 7 11 17 3" xfId="32723"/>
    <cellStyle name="Output 7 11 17 4" xfId="52371"/>
    <cellStyle name="Output 7 11 18" xfId="32724"/>
    <cellStyle name="Output 7 11 18 2" xfId="32725"/>
    <cellStyle name="Output 7 11 18 3" xfId="32726"/>
    <cellStyle name="Output 7 11 18 4" xfId="52372"/>
    <cellStyle name="Output 7 11 19" xfId="32727"/>
    <cellStyle name="Output 7 11 19 2" xfId="32728"/>
    <cellStyle name="Output 7 11 19 3" xfId="32729"/>
    <cellStyle name="Output 7 11 19 4" xfId="52373"/>
    <cellStyle name="Output 7 11 2" xfId="32730"/>
    <cellStyle name="Output 7 11 2 2" xfId="32731"/>
    <cellStyle name="Output 7 11 2 3" xfId="32732"/>
    <cellStyle name="Output 7 11 2 4" xfId="52374"/>
    <cellStyle name="Output 7 11 20" xfId="32733"/>
    <cellStyle name="Output 7 11 20 2" xfId="32734"/>
    <cellStyle name="Output 7 11 20 3" xfId="52375"/>
    <cellStyle name="Output 7 11 20 4" xfId="52376"/>
    <cellStyle name="Output 7 11 21" xfId="52377"/>
    <cellStyle name="Output 7 11 22" xfId="52378"/>
    <cellStyle name="Output 7 11 3" xfId="32735"/>
    <cellStyle name="Output 7 11 3 2" xfId="32736"/>
    <cellStyle name="Output 7 11 3 3" xfId="32737"/>
    <cellStyle name="Output 7 11 3 4" xfId="52379"/>
    <cellStyle name="Output 7 11 4" xfId="32738"/>
    <cellStyle name="Output 7 11 4 2" xfId="32739"/>
    <cellStyle name="Output 7 11 4 3" xfId="32740"/>
    <cellStyle name="Output 7 11 4 4" xfId="52380"/>
    <cellStyle name="Output 7 11 5" xfId="32741"/>
    <cellStyle name="Output 7 11 5 2" xfId="32742"/>
    <cellStyle name="Output 7 11 5 3" xfId="32743"/>
    <cellStyle name="Output 7 11 5 4" xfId="52381"/>
    <cellStyle name="Output 7 11 6" xfId="32744"/>
    <cellStyle name="Output 7 11 6 2" xfId="32745"/>
    <cellStyle name="Output 7 11 6 3" xfId="32746"/>
    <cellStyle name="Output 7 11 6 4" xfId="52382"/>
    <cellStyle name="Output 7 11 7" xfId="32747"/>
    <cellStyle name="Output 7 11 7 2" xfId="32748"/>
    <cellStyle name="Output 7 11 7 3" xfId="32749"/>
    <cellStyle name="Output 7 11 7 4" xfId="52383"/>
    <cellStyle name="Output 7 11 8" xfId="32750"/>
    <cellStyle name="Output 7 11 8 2" xfId="32751"/>
    <cellStyle name="Output 7 11 8 3" xfId="32752"/>
    <cellStyle name="Output 7 11 8 4" xfId="52384"/>
    <cellStyle name="Output 7 11 9" xfId="32753"/>
    <cellStyle name="Output 7 11 9 2" xfId="32754"/>
    <cellStyle name="Output 7 11 9 3" xfId="32755"/>
    <cellStyle name="Output 7 11 9 4" xfId="52385"/>
    <cellStyle name="Output 7 12" xfId="32756"/>
    <cellStyle name="Output 7 12 2" xfId="32757"/>
    <cellStyle name="Output 7 12 3" xfId="32758"/>
    <cellStyle name="Output 7 12 4" xfId="52386"/>
    <cellStyle name="Output 7 13" xfId="32759"/>
    <cellStyle name="Output 7 13 2" xfId="32760"/>
    <cellStyle name="Output 7 13 3" xfId="32761"/>
    <cellStyle name="Output 7 13 4" xfId="52387"/>
    <cellStyle name="Output 7 14" xfId="32762"/>
    <cellStyle name="Output 7 14 2" xfId="32763"/>
    <cellStyle name="Output 7 14 3" xfId="32764"/>
    <cellStyle name="Output 7 14 4" xfId="52388"/>
    <cellStyle name="Output 7 15" xfId="32765"/>
    <cellStyle name="Output 7 15 2" xfId="32766"/>
    <cellStyle name="Output 7 15 3" xfId="32767"/>
    <cellStyle name="Output 7 15 4" xfId="52389"/>
    <cellStyle name="Output 7 16" xfId="32768"/>
    <cellStyle name="Output 7 16 2" xfId="32769"/>
    <cellStyle name="Output 7 16 3" xfId="32770"/>
    <cellStyle name="Output 7 16 4" xfId="52390"/>
    <cellStyle name="Output 7 17" xfId="32771"/>
    <cellStyle name="Output 7 17 2" xfId="32772"/>
    <cellStyle name="Output 7 17 3" xfId="32773"/>
    <cellStyle name="Output 7 17 4" xfId="52391"/>
    <cellStyle name="Output 7 18" xfId="32774"/>
    <cellStyle name="Output 7 18 2" xfId="32775"/>
    <cellStyle name="Output 7 18 3" xfId="32776"/>
    <cellStyle name="Output 7 18 4" xfId="52392"/>
    <cellStyle name="Output 7 19" xfId="32777"/>
    <cellStyle name="Output 7 19 2" xfId="32778"/>
    <cellStyle name="Output 7 19 3" xfId="32779"/>
    <cellStyle name="Output 7 19 4" xfId="52393"/>
    <cellStyle name="Output 7 2" xfId="32780"/>
    <cellStyle name="Output 7 2 10" xfId="32781"/>
    <cellStyle name="Output 7 2 10 2" xfId="32782"/>
    <cellStyle name="Output 7 2 10 3" xfId="32783"/>
    <cellStyle name="Output 7 2 10 4" xfId="52394"/>
    <cellStyle name="Output 7 2 11" xfId="32784"/>
    <cellStyle name="Output 7 2 11 2" xfId="32785"/>
    <cellStyle name="Output 7 2 11 3" xfId="32786"/>
    <cellStyle name="Output 7 2 11 4" xfId="52395"/>
    <cellStyle name="Output 7 2 12" xfId="32787"/>
    <cellStyle name="Output 7 2 12 2" xfId="32788"/>
    <cellStyle name="Output 7 2 12 3" xfId="32789"/>
    <cellStyle name="Output 7 2 12 4" xfId="52396"/>
    <cellStyle name="Output 7 2 13" xfId="32790"/>
    <cellStyle name="Output 7 2 13 2" xfId="32791"/>
    <cellStyle name="Output 7 2 13 3" xfId="32792"/>
    <cellStyle name="Output 7 2 13 4" xfId="52397"/>
    <cellStyle name="Output 7 2 14" xfId="32793"/>
    <cellStyle name="Output 7 2 14 2" xfId="32794"/>
    <cellStyle name="Output 7 2 14 3" xfId="32795"/>
    <cellStyle name="Output 7 2 14 4" xfId="52398"/>
    <cellStyle name="Output 7 2 15" xfId="32796"/>
    <cellStyle name="Output 7 2 15 2" xfId="32797"/>
    <cellStyle name="Output 7 2 15 3" xfId="32798"/>
    <cellStyle name="Output 7 2 15 4" xfId="52399"/>
    <cellStyle name="Output 7 2 16" xfId="32799"/>
    <cellStyle name="Output 7 2 16 2" xfId="32800"/>
    <cellStyle name="Output 7 2 16 3" xfId="32801"/>
    <cellStyle name="Output 7 2 16 4" xfId="52400"/>
    <cellStyle name="Output 7 2 17" xfId="32802"/>
    <cellStyle name="Output 7 2 17 2" xfId="32803"/>
    <cellStyle name="Output 7 2 17 3" xfId="32804"/>
    <cellStyle name="Output 7 2 17 4" xfId="52401"/>
    <cellStyle name="Output 7 2 18" xfId="32805"/>
    <cellStyle name="Output 7 2 18 2" xfId="32806"/>
    <cellStyle name="Output 7 2 18 3" xfId="32807"/>
    <cellStyle name="Output 7 2 18 4" xfId="52402"/>
    <cellStyle name="Output 7 2 19" xfId="32808"/>
    <cellStyle name="Output 7 2 19 2" xfId="32809"/>
    <cellStyle name="Output 7 2 19 3" xfId="32810"/>
    <cellStyle name="Output 7 2 19 4" xfId="52403"/>
    <cellStyle name="Output 7 2 2" xfId="32811"/>
    <cellStyle name="Output 7 2 2 2" xfId="32812"/>
    <cellStyle name="Output 7 2 2 3" xfId="32813"/>
    <cellStyle name="Output 7 2 2 4" xfId="52404"/>
    <cellStyle name="Output 7 2 20" xfId="32814"/>
    <cellStyle name="Output 7 2 20 2" xfId="32815"/>
    <cellStyle name="Output 7 2 20 3" xfId="52405"/>
    <cellStyle name="Output 7 2 20 4" xfId="52406"/>
    <cellStyle name="Output 7 2 21" xfId="52407"/>
    <cellStyle name="Output 7 2 22" xfId="52408"/>
    <cellStyle name="Output 7 2 3" xfId="32816"/>
    <cellStyle name="Output 7 2 3 2" xfId="32817"/>
    <cellStyle name="Output 7 2 3 3" xfId="32818"/>
    <cellStyle name="Output 7 2 3 4" xfId="52409"/>
    <cellStyle name="Output 7 2 4" xfId="32819"/>
    <cellStyle name="Output 7 2 4 2" xfId="32820"/>
    <cellStyle name="Output 7 2 4 3" xfId="32821"/>
    <cellStyle name="Output 7 2 4 4" xfId="52410"/>
    <cellStyle name="Output 7 2 5" xfId="32822"/>
    <cellStyle name="Output 7 2 5 2" xfId="32823"/>
    <cellStyle name="Output 7 2 5 3" xfId="32824"/>
    <cellStyle name="Output 7 2 5 4" xfId="52411"/>
    <cellStyle name="Output 7 2 6" xfId="32825"/>
    <cellStyle name="Output 7 2 6 2" xfId="32826"/>
    <cellStyle name="Output 7 2 6 3" xfId="32827"/>
    <cellStyle name="Output 7 2 6 4" xfId="52412"/>
    <cellStyle name="Output 7 2 7" xfId="32828"/>
    <cellStyle name="Output 7 2 7 2" xfId="32829"/>
    <cellStyle name="Output 7 2 7 3" xfId="32830"/>
    <cellStyle name="Output 7 2 7 4" xfId="52413"/>
    <cellStyle name="Output 7 2 8" xfId="32831"/>
    <cellStyle name="Output 7 2 8 2" xfId="32832"/>
    <cellStyle name="Output 7 2 8 3" xfId="32833"/>
    <cellStyle name="Output 7 2 8 4" xfId="52414"/>
    <cellStyle name="Output 7 2 9" xfId="32834"/>
    <cellStyle name="Output 7 2 9 2" xfId="32835"/>
    <cellStyle name="Output 7 2 9 3" xfId="32836"/>
    <cellStyle name="Output 7 2 9 4" xfId="52415"/>
    <cellStyle name="Output 7 20" xfId="32837"/>
    <cellStyle name="Output 7 20 2" xfId="32838"/>
    <cellStyle name="Output 7 20 3" xfId="32839"/>
    <cellStyle name="Output 7 20 4" xfId="52416"/>
    <cellStyle name="Output 7 21" xfId="32840"/>
    <cellStyle name="Output 7 21 2" xfId="32841"/>
    <cellStyle name="Output 7 21 3" xfId="32842"/>
    <cellStyle name="Output 7 21 4" xfId="52417"/>
    <cellStyle name="Output 7 22" xfId="32843"/>
    <cellStyle name="Output 7 22 2" xfId="32844"/>
    <cellStyle name="Output 7 22 3" xfId="32845"/>
    <cellStyle name="Output 7 22 4" xfId="52418"/>
    <cellStyle name="Output 7 23" xfId="32846"/>
    <cellStyle name="Output 7 23 2" xfId="32847"/>
    <cellStyle name="Output 7 23 3" xfId="32848"/>
    <cellStyle name="Output 7 23 4" xfId="52419"/>
    <cellStyle name="Output 7 24" xfId="32849"/>
    <cellStyle name="Output 7 24 2" xfId="32850"/>
    <cellStyle name="Output 7 24 3" xfId="32851"/>
    <cellStyle name="Output 7 24 4" xfId="52420"/>
    <cellStyle name="Output 7 25" xfId="32852"/>
    <cellStyle name="Output 7 25 2" xfId="32853"/>
    <cellStyle name="Output 7 25 3" xfId="32854"/>
    <cellStyle name="Output 7 25 4" xfId="52421"/>
    <cellStyle name="Output 7 26" xfId="32855"/>
    <cellStyle name="Output 7 26 2" xfId="32856"/>
    <cellStyle name="Output 7 26 3" xfId="32857"/>
    <cellStyle name="Output 7 26 4" xfId="52422"/>
    <cellStyle name="Output 7 27" xfId="32858"/>
    <cellStyle name="Output 7 27 2" xfId="32859"/>
    <cellStyle name="Output 7 27 3" xfId="32860"/>
    <cellStyle name="Output 7 27 4" xfId="52423"/>
    <cellStyle name="Output 7 28" xfId="32861"/>
    <cellStyle name="Output 7 28 2" xfId="32862"/>
    <cellStyle name="Output 7 28 3" xfId="32863"/>
    <cellStyle name="Output 7 28 4" xfId="52424"/>
    <cellStyle name="Output 7 29" xfId="32864"/>
    <cellStyle name="Output 7 29 2" xfId="32865"/>
    <cellStyle name="Output 7 29 3" xfId="32866"/>
    <cellStyle name="Output 7 29 4" xfId="52425"/>
    <cellStyle name="Output 7 3" xfId="32867"/>
    <cellStyle name="Output 7 3 10" xfId="32868"/>
    <cellStyle name="Output 7 3 10 2" xfId="32869"/>
    <cellStyle name="Output 7 3 10 3" xfId="32870"/>
    <cellStyle name="Output 7 3 10 4" xfId="52426"/>
    <cellStyle name="Output 7 3 11" xfId="32871"/>
    <cellStyle name="Output 7 3 11 2" xfId="32872"/>
    <cellStyle name="Output 7 3 11 3" xfId="32873"/>
    <cellStyle name="Output 7 3 11 4" xfId="52427"/>
    <cellStyle name="Output 7 3 12" xfId="32874"/>
    <cellStyle name="Output 7 3 12 2" xfId="32875"/>
    <cellStyle name="Output 7 3 12 3" xfId="32876"/>
    <cellStyle name="Output 7 3 12 4" xfId="52428"/>
    <cellStyle name="Output 7 3 13" xfId="32877"/>
    <cellStyle name="Output 7 3 13 2" xfId="32878"/>
    <cellStyle name="Output 7 3 13 3" xfId="32879"/>
    <cellStyle name="Output 7 3 13 4" xfId="52429"/>
    <cellStyle name="Output 7 3 14" xfId="32880"/>
    <cellStyle name="Output 7 3 14 2" xfId="32881"/>
    <cellStyle name="Output 7 3 14 3" xfId="32882"/>
    <cellStyle name="Output 7 3 14 4" xfId="52430"/>
    <cellStyle name="Output 7 3 15" xfId="32883"/>
    <cellStyle name="Output 7 3 15 2" xfId="32884"/>
    <cellStyle name="Output 7 3 15 3" xfId="32885"/>
    <cellStyle name="Output 7 3 15 4" xfId="52431"/>
    <cellStyle name="Output 7 3 16" xfId="32886"/>
    <cellStyle name="Output 7 3 16 2" xfId="32887"/>
    <cellStyle name="Output 7 3 16 3" xfId="32888"/>
    <cellStyle name="Output 7 3 16 4" xfId="52432"/>
    <cellStyle name="Output 7 3 17" xfId="32889"/>
    <cellStyle name="Output 7 3 17 2" xfId="32890"/>
    <cellStyle name="Output 7 3 17 3" xfId="32891"/>
    <cellStyle name="Output 7 3 17 4" xfId="52433"/>
    <cellStyle name="Output 7 3 18" xfId="32892"/>
    <cellStyle name="Output 7 3 18 2" xfId="32893"/>
    <cellStyle name="Output 7 3 18 3" xfId="32894"/>
    <cellStyle name="Output 7 3 18 4" xfId="52434"/>
    <cellStyle name="Output 7 3 19" xfId="32895"/>
    <cellStyle name="Output 7 3 19 2" xfId="32896"/>
    <cellStyle name="Output 7 3 19 3" xfId="32897"/>
    <cellStyle name="Output 7 3 19 4" xfId="52435"/>
    <cellStyle name="Output 7 3 2" xfId="32898"/>
    <cellStyle name="Output 7 3 2 2" xfId="32899"/>
    <cellStyle name="Output 7 3 2 3" xfId="32900"/>
    <cellStyle name="Output 7 3 2 4" xfId="52436"/>
    <cellStyle name="Output 7 3 20" xfId="32901"/>
    <cellStyle name="Output 7 3 20 2" xfId="32902"/>
    <cellStyle name="Output 7 3 20 3" xfId="52437"/>
    <cellStyle name="Output 7 3 20 4" xfId="52438"/>
    <cellStyle name="Output 7 3 21" xfId="52439"/>
    <cellStyle name="Output 7 3 22" xfId="52440"/>
    <cellStyle name="Output 7 3 3" xfId="32903"/>
    <cellStyle name="Output 7 3 3 2" xfId="32904"/>
    <cellStyle name="Output 7 3 3 3" xfId="32905"/>
    <cellStyle name="Output 7 3 3 4" xfId="52441"/>
    <cellStyle name="Output 7 3 4" xfId="32906"/>
    <cellStyle name="Output 7 3 4 2" xfId="32907"/>
    <cellStyle name="Output 7 3 4 3" xfId="32908"/>
    <cellStyle name="Output 7 3 4 4" xfId="52442"/>
    <cellStyle name="Output 7 3 5" xfId="32909"/>
    <cellStyle name="Output 7 3 5 2" xfId="32910"/>
    <cellStyle name="Output 7 3 5 3" xfId="32911"/>
    <cellStyle name="Output 7 3 5 4" xfId="52443"/>
    <cellStyle name="Output 7 3 6" xfId="32912"/>
    <cellStyle name="Output 7 3 6 2" xfId="32913"/>
    <cellStyle name="Output 7 3 6 3" xfId="32914"/>
    <cellStyle name="Output 7 3 6 4" xfId="52444"/>
    <cellStyle name="Output 7 3 7" xfId="32915"/>
    <cellStyle name="Output 7 3 7 2" xfId="32916"/>
    <cellStyle name="Output 7 3 7 3" xfId="32917"/>
    <cellStyle name="Output 7 3 7 4" xfId="52445"/>
    <cellStyle name="Output 7 3 8" xfId="32918"/>
    <cellStyle name="Output 7 3 8 2" xfId="32919"/>
    <cellStyle name="Output 7 3 8 3" xfId="32920"/>
    <cellStyle name="Output 7 3 8 4" xfId="52446"/>
    <cellStyle name="Output 7 3 9" xfId="32921"/>
    <cellStyle name="Output 7 3 9 2" xfId="32922"/>
    <cellStyle name="Output 7 3 9 3" xfId="32923"/>
    <cellStyle name="Output 7 3 9 4" xfId="52447"/>
    <cellStyle name="Output 7 30" xfId="32924"/>
    <cellStyle name="Output 7 30 2" xfId="32925"/>
    <cellStyle name="Output 7 30 3" xfId="52448"/>
    <cellStyle name="Output 7 30 4" xfId="52449"/>
    <cellStyle name="Output 7 31" xfId="52450"/>
    <cellStyle name="Output 7 32" xfId="52451"/>
    <cellStyle name="Output 7 4" xfId="32926"/>
    <cellStyle name="Output 7 4 10" xfId="32927"/>
    <cellStyle name="Output 7 4 10 2" xfId="32928"/>
    <cellStyle name="Output 7 4 10 3" xfId="32929"/>
    <cellStyle name="Output 7 4 10 4" xfId="52452"/>
    <cellStyle name="Output 7 4 11" xfId="32930"/>
    <cellStyle name="Output 7 4 11 2" xfId="32931"/>
    <cellStyle name="Output 7 4 11 3" xfId="32932"/>
    <cellStyle name="Output 7 4 11 4" xfId="52453"/>
    <cellStyle name="Output 7 4 12" xfId="32933"/>
    <cellStyle name="Output 7 4 12 2" xfId="32934"/>
    <cellStyle name="Output 7 4 12 3" xfId="32935"/>
    <cellStyle name="Output 7 4 12 4" xfId="52454"/>
    <cellStyle name="Output 7 4 13" xfId="32936"/>
    <cellStyle name="Output 7 4 13 2" xfId="32937"/>
    <cellStyle name="Output 7 4 13 3" xfId="32938"/>
    <cellStyle name="Output 7 4 13 4" xfId="52455"/>
    <cellStyle name="Output 7 4 14" xfId="32939"/>
    <cellStyle name="Output 7 4 14 2" xfId="32940"/>
    <cellStyle name="Output 7 4 14 3" xfId="32941"/>
    <cellStyle name="Output 7 4 14 4" xfId="52456"/>
    <cellStyle name="Output 7 4 15" xfId="32942"/>
    <cellStyle name="Output 7 4 15 2" xfId="32943"/>
    <cellStyle name="Output 7 4 15 3" xfId="32944"/>
    <cellStyle name="Output 7 4 15 4" xfId="52457"/>
    <cellStyle name="Output 7 4 16" xfId="32945"/>
    <cellStyle name="Output 7 4 16 2" xfId="32946"/>
    <cellStyle name="Output 7 4 16 3" xfId="32947"/>
    <cellStyle name="Output 7 4 16 4" xfId="52458"/>
    <cellStyle name="Output 7 4 17" xfId="32948"/>
    <cellStyle name="Output 7 4 17 2" xfId="32949"/>
    <cellStyle name="Output 7 4 17 3" xfId="32950"/>
    <cellStyle name="Output 7 4 17 4" xfId="52459"/>
    <cellStyle name="Output 7 4 18" xfId="32951"/>
    <cellStyle name="Output 7 4 18 2" xfId="32952"/>
    <cellStyle name="Output 7 4 18 3" xfId="32953"/>
    <cellStyle name="Output 7 4 18 4" xfId="52460"/>
    <cellStyle name="Output 7 4 19" xfId="32954"/>
    <cellStyle name="Output 7 4 19 2" xfId="32955"/>
    <cellStyle name="Output 7 4 19 3" xfId="32956"/>
    <cellStyle name="Output 7 4 19 4" xfId="52461"/>
    <cellStyle name="Output 7 4 2" xfId="32957"/>
    <cellStyle name="Output 7 4 2 2" xfId="32958"/>
    <cellStyle name="Output 7 4 2 3" xfId="32959"/>
    <cellStyle name="Output 7 4 2 4" xfId="52462"/>
    <cellStyle name="Output 7 4 20" xfId="32960"/>
    <cellStyle name="Output 7 4 20 2" xfId="32961"/>
    <cellStyle name="Output 7 4 20 3" xfId="52463"/>
    <cellStyle name="Output 7 4 20 4" xfId="52464"/>
    <cellStyle name="Output 7 4 21" xfId="52465"/>
    <cellStyle name="Output 7 4 22" xfId="52466"/>
    <cellStyle name="Output 7 4 3" xfId="32962"/>
    <cellStyle name="Output 7 4 3 2" xfId="32963"/>
    <cellStyle name="Output 7 4 3 3" xfId="32964"/>
    <cellStyle name="Output 7 4 3 4" xfId="52467"/>
    <cellStyle name="Output 7 4 4" xfId="32965"/>
    <cellStyle name="Output 7 4 4 2" xfId="32966"/>
    <cellStyle name="Output 7 4 4 3" xfId="32967"/>
    <cellStyle name="Output 7 4 4 4" xfId="52468"/>
    <cellStyle name="Output 7 4 5" xfId="32968"/>
    <cellStyle name="Output 7 4 5 2" xfId="32969"/>
    <cellStyle name="Output 7 4 5 3" xfId="32970"/>
    <cellStyle name="Output 7 4 5 4" xfId="52469"/>
    <cellStyle name="Output 7 4 6" xfId="32971"/>
    <cellStyle name="Output 7 4 6 2" xfId="32972"/>
    <cellStyle name="Output 7 4 6 3" xfId="32973"/>
    <cellStyle name="Output 7 4 6 4" xfId="52470"/>
    <cellStyle name="Output 7 4 7" xfId="32974"/>
    <cellStyle name="Output 7 4 7 2" xfId="32975"/>
    <cellStyle name="Output 7 4 7 3" xfId="32976"/>
    <cellStyle name="Output 7 4 7 4" xfId="52471"/>
    <cellStyle name="Output 7 4 8" xfId="32977"/>
    <cellStyle name="Output 7 4 8 2" xfId="32978"/>
    <cellStyle name="Output 7 4 8 3" xfId="32979"/>
    <cellStyle name="Output 7 4 8 4" xfId="52472"/>
    <cellStyle name="Output 7 4 9" xfId="32980"/>
    <cellStyle name="Output 7 4 9 2" xfId="32981"/>
    <cellStyle name="Output 7 4 9 3" xfId="32982"/>
    <cellStyle name="Output 7 4 9 4" xfId="52473"/>
    <cellStyle name="Output 7 5" xfId="32983"/>
    <cellStyle name="Output 7 5 10" xfId="32984"/>
    <cellStyle name="Output 7 5 10 2" xfId="32985"/>
    <cellStyle name="Output 7 5 10 3" xfId="32986"/>
    <cellStyle name="Output 7 5 10 4" xfId="52474"/>
    <cellStyle name="Output 7 5 11" xfId="32987"/>
    <cellStyle name="Output 7 5 11 2" xfId="32988"/>
    <cellStyle name="Output 7 5 11 3" xfId="32989"/>
    <cellStyle name="Output 7 5 11 4" xfId="52475"/>
    <cellStyle name="Output 7 5 12" xfId="32990"/>
    <cellStyle name="Output 7 5 12 2" xfId="32991"/>
    <cellStyle name="Output 7 5 12 3" xfId="32992"/>
    <cellStyle name="Output 7 5 12 4" xfId="52476"/>
    <cellStyle name="Output 7 5 13" xfId="32993"/>
    <cellStyle name="Output 7 5 13 2" xfId="32994"/>
    <cellStyle name="Output 7 5 13 3" xfId="32995"/>
    <cellStyle name="Output 7 5 13 4" xfId="52477"/>
    <cellStyle name="Output 7 5 14" xfId="32996"/>
    <cellStyle name="Output 7 5 14 2" xfId="32997"/>
    <cellStyle name="Output 7 5 14 3" xfId="32998"/>
    <cellStyle name="Output 7 5 14 4" xfId="52478"/>
    <cellStyle name="Output 7 5 15" xfId="32999"/>
    <cellStyle name="Output 7 5 15 2" xfId="33000"/>
    <cellStyle name="Output 7 5 15 3" xfId="33001"/>
    <cellStyle name="Output 7 5 15 4" xfId="52479"/>
    <cellStyle name="Output 7 5 16" xfId="33002"/>
    <cellStyle name="Output 7 5 16 2" xfId="33003"/>
    <cellStyle name="Output 7 5 16 3" xfId="33004"/>
    <cellStyle name="Output 7 5 16 4" xfId="52480"/>
    <cellStyle name="Output 7 5 17" xfId="33005"/>
    <cellStyle name="Output 7 5 17 2" xfId="33006"/>
    <cellStyle name="Output 7 5 17 3" xfId="33007"/>
    <cellStyle name="Output 7 5 17 4" xfId="52481"/>
    <cellStyle name="Output 7 5 18" xfId="33008"/>
    <cellStyle name="Output 7 5 18 2" xfId="33009"/>
    <cellStyle name="Output 7 5 18 3" xfId="33010"/>
    <cellStyle name="Output 7 5 18 4" xfId="52482"/>
    <cellStyle name="Output 7 5 19" xfId="33011"/>
    <cellStyle name="Output 7 5 19 2" xfId="33012"/>
    <cellStyle name="Output 7 5 19 3" xfId="33013"/>
    <cellStyle name="Output 7 5 19 4" xfId="52483"/>
    <cellStyle name="Output 7 5 2" xfId="33014"/>
    <cellStyle name="Output 7 5 2 2" xfId="33015"/>
    <cellStyle name="Output 7 5 2 3" xfId="33016"/>
    <cellStyle name="Output 7 5 2 4" xfId="52484"/>
    <cellStyle name="Output 7 5 20" xfId="33017"/>
    <cellStyle name="Output 7 5 20 2" xfId="33018"/>
    <cellStyle name="Output 7 5 20 3" xfId="52485"/>
    <cellStyle name="Output 7 5 20 4" xfId="52486"/>
    <cellStyle name="Output 7 5 21" xfId="52487"/>
    <cellStyle name="Output 7 5 22" xfId="52488"/>
    <cellStyle name="Output 7 5 3" xfId="33019"/>
    <cellStyle name="Output 7 5 3 2" xfId="33020"/>
    <cellStyle name="Output 7 5 3 3" xfId="33021"/>
    <cellStyle name="Output 7 5 3 4" xfId="52489"/>
    <cellStyle name="Output 7 5 4" xfId="33022"/>
    <cellStyle name="Output 7 5 4 2" xfId="33023"/>
    <cellStyle name="Output 7 5 4 3" xfId="33024"/>
    <cellStyle name="Output 7 5 4 4" xfId="52490"/>
    <cellStyle name="Output 7 5 5" xfId="33025"/>
    <cellStyle name="Output 7 5 5 2" xfId="33026"/>
    <cellStyle name="Output 7 5 5 3" xfId="33027"/>
    <cellStyle name="Output 7 5 5 4" xfId="52491"/>
    <cellStyle name="Output 7 5 6" xfId="33028"/>
    <cellStyle name="Output 7 5 6 2" xfId="33029"/>
    <cellStyle name="Output 7 5 6 3" xfId="33030"/>
    <cellStyle name="Output 7 5 6 4" xfId="52492"/>
    <cellStyle name="Output 7 5 7" xfId="33031"/>
    <cellStyle name="Output 7 5 7 2" xfId="33032"/>
    <cellStyle name="Output 7 5 7 3" xfId="33033"/>
    <cellStyle name="Output 7 5 7 4" xfId="52493"/>
    <cellStyle name="Output 7 5 8" xfId="33034"/>
    <cellStyle name="Output 7 5 8 2" xfId="33035"/>
    <cellStyle name="Output 7 5 8 3" xfId="33036"/>
    <cellStyle name="Output 7 5 8 4" xfId="52494"/>
    <cellStyle name="Output 7 5 9" xfId="33037"/>
    <cellStyle name="Output 7 5 9 2" xfId="33038"/>
    <cellStyle name="Output 7 5 9 3" xfId="33039"/>
    <cellStyle name="Output 7 5 9 4" xfId="52495"/>
    <cellStyle name="Output 7 6" xfId="33040"/>
    <cellStyle name="Output 7 6 10" xfId="33041"/>
    <cellStyle name="Output 7 6 10 2" xfId="33042"/>
    <cellStyle name="Output 7 6 10 3" xfId="33043"/>
    <cellStyle name="Output 7 6 10 4" xfId="52496"/>
    <cellStyle name="Output 7 6 11" xfId="33044"/>
    <cellStyle name="Output 7 6 11 2" xfId="33045"/>
    <cellStyle name="Output 7 6 11 3" xfId="33046"/>
    <cellStyle name="Output 7 6 11 4" xfId="52497"/>
    <cellStyle name="Output 7 6 12" xfId="33047"/>
    <cellStyle name="Output 7 6 12 2" xfId="33048"/>
    <cellStyle name="Output 7 6 12 3" xfId="33049"/>
    <cellStyle name="Output 7 6 12 4" xfId="52498"/>
    <cellStyle name="Output 7 6 13" xfId="33050"/>
    <cellStyle name="Output 7 6 13 2" xfId="33051"/>
    <cellStyle name="Output 7 6 13 3" xfId="33052"/>
    <cellStyle name="Output 7 6 13 4" xfId="52499"/>
    <cellStyle name="Output 7 6 14" xfId="33053"/>
    <cellStyle name="Output 7 6 14 2" xfId="33054"/>
    <cellStyle name="Output 7 6 14 3" xfId="33055"/>
    <cellStyle name="Output 7 6 14 4" xfId="52500"/>
    <cellStyle name="Output 7 6 15" xfId="33056"/>
    <cellStyle name="Output 7 6 15 2" xfId="33057"/>
    <cellStyle name="Output 7 6 15 3" xfId="33058"/>
    <cellStyle name="Output 7 6 15 4" xfId="52501"/>
    <cellStyle name="Output 7 6 16" xfId="33059"/>
    <cellStyle name="Output 7 6 16 2" xfId="33060"/>
    <cellStyle name="Output 7 6 16 3" xfId="33061"/>
    <cellStyle name="Output 7 6 16 4" xfId="52502"/>
    <cellStyle name="Output 7 6 17" xfId="33062"/>
    <cellStyle name="Output 7 6 17 2" xfId="33063"/>
    <cellStyle name="Output 7 6 17 3" xfId="33064"/>
    <cellStyle name="Output 7 6 17 4" xfId="52503"/>
    <cellStyle name="Output 7 6 18" xfId="33065"/>
    <cellStyle name="Output 7 6 18 2" xfId="33066"/>
    <cellStyle name="Output 7 6 18 3" xfId="33067"/>
    <cellStyle name="Output 7 6 18 4" xfId="52504"/>
    <cellStyle name="Output 7 6 19" xfId="33068"/>
    <cellStyle name="Output 7 6 19 2" xfId="33069"/>
    <cellStyle name="Output 7 6 19 3" xfId="33070"/>
    <cellStyle name="Output 7 6 19 4" xfId="52505"/>
    <cellStyle name="Output 7 6 2" xfId="33071"/>
    <cellStyle name="Output 7 6 2 2" xfId="33072"/>
    <cellStyle name="Output 7 6 2 3" xfId="33073"/>
    <cellStyle name="Output 7 6 2 4" xfId="52506"/>
    <cellStyle name="Output 7 6 20" xfId="33074"/>
    <cellStyle name="Output 7 6 20 2" xfId="33075"/>
    <cellStyle name="Output 7 6 20 3" xfId="52507"/>
    <cellStyle name="Output 7 6 20 4" xfId="52508"/>
    <cellStyle name="Output 7 6 21" xfId="52509"/>
    <cellStyle name="Output 7 6 22" xfId="52510"/>
    <cellStyle name="Output 7 6 3" xfId="33076"/>
    <cellStyle name="Output 7 6 3 2" xfId="33077"/>
    <cellStyle name="Output 7 6 3 3" xfId="33078"/>
    <cellStyle name="Output 7 6 3 4" xfId="52511"/>
    <cellStyle name="Output 7 6 4" xfId="33079"/>
    <cellStyle name="Output 7 6 4 2" xfId="33080"/>
    <cellStyle name="Output 7 6 4 3" xfId="33081"/>
    <cellStyle name="Output 7 6 4 4" xfId="52512"/>
    <cellStyle name="Output 7 6 5" xfId="33082"/>
    <cellStyle name="Output 7 6 5 2" xfId="33083"/>
    <cellStyle name="Output 7 6 5 3" xfId="33084"/>
    <cellStyle name="Output 7 6 5 4" xfId="52513"/>
    <cellStyle name="Output 7 6 6" xfId="33085"/>
    <cellStyle name="Output 7 6 6 2" xfId="33086"/>
    <cellStyle name="Output 7 6 6 3" xfId="33087"/>
    <cellStyle name="Output 7 6 6 4" xfId="52514"/>
    <cellStyle name="Output 7 6 7" xfId="33088"/>
    <cellStyle name="Output 7 6 7 2" xfId="33089"/>
    <cellStyle name="Output 7 6 7 3" xfId="33090"/>
    <cellStyle name="Output 7 6 7 4" xfId="52515"/>
    <cellStyle name="Output 7 6 8" xfId="33091"/>
    <cellStyle name="Output 7 6 8 2" xfId="33092"/>
    <cellStyle name="Output 7 6 8 3" xfId="33093"/>
    <cellStyle name="Output 7 6 8 4" xfId="52516"/>
    <cellStyle name="Output 7 6 9" xfId="33094"/>
    <cellStyle name="Output 7 6 9 2" xfId="33095"/>
    <cellStyle name="Output 7 6 9 3" xfId="33096"/>
    <cellStyle name="Output 7 6 9 4" xfId="52517"/>
    <cellStyle name="Output 7 7" xfId="33097"/>
    <cellStyle name="Output 7 7 10" xfId="33098"/>
    <cellStyle name="Output 7 7 10 2" xfId="33099"/>
    <cellStyle name="Output 7 7 10 3" xfId="33100"/>
    <cellStyle name="Output 7 7 10 4" xfId="52518"/>
    <cellStyle name="Output 7 7 11" xfId="33101"/>
    <cellStyle name="Output 7 7 11 2" xfId="33102"/>
    <cellStyle name="Output 7 7 11 3" xfId="33103"/>
    <cellStyle name="Output 7 7 11 4" xfId="52519"/>
    <cellStyle name="Output 7 7 12" xfId="33104"/>
    <cellStyle name="Output 7 7 12 2" xfId="33105"/>
    <cellStyle name="Output 7 7 12 3" xfId="33106"/>
    <cellStyle name="Output 7 7 12 4" xfId="52520"/>
    <cellStyle name="Output 7 7 13" xfId="33107"/>
    <cellStyle name="Output 7 7 13 2" xfId="33108"/>
    <cellStyle name="Output 7 7 13 3" xfId="33109"/>
    <cellStyle name="Output 7 7 13 4" xfId="52521"/>
    <cellStyle name="Output 7 7 14" xfId="33110"/>
    <cellStyle name="Output 7 7 14 2" xfId="33111"/>
    <cellStyle name="Output 7 7 14 3" xfId="33112"/>
    <cellStyle name="Output 7 7 14 4" xfId="52522"/>
    <cellStyle name="Output 7 7 15" xfId="33113"/>
    <cellStyle name="Output 7 7 15 2" xfId="33114"/>
    <cellStyle name="Output 7 7 15 3" xfId="33115"/>
    <cellStyle name="Output 7 7 15 4" xfId="52523"/>
    <cellStyle name="Output 7 7 16" xfId="33116"/>
    <cellStyle name="Output 7 7 16 2" xfId="33117"/>
    <cellStyle name="Output 7 7 16 3" xfId="33118"/>
    <cellStyle name="Output 7 7 16 4" xfId="52524"/>
    <cellStyle name="Output 7 7 17" xfId="33119"/>
    <cellStyle name="Output 7 7 17 2" xfId="33120"/>
    <cellStyle name="Output 7 7 17 3" xfId="33121"/>
    <cellStyle name="Output 7 7 17 4" xfId="52525"/>
    <cellStyle name="Output 7 7 18" xfId="33122"/>
    <cellStyle name="Output 7 7 18 2" xfId="33123"/>
    <cellStyle name="Output 7 7 18 3" xfId="33124"/>
    <cellStyle name="Output 7 7 18 4" xfId="52526"/>
    <cellStyle name="Output 7 7 19" xfId="33125"/>
    <cellStyle name="Output 7 7 19 2" xfId="33126"/>
    <cellStyle name="Output 7 7 19 3" xfId="33127"/>
    <cellStyle name="Output 7 7 19 4" xfId="52527"/>
    <cellStyle name="Output 7 7 2" xfId="33128"/>
    <cellStyle name="Output 7 7 2 2" xfId="33129"/>
    <cellStyle name="Output 7 7 2 3" xfId="33130"/>
    <cellStyle name="Output 7 7 2 4" xfId="52528"/>
    <cellStyle name="Output 7 7 20" xfId="33131"/>
    <cellStyle name="Output 7 7 20 2" xfId="33132"/>
    <cellStyle name="Output 7 7 20 3" xfId="52529"/>
    <cellStyle name="Output 7 7 20 4" xfId="52530"/>
    <cellStyle name="Output 7 7 21" xfId="52531"/>
    <cellStyle name="Output 7 7 22" xfId="52532"/>
    <cellStyle name="Output 7 7 3" xfId="33133"/>
    <cellStyle name="Output 7 7 3 2" xfId="33134"/>
    <cellStyle name="Output 7 7 3 3" xfId="33135"/>
    <cellStyle name="Output 7 7 3 4" xfId="52533"/>
    <cellStyle name="Output 7 7 4" xfId="33136"/>
    <cellStyle name="Output 7 7 4 2" xfId="33137"/>
    <cellStyle name="Output 7 7 4 3" xfId="33138"/>
    <cellStyle name="Output 7 7 4 4" xfId="52534"/>
    <cellStyle name="Output 7 7 5" xfId="33139"/>
    <cellStyle name="Output 7 7 5 2" xfId="33140"/>
    <cellStyle name="Output 7 7 5 3" xfId="33141"/>
    <cellStyle name="Output 7 7 5 4" xfId="52535"/>
    <cellStyle name="Output 7 7 6" xfId="33142"/>
    <cellStyle name="Output 7 7 6 2" xfId="33143"/>
    <cellStyle name="Output 7 7 6 3" xfId="33144"/>
    <cellStyle name="Output 7 7 6 4" xfId="52536"/>
    <cellStyle name="Output 7 7 7" xfId="33145"/>
    <cellStyle name="Output 7 7 7 2" xfId="33146"/>
    <cellStyle name="Output 7 7 7 3" xfId="33147"/>
    <cellStyle name="Output 7 7 7 4" xfId="52537"/>
    <cellStyle name="Output 7 7 8" xfId="33148"/>
    <cellStyle name="Output 7 7 8 2" xfId="33149"/>
    <cellStyle name="Output 7 7 8 3" xfId="33150"/>
    <cellStyle name="Output 7 7 8 4" xfId="52538"/>
    <cellStyle name="Output 7 7 9" xfId="33151"/>
    <cellStyle name="Output 7 7 9 2" xfId="33152"/>
    <cellStyle name="Output 7 7 9 3" xfId="33153"/>
    <cellStyle name="Output 7 7 9 4" xfId="52539"/>
    <cellStyle name="Output 7 8" xfId="33154"/>
    <cellStyle name="Output 7 8 10" xfId="33155"/>
    <cellStyle name="Output 7 8 10 2" xfId="33156"/>
    <cellStyle name="Output 7 8 10 3" xfId="33157"/>
    <cellStyle name="Output 7 8 10 4" xfId="52540"/>
    <cellStyle name="Output 7 8 11" xfId="33158"/>
    <cellStyle name="Output 7 8 11 2" xfId="33159"/>
    <cellStyle name="Output 7 8 11 3" xfId="33160"/>
    <cellStyle name="Output 7 8 11 4" xfId="52541"/>
    <cellStyle name="Output 7 8 12" xfId="33161"/>
    <cellStyle name="Output 7 8 12 2" xfId="33162"/>
    <cellStyle name="Output 7 8 12 3" xfId="33163"/>
    <cellStyle name="Output 7 8 12 4" xfId="52542"/>
    <cellStyle name="Output 7 8 13" xfId="33164"/>
    <cellStyle name="Output 7 8 13 2" xfId="33165"/>
    <cellStyle name="Output 7 8 13 3" xfId="33166"/>
    <cellStyle name="Output 7 8 13 4" xfId="52543"/>
    <cellStyle name="Output 7 8 14" xfId="33167"/>
    <cellStyle name="Output 7 8 14 2" xfId="33168"/>
    <cellStyle name="Output 7 8 14 3" xfId="33169"/>
    <cellStyle name="Output 7 8 14 4" xfId="52544"/>
    <cellStyle name="Output 7 8 15" xfId="33170"/>
    <cellStyle name="Output 7 8 15 2" xfId="33171"/>
    <cellStyle name="Output 7 8 15 3" xfId="33172"/>
    <cellStyle name="Output 7 8 15 4" xfId="52545"/>
    <cellStyle name="Output 7 8 16" xfId="33173"/>
    <cellStyle name="Output 7 8 16 2" xfId="33174"/>
    <cellStyle name="Output 7 8 16 3" xfId="33175"/>
    <cellStyle name="Output 7 8 16 4" xfId="52546"/>
    <cellStyle name="Output 7 8 17" xfId="33176"/>
    <cellStyle name="Output 7 8 17 2" xfId="33177"/>
    <cellStyle name="Output 7 8 17 3" xfId="33178"/>
    <cellStyle name="Output 7 8 17 4" xfId="52547"/>
    <cellStyle name="Output 7 8 18" xfId="33179"/>
    <cellStyle name="Output 7 8 18 2" xfId="33180"/>
    <cellStyle name="Output 7 8 18 3" xfId="33181"/>
    <cellStyle name="Output 7 8 18 4" xfId="52548"/>
    <cellStyle name="Output 7 8 19" xfId="33182"/>
    <cellStyle name="Output 7 8 19 2" xfId="33183"/>
    <cellStyle name="Output 7 8 19 3" xfId="33184"/>
    <cellStyle name="Output 7 8 19 4" xfId="52549"/>
    <cellStyle name="Output 7 8 2" xfId="33185"/>
    <cellStyle name="Output 7 8 2 2" xfId="33186"/>
    <cellStyle name="Output 7 8 2 3" xfId="33187"/>
    <cellStyle name="Output 7 8 2 4" xfId="52550"/>
    <cellStyle name="Output 7 8 20" xfId="33188"/>
    <cellStyle name="Output 7 8 20 2" xfId="33189"/>
    <cellStyle name="Output 7 8 20 3" xfId="52551"/>
    <cellStyle name="Output 7 8 20 4" xfId="52552"/>
    <cellStyle name="Output 7 8 21" xfId="52553"/>
    <cellStyle name="Output 7 8 22" xfId="52554"/>
    <cellStyle name="Output 7 8 3" xfId="33190"/>
    <cellStyle name="Output 7 8 3 2" xfId="33191"/>
    <cellStyle name="Output 7 8 3 3" xfId="33192"/>
    <cellStyle name="Output 7 8 3 4" xfId="52555"/>
    <cellStyle name="Output 7 8 4" xfId="33193"/>
    <cellStyle name="Output 7 8 4 2" xfId="33194"/>
    <cellStyle name="Output 7 8 4 3" xfId="33195"/>
    <cellStyle name="Output 7 8 4 4" xfId="52556"/>
    <cellStyle name="Output 7 8 5" xfId="33196"/>
    <cellStyle name="Output 7 8 5 2" xfId="33197"/>
    <cellStyle name="Output 7 8 5 3" xfId="33198"/>
    <cellStyle name="Output 7 8 5 4" xfId="52557"/>
    <cellStyle name="Output 7 8 6" xfId="33199"/>
    <cellStyle name="Output 7 8 6 2" xfId="33200"/>
    <cellStyle name="Output 7 8 6 3" xfId="33201"/>
    <cellStyle name="Output 7 8 6 4" xfId="52558"/>
    <cellStyle name="Output 7 8 7" xfId="33202"/>
    <cellStyle name="Output 7 8 7 2" xfId="33203"/>
    <cellStyle name="Output 7 8 7 3" xfId="33204"/>
    <cellStyle name="Output 7 8 7 4" xfId="52559"/>
    <cellStyle name="Output 7 8 8" xfId="33205"/>
    <cellStyle name="Output 7 8 8 2" xfId="33206"/>
    <cellStyle name="Output 7 8 8 3" xfId="33207"/>
    <cellStyle name="Output 7 8 8 4" xfId="52560"/>
    <cellStyle name="Output 7 8 9" xfId="33208"/>
    <cellStyle name="Output 7 8 9 2" xfId="33209"/>
    <cellStyle name="Output 7 8 9 3" xfId="33210"/>
    <cellStyle name="Output 7 8 9 4" xfId="52561"/>
    <cellStyle name="Output 7 9" xfId="33211"/>
    <cellStyle name="Output 7 9 10" xfId="33212"/>
    <cellStyle name="Output 7 9 10 2" xfId="33213"/>
    <cellStyle name="Output 7 9 10 3" xfId="33214"/>
    <cellStyle name="Output 7 9 10 4" xfId="52562"/>
    <cellStyle name="Output 7 9 11" xfId="33215"/>
    <cellStyle name="Output 7 9 11 2" xfId="33216"/>
    <cellStyle name="Output 7 9 11 3" xfId="33217"/>
    <cellStyle name="Output 7 9 11 4" xfId="52563"/>
    <cellStyle name="Output 7 9 12" xfId="33218"/>
    <cellStyle name="Output 7 9 12 2" xfId="33219"/>
    <cellStyle name="Output 7 9 12 3" xfId="33220"/>
    <cellStyle name="Output 7 9 12 4" xfId="52564"/>
    <cellStyle name="Output 7 9 13" xfId="33221"/>
    <cellStyle name="Output 7 9 13 2" xfId="33222"/>
    <cellStyle name="Output 7 9 13 3" xfId="33223"/>
    <cellStyle name="Output 7 9 13 4" xfId="52565"/>
    <cellStyle name="Output 7 9 14" xfId="33224"/>
    <cellStyle name="Output 7 9 14 2" xfId="33225"/>
    <cellStyle name="Output 7 9 14 3" xfId="33226"/>
    <cellStyle name="Output 7 9 14 4" xfId="52566"/>
    <cellStyle name="Output 7 9 15" xfId="33227"/>
    <cellStyle name="Output 7 9 15 2" xfId="33228"/>
    <cellStyle name="Output 7 9 15 3" xfId="33229"/>
    <cellStyle name="Output 7 9 15 4" xfId="52567"/>
    <cellStyle name="Output 7 9 16" xfId="33230"/>
    <cellStyle name="Output 7 9 16 2" xfId="33231"/>
    <cellStyle name="Output 7 9 16 3" xfId="33232"/>
    <cellStyle name="Output 7 9 16 4" xfId="52568"/>
    <cellStyle name="Output 7 9 17" xfId="33233"/>
    <cellStyle name="Output 7 9 17 2" xfId="33234"/>
    <cellStyle name="Output 7 9 17 3" xfId="33235"/>
    <cellStyle name="Output 7 9 17 4" xfId="52569"/>
    <cellStyle name="Output 7 9 18" xfId="33236"/>
    <cellStyle name="Output 7 9 18 2" xfId="33237"/>
    <cellStyle name="Output 7 9 18 3" xfId="33238"/>
    <cellStyle name="Output 7 9 18 4" xfId="52570"/>
    <cellStyle name="Output 7 9 19" xfId="33239"/>
    <cellStyle name="Output 7 9 19 2" xfId="33240"/>
    <cellStyle name="Output 7 9 19 3" xfId="33241"/>
    <cellStyle name="Output 7 9 19 4" xfId="52571"/>
    <cellStyle name="Output 7 9 2" xfId="33242"/>
    <cellStyle name="Output 7 9 2 2" xfId="33243"/>
    <cellStyle name="Output 7 9 2 3" xfId="33244"/>
    <cellStyle name="Output 7 9 2 4" xfId="52572"/>
    <cellStyle name="Output 7 9 20" xfId="33245"/>
    <cellStyle name="Output 7 9 20 2" xfId="33246"/>
    <cellStyle name="Output 7 9 20 3" xfId="52573"/>
    <cellStyle name="Output 7 9 20 4" xfId="52574"/>
    <cellStyle name="Output 7 9 21" xfId="52575"/>
    <cellStyle name="Output 7 9 22" xfId="52576"/>
    <cellStyle name="Output 7 9 3" xfId="33247"/>
    <cellStyle name="Output 7 9 3 2" xfId="33248"/>
    <cellStyle name="Output 7 9 3 3" xfId="33249"/>
    <cellStyle name="Output 7 9 3 4" xfId="52577"/>
    <cellStyle name="Output 7 9 4" xfId="33250"/>
    <cellStyle name="Output 7 9 4 2" xfId="33251"/>
    <cellStyle name="Output 7 9 4 3" xfId="33252"/>
    <cellStyle name="Output 7 9 4 4" xfId="52578"/>
    <cellStyle name="Output 7 9 5" xfId="33253"/>
    <cellStyle name="Output 7 9 5 2" xfId="33254"/>
    <cellStyle name="Output 7 9 5 3" xfId="33255"/>
    <cellStyle name="Output 7 9 5 4" xfId="52579"/>
    <cellStyle name="Output 7 9 6" xfId="33256"/>
    <cellStyle name="Output 7 9 6 2" xfId="33257"/>
    <cellStyle name="Output 7 9 6 3" xfId="33258"/>
    <cellStyle name="Output 7 9 6 4" xfId="52580"/>
    <cellStyle name="Output 7 9 7" xfId="33259"/>
    <cellStyle name="Output 7 9 7 2" xfId="33260"/>
    <cellStyle name="Output 7 9 7 3" xfId="33261"/>
    <cellStyle name="Output 7 9 7 4" xfId="52581"/>
    <cellStyle name="Output 7 9 8" xfId="33262"/>
    <cellStyle name="Output 7 9 8 2" xfId="33263"/>
    <cellStyle name="Output 7 9 8 3" xfId="33264"/>
    <cellStyle name="Output 7 9 8 4" xfId="52582"/>
    <cellStyle name="Output 7 9 9" xfId="33265"/>
    <cellStyle name="Output 7 9 9 2" xfId="33266"/>
    <cellStyle name="Output 7 9 9 3" xfId="33267"/>
    <cellStyle name="Output 7 9 9 4" xfId="52583"/>
    <cellStyle name="Output 8" xfId="33268"/>
    <cellStyle name="Output 8 10" xfId="33269"/>
    <cellStyle name="Output 8 10 2" xfId="33270"/>
    <cellStyle name="Output 8 10 3" xfId="33271"/>
    <cellStyle name="Output 8 10 4" xfId="52584"/>
    <cellStyle name="Output 8 11" xfId="33272"/>
    <cellStyle name="Output 8 11 2" xfId="33273"/>
    <cellStyle name="Output 8 11 3" xfId="33274"/>
    <cellStyle name="Output 8 11 4" xfId="52585"/>
    <cellStyle name="Output 8 12" xfId="33275"/>
    <cellStyle name="Output 8 12 2" xfId="33276"/>
    <cellStyle name="Output 8 12 3" xfId="33277"/>
    <cellStyle name="Output 8 12 4" xfId="52586"/>
    <cellStyle name="Output 8 13" xfId="33278"/>
    <cellStyle name="Output 8 13 2" xfId="33279"/>
    <cellStyle name="Output 8 13 3" xfId="33280"/>
    <cellStyle name="Output 8 13 4" xfId="52587"/>
    <cellStyle name="Output 8 14" xfId="33281"/>
    <cellStyle name="Output 8 14 2" xfId="33282"/>
    <cellStyle name="Output 8 14 3" xfId="33283"/>
    <cellStyle name="Output 8 14 4" xfId="52588"/>
    <cellStyle name="Output 8 15" xfId="33284"/>
    <cellStyle name="Output 8 15 2" xfId="33285"/>
    <cellStyle name="Output 8 15 3" xfId="33286"/>
    <cellStyle name="Output 8 15 4" xfId="52589"/>
    <cellStyle name="Output 8 16" xfId="33287"/>
    <cellStyle name="Output 8 16 2" xfId="33288"/>
    <cellStyle name="Output 8 16 3" xfId="33289"/>
    <cellStyle name="Output 8 16 4" xfId="52590"/>
    <cellStyle name="Output 8 17" xfId="33290"/>
    <cellStyle name="Output 8 17 2" xfId="33291"/>
    <cellStyle name="Output 8 17 3" xfId="33292"/>
    <cellStyle name="Output 8 17 4" xfId="52591"/>
    <cellStyle name="Output 8 18" xfId="33293"/>
    <cellStyle name="Output 8 18 2" xfId="33294"/>
    <cellStyle name="Output 8 18 3" xfId="33295"/>
    <cellStyle name="Output 8 18 4" xfId="52592"/>
    <cellStyle name="Output 8 19" xfId="33296"/>
    <cellStyle name="Output 8 19 2" xfId="33297"/>
    <cellStyle name="Output 8 19 3" xfId="33298"/>
    <cellStyle name="Output 8 19 4" xfId="52593"/>
    <cellStyle name="Output 8 2" xfId="33299"/>
    <cellStyle name="Output 8 2 2" xfId="33300"/>
    <cellStyle name="Output 8 2 3" xfId="33301"/>
    <cellStyle name="Output 8 2 4" xfId="52594"/>
    <cellStyle name="Output 8 20" xfId="33302"/>
    <cellStyle name="Output 8 20 2" xfId="33303"/>
    <cellStyle name="Output 8 20 3" xfId="52595"/>
    <cellStyle name="Output 8 20 4" xfId="52596"/>
    <cellStyle name="Output 8 21" xfId="52597"/>
    <cellStyle name="Output 8 22" xfId="52598"/>
    <cellStyle name="Output 8 3" xfId="33304"/>
    <cellStyle name="Output 8 3 2" xfId="33305"/>
    <cellStyle name="Output 8 3 3" xfId="33306"/>
    <cellStyle name="Output 8 3 4" xfId="52599"/>
    <cellStyle name="Output 8 4" xfId="33307"/>
    <cellStyle name="Output 8 4 2" xfId="33308"/>
    <cellStyle name="Output 8 4 3" xfId="33309"/>
    <cellStyle name="Output 8 4 4" xfId="52600"/>
    <cellStyle name="Output 8 5" xfId="33310"/>
    <cellStyle name="Output 8 5 2" xfId="33311"/>
    <cellStyle name="Output 8 5 3" xfId="33312"/>
    <cellStyle name="Output 8 5 4" xfId="52601"/>
    <cellStyle name="Output 8 6" xfId="33313"/>
    <cellStyle name="Output 8 6 2" xfId="33314"/>
    <cellStyle name="Output 8 6 3" xfId="33315"/>
    <cellStyle name="Output 8 6 4" xfId="52602"/>
    <cellStyle name="Output 8 7" xfId="33316"/>
    <cellStyle name="Output 8 7 2" xfId="33317"/>
    <cellStyle name="Output 8 7 3" xfId="33318"/>
    <cellStyle name="Output 8 7 4" xfId="52603"/>
    <cellStyle name="Output 8 8" xfId="33319"/>
    <cellStyle name="Output 8 8 2" xfId="33320"/>
    <cellStyle name="Output 8 8 3" xfId="33321"/>
    <cellStyle name="Output 8 8 4" xfId="52604"/>
    <cellStyle name="Output 8 9" xfId="33322"/>
    <cellStyle name="Output 8 9 2" xfId="33323"/>
    <cellStyle name="Output 8 9 3" xfId="33324"/>
    <cellStyle name="Output 8 9 4" xfId="52605"/>
    <cellStyle name="Output 9" xfId="33325"/>
    <cellStyle name="Output 9 10" xfId="33326"/>
    <cellStyle name="Output 9 10 2" xfId="33327"/>
    <cellStyle name="Output 9 10 3" xfId="33328"/>
    <cellStyle name="Output 9 10 4" xfId="52606"/>
    <cellStyle name="Output 9 11" xfId="33329"/>
    <cellStyle name="Output 9 11 2" xfId="33330"/>
    <cellStyle name="Output 9 11 3" xfId="33331"/>
    <cellStyle name="Output 9 11 4" xfId="52607"/>
    <cellStyle name="Output 9 12" xfId="33332"/>
    <cellStyle name="Output 9 12 2" xfId="33333"/>
    <cellStyle name="Output 9 12 3" xfId="33334"/>
    <cellStyle name="Output 9 12 4" xfId="52608"/>
    <cellStyle name="Output 9 13" xfId="33335"/>
    <cellStyle name="Output 9 13 2" xfId="33336"/>
    <cellStyle name="Output 9 13 3" xfId="33337"/>
    <cellStyle name="Output 9 13 4" xfId="52609"/>
    <cellStyle name="Output 9 14" xfId="33338"/>
    <cellStyle name="Output 9 14 2" xfId="33339"/>
    <cellStyle name="Output 9 14 3" xfId="33340"/>
    <cellStyle name="Output 9 14 4" xfId="52610"/>
    <cellStyle name="Output 9 15" xfId="33341"/>
    <cellStyle name="Output 9 15 2" xfId="33342"/>
    <cellStyle name="Output 9 15 3" xfId="33343"/>
    <cellStyle name="Output 9 15 4" xfId="52611"/>
    <cellStyle name="Output 9 16" xfId="33344"/>
    <cellStyle name="Output 9 16 2" xfId="33345"/>
    <cellStyle name="Output 9 16 3" xfId="33346"/>
    <cellStyle name="Output 9 16 4" xfId="52612"/>
    <cellStyle name="Output 9 17" xfId="33347"/>
    <cellStyle name="Output 9 17 2" xfId="33348"/>
    <cellStyle name="Output 9 17 3" xfId="33349"/>
    <cellStyle name="Output 9 17 4" xfId="52613"/>
    <cellStyle name="Output 9 18" xfId="33350"/>
    <cellStyle name="Output 9 18 2" xfId="33351"/>
    <cellStyle name="Output 9 18 3" xfId="33352"/>
    <cellStyle name="Output 9 18 4" xfId="52614"/>
    <cellStyle name="Output 9 19" xfId="33353"/>
    <cellStyle name="Output 9 19 2" xfId="33354"/>
    <cellStyle name="Output 9 19 3" xfId="33355"/>
    <cellStyle name="Output 9 19 4" xfId="52615"/>
    <cellStyle name="Output 9 2" xfId="33356"/>
    <cellStyle name="Output 9 2 2" xfId="33357"/>
    <cellStyle name="Output 9 2 3" xfId="33358"/>
    <cellStyle name="Output 9 2 4" xfId="52616"/>
    <cellStyle name="Output 9 20" xfId="33359"/>
    <cellStyle name="Output 9 20 2" xfId="33360"/>
    <cellStyle name="Output 9 20 3" xfId="52617"/>
    <cellStyle name="Output 9 20 4" xfId="52618"/>
    <cellStyle name="Output 9 21" xfId="52619"/>
    <cellStyle name="Output 9 22" xfId="52620"/>
    <cellStyle name="Output 9 3" xfId="33361"/>
    <cellStyle name="Output 9 3 2" xfId="33362"/>
    <cellStyle name="Output 9 3 3" xfId="33363"/>
    <cellStyle name="Output 9 3 4" xfId="52621"/>
    <cellStyle name="Output 9 4" xfId="33364"/>
    <cellStyle name="Output 9 4 2" xfId="33365"/>
    <cellStyle name="Output 9 4 3" xfId="33366"/>
    <cellStyle name="Output 9 4 4" xfId="52622"/>
    <cellStyle name="Output 9 5" xfId="33367"/>
    <cellStyle name="Output 9 5 2" xfId="33368"/>
    <cellStyle name="Output 9 5 3" xfId="33369"/>
    <cellStyle name="Output 9 5 4" xfId="52623"/>
    <cellStyle name="Output 9 6" xfId="33370"/>
    <cellStyle name="Output 9 6 2" xfId="33371"/>
    <cellStyle name="Output 9 6 3" xfId="33372"/>
    <cellStyle name="Output 9 6 4" xfId="52624"/>
    <cellStyle name="Output 9 7" xfId="33373"/>
    <cellStyle name="Output 9 7 2" xfId="33374"/>
    <cellStyle name="Output 9 7 3" xfId="33375"/>
    <cellStyle name="Output 9 7 4" xfId="52625"/>
    <cellStyle name="Output 9 8" xfId="33376"/>
    <cellStyle name="Output 9 8 2" xfId="33377"/>
    <cellStyle name="Output 9 8 3" xfId="33378"/>
    <cellStyle name="Output 9 8 4" xfId="52626"/>
    <cellStyle name="Output 9 9" xfId="33379"/>
    <cellStyle name="Output 9 9 2" xfId="33380"/>
    <cellStyle name="Output 9 9 3" xfId="33381"/>
    <cellStyle name="Output 9 9 4" xfId="52627"/>
    <cellStyle name="Percent" xfId="54351" builtinId="5"/>
    <cellStyle name="Percent 2" xfId="33382"/>
    <cellStyle name="Percent 2 2" xfId="33383"/>
    <cellStyle name="Percent 2 3" xfId="33384"/>
    <cellStyle name="Percent 2 4" xfId="33385"/>
    <cellStyle name="Percent 3" xfId="33386"/>
    <cellStyle name="Percent 4" xfId="33387"/>
    <cellStyle name="Percent 4 2" xfId="33388"/>
    <cellStyle name="Percent 5" xfId="33389"/>
    <cellStyle name="Percent 6" xfId="5"/>
    <cellStyle name="rowfield" xfId="33390"/>
    <cellStyle name="SAPBEXaggData" xfId="52628"/>
    <cellStyle name="SAPBEXaggDataEmph" xfId="52629"/>
    <cellStyle name="SAPBEXaggItem" xfId="52630"/>
    <cellStyle name="SAPBEXaggItemX" xfId="52631"/>
    <cellStyle name="SAPBEXchaText" xfId="52632"/>
    <cellStyle name="SAPBEXexcBad7" xfId="52633"/>
    <cellStyle name="SAPBEXexcBad8" xfId="52634"/>
    <cellStyle name="SAPBEXexcBad9" xfId="52635"/>
    <cellStyle name="SAPBEXexcCritical4" xfId="52636"/>
    <cellStyle name="SAPBEXexcCritical5" xfId="52637"/>
    <cellStyle name="SAPBEXexcCritical6" xfId="52638"/>
    <cellStyle name="SAPBEXexcGood1" xfId="52639"/>
    <cellStyle name="SAPBEXexcGood2" xfId="52640"/>
    <cellStyle name="SAPBEXexcGood3" xfId="52641"/>
    <cellStyle name="SAPBEXfilterDrill" xfId="52642"/>
    <cellStyle name="SAPBEXfilterItem" xfId="52643"/>
    <cellStyle name="SAPBEXfilterText" xfId="52644"/>
    <cellStyle name="SAPBEXfilterText 2" xfId="52645"/>
    <cellStyle name="SAPBEXfilterText 3" xfId="52646"/>
    <cellStyle name="SAPBEXfilterText 3 2" xfId="52647"/>
    <cellStyle name="SAPBEXformats" xfId="52648"/>
    <cellStyle name="SAPBEXheaderItem" xfId="52649"/>
    <cellStyle name="SAPBEXheaderItem 2" xfId="52650"/>
    <cellStyle name="SAPBEXheaderItem 3" xfId="52651"/>
    <cellStyle name="SAPBEXheaderItem 3 2" xfId="52652"/>
    <cellStyle name="SAPBEXheaderText" xfId="52653"/>
    <cellStyle name="SAPBEXheaderText 2" xfId="52654"/>
    <cellStyle name="SAPBEXheaderText 3" xfId="52655"/>
    <cellStyle name="SAPBEXheaderText 3 2" xfId="52656"/>
    <cellStyle name="SAPBEXHLevel0" xfId="52657"/>
    <cellStyle name="SAPBEXHLevel0 2" xfId="52658"/>
    <cellStyle name="SAPBEXHLevel0 3" xfId="52659"/>
    <cellStyle name="SAPBEXHLevel0 3 2" xfId="52660"/>
    <cellStyle name="SAPBEXHLevel0X" xfId="52661"/>
    <cellStyle name="SAPBEXHLevel0X 2" xfId="52662"/>
    <cellStyle name="SAPBEXHLevel0X 3" xfId="52663"/>
    <cellStyle name="SAPBEXHLevel0X 3 2" xfId="52664"/>
    <cellStyle name="SAPBEXHLevel1" xfId="52665"/>
    <cellStyle name="SAPBEXHLevel1 2" xfId="52666"/>
    <cellStyle name="SAPBEXHLevel1 3" xfId="52667"/>
    <cellStyle name="SAPBEXHLevel1 3 2" xfId="52668"/>
    <cellStyle name="SAPBEXHLevel1X" xfId="52669"/>
    <cellStyle name="SAPBEXHLevel1X 2" xfId="52670"/>
    <cellStyle name="SAPBEXHLevel1X 3" xfId="52671"/>
    <cellStyle name="SAPBEXHLevel1X 3 2" xfId="52672"/>
    <cellStyle name="SAPBEXHLevel2" xfId="52673"/>
    <cellStyle name="SAPBEXHLevel2 2" xfId="52674"/>
    <cellStyle name="SAPBEXHLevel2 3" xfId="52675"/>
    <cellStyle name="SAPBEXHLevel2 3 2" xfId="52676"/>
    <cellStyle name="SAPBEXHLevel2X" xfId="52677"/>
    <cellStyle name="SAPBEXHLevel2X 2" xfId="52678"/>
    <cellStyle name="SAPBEXHLevel2X 3" xfId="52679"/>
    <cellStyle name="SAPBEXHLevel2X 3 2" xfId="52680"/>
    <cellStyle name="SAPBEXHLevel3" xfId="52681"/>
    <cellStyle name="SAPBEXHLevel3 2" xfId="52682"/>
    <cellStyle name="SAPBEXHLevel3 3" xfId="52683"/>
    <cellStyle name="SAPBEXHLevel3 3 2" xfId="52684"/>
    <cellStyle name="SAPBEXHLevel3X" xfId="52685"/>
    <cellStyle name="SAPBEXHLevel3X 2" xfId="52686"/>
    <cellStyle name="SAPBEXHLevel3X 3" xfId="52687"/>
    <cellStyle name="SAPBEXHLevel3X 3 2" xfId="52688"/>
    <cellStyle name="SAPBEXinputData" xfId="52689"/>
    <cellStyle name="SAPBEXinputData 2" xfId="52690"/>
    <cellStyle name="SAPBEXinputData 3" xfId="52691"/>
    <cellStyle name="SAPBEXinputData 3 2" xfId="52692"/>
    <cellStyle name="SAPBEXresData" xfId="52693"/>
    <cellStyle name="SAPBEXresDataEmph" xfId="52694"/>
    <cellStyle name="SAPBEXresItem" xfId="52695"/>
    <cellStyle name="SAPBEXresItemX" xfId="52696"/>
    <cellStyle name="SAPBEXstdData" xfId="52697"/>
    <cellStyle name="SAPBEXstdDataEmph" xfId="52698"/>
    <cellStyle name="SAPBEXstdItem" xfId="52699"/>
    <cellStyle name="SAPBEXstdItemX" xfId="52700"/>
    <cellStyle name="SAPBEXtitle" xfId="52701"/>
    <cellStyle name="SAPBEXtitle 2" xfId="52702"/>
    <cellStyle name="SAPBEXtitle 2 2" xfId="52703"/>
    <cellStyle name="SAPBEXtitle 3" xfId="52704"/>
    <cellStyle name="SAPBEXtitle 3 2" xfId="52705"/>
    <cellStyle name="SAPBEXundefined" xfId="52706"/>
    <cellStyle name="Sheet Title" xfId="52707"/>
    <cellStyle name="Style 1" xfId="33391"/>
    <cellStyle name="Style 1 2" xfId="33392"/>
    <cellStyle name="Style 1 2 2" xfId="52708"/>
    <cellStyle name="Style 1 3" xfId="33393"/>
    <cellStyle name="Style 1 3 2" xfId="52709"/>
    <cellStyle name="Style 1 4" xfId="52710"/>
    <cellStyle name="Style 2" xfId="52711"/>
    <cellStyle name="Title 10" xfId="33394"/>
    <cellStyle name="Title 10 2" xfId="52712"/>
    <cellStyle name="Title 11" xfId="33395"/>
    <cellStyle name="Title 11 2" xfId="52713"/>
    <cellStyle name="Title 12" xfId="33396"/>
    <cellStyle name="Title 12 10" xfId="33397"/>
    <cellStyle name="Title 12 10 2" xfId="52714"/>
    <cellStyle name="Title 12 11" xfId="33398"/>
    <cellStyle name="Title 12 11 2" xfId="52715"/>
    <cellStyle name="Title 12 12" xfId="33399"/>
    <cellStyle name="Title 12 12 2" xfId="52716"/>
    <cellStyle name="Title 12 13" xfId="33400"/>
    <cellStyle name="Title 12 13 2" xfId="52717"/>
    <cellStyle name="Title 12 14" xfId="33401"/>
    <cellStyle name="Title 12 14 2" xfId="52718"/>
    <cellStyle name="Title 12 15" xfId="33402"/>
    <cellStyle name="Title 12 15 2" xfId="52719"/>
    <cellStyle name="Title 12 16" xfId="33403"/>
    <cellStyle name="Title 12 16 2" xfId="52720"/>
    <cellStyle name="Title 12 17" xfId="33404"/>
    <cellStyle name="Title 12 17 2" xfId="52721"/>
    <cellStyle name="Title 12 18" xfId="33405"/>
    <cellStyle name="Title 12 18 2" xfId="52722"/>
    <cellStyle name="Title 12 19" xfId="33406"/>
    <cellStyle name="Title 12 19 2" xfId="52723"/>
    <cellStyle name="Title 12 2" xfId="33407"/>
    <cellStyle name="Title 12 2 2" xfId="52724"/>
    <cellStyle name="Title 12 20" xfId="33408"/>
    <cellStyle name="Title 12 20 2" xfId="52725"/>
    <cellStyle name="Title 12 21" xfId="33409"/>
    <cellStyle name="Title 12 21 2" xfId="52726"/>
    <cellStyle name="Title 12 22" xfId="33410"/>
    <cellStyle name="Title 12 22 2" xfId="52727"/>
    <cellStyle name="Title 12 23" xfId="33411"/>
    <cellStyle name="Title 12 23 2" xfId="52728"/>
    <cellStyle name="Title 12 24" xfId="33412"/>
    <cellStyle name="Title 12 24 2" xfId="52729"/>
    <cellStyle name="Title 12 25" xfId="33413"/>
    <cellStyle name="Title 12 25 2" xfId="52730"/>
    <cellStyle name="Title 12 26" xfId="33414"/>
    <cellStyle name="Title 12 26 2" xfId="52731"/>
    <cellStyle name="Title 12 27" xfId="33415"/>
    <cellStyle name="Title 12 27 2" xfId="52732"/>
    <cellStyle name="Title 12 28" xfId="33416"/>
    <cellStyle name="Title 12 28 2" xfId="52733"/>
    <cellStyle name="Title 12 29" xfId="33417"/>
    <cellStyle name="Title 12 29 2" xfId="52734"/>
    <cellStyle name="Title 12 3" xfId="33418"/>
    <cellStyle name="Title 12 3 2" xfId="52735"/>
    <cellStyle name="Title 12 30" xfId="33419"/>
    <cellStyle name="Title 12 30 2" xfId="52736"/>
    <cellStyle name="Title 12 31" xfId="52737"/>
    <cellStyle name="Title 12 4" xfId="33420"/>
    <cellStyle name="Title 12 4 2" xfId="52738"/>
    <cellStyle name="Title 12 5" xfId="33421"/>
    <cellStyle name="Title 12 5 2" xfId="52739"/>
    <cellStyle name="Title 12 6" xfId="33422"/>
    <cellStyle name="Title 12 6 2" xfId="52740"/>
    <cellStyle name="Title 12 7" xfId="33423"/>
    <cellStyle name="Title 12 7 2" xfId="52741"/>
    <cellStyle name="Title 12 8" xfId="33424"/>
    <cellStyle name="Title 12 8 2" xfId="52742"/>
    <cellStyle name="Title 12 9" xfId="33425"/>
    <cellStyle name="Title 12 9 2" xfId="52743"/>
    <cellStyle name="Title 13" xfId="33426"/>
    <cellStyle name="Title 13 2" xfId="52744"/>
    <cellStyle name="Title 14" xfId="33427"/>
    <cellStyle name="Title 14 2" xfId="52745"/>
    <cellStyle name="Title 15" xfId="33428"/>
    <cellStyle name="Title 15 2" xfId="52746"/>
    <cellStyle name="Title 16" xfId="33429"/>
    <cellStyle name="Title 17" xfId="33430"/>
    <cellStyle name="Title 18" xfId="33431"/>
    <cellStyle name="Title 2" xfId="33432"/>
    <cellStyle name="Title 2 10" xfId="33433"/>
    <cellStyle name="Title 2 11" xfId="33434"/>
    <cellStyle name="Title 2 2" xfId="33435"/>
    <cellStyle name="Title 2 2 2" xfId="52747"/>
    <cellStyle name="Title 2 3" xfId="33436"/>
    <cellStyle name="Title 2 3 2" xfId="52748"/>
    <cellStyle name="Title 2 4" xfId="33437"/>
    <cellStyle name="Title 2 4 2" xfId="52749"/>
    <cellStyle name="Title 2 5" xfId="33438"/>
    <cellStyle name="Title 2 5 2" xfId="52750"/>
    <cellStyle name="Title 2 6" xfId="33439"/>
    <cellStyle name="Title 2 6 2" xfId="52751"/>
    <cellStyle name="Title 2 7" xfId="33440"/>
    <cellStyle name="Title 2 7 2" xfId="52752"/>
    <cellStyle name="Title 2 8" xfId="33441"/>
    <cellStyle name="Title 2 8 2" xfId="52753"/>
    <cellStyle name="Title 2 9" xfId="33442"/>
    <cellStyle name="Title 3" xfId="33443"/>
    <cellStyle name="Title 3 2" xfId="33444"/>
    <cellStyle name="Title 3 2 2" xfId="52754"/>
    <cellStyle name="Title 3 3" xfId="52755"/>
    <cellStyle name="Title 4" xfId="33445"/>
    <cellStyle name="Title 4 2" xfId="33446"/>
    <cellStyle name="Title 4 2 2" xfId="52756"/>
    <cellStyle name="Title 4 3" xfId="52757"/>
    <cellStyle name="Title 5" xfId="33447"/>
    <cellStyle name="Title 5 2" xfId="33448"/>
    <cellStyle name="Title 5 2 2" xfId="52758"/>
    <cellStyle name="Title 5 3" xfId="52759"/>
    <cellStyle name="Title 6" xfId="33449"/>
    <cellStyle name="Title 6 2" xfId="33450"/>
    <cellStyle name="Title 6 2 2" xfId="52760"/>
    <cellStyle name="Title 6 3" xfId="52761"/>
    <cellStyle name="Title 7" xfId="33451"/>
    <cellStyle name="Title 7 10" xfId="33452"/>
    <cellStyle name="Title 7 10 2" xfId="52762"/>
    <cellStyle name="Title 7 11" xfId="33453"/>
    <cellStyle name="Title 7 11 2" xfId="52763"/>
    <cellStyle name="Title 7 12" xfId="52764"/>
    <cellStyle name="Title 7 2" xfId="33454"/>
    <cellStyle name="Title 7 2 2" xfId="52765"/>
    <cellStyle name="Title 7 3" xfId="33455"/>
    <cellStyle name="Title 7 3 2" xfId="52766"/>
    <cellStyle name="Title 7 4" xfId="33456"/>
    <cellStyle name="Title 7 4 2" xfId="52767"/>
    <cellStyle name="Title 7 5" xfId="33457"/>
    <cellStyle name="Title 7 5 2" xfId="52768"/>
    <cellStyle name="Title 7 6" xfId="33458"/>
    <cellStyle name="Title 7 6 2" xfId="52769"/>
    <cellStyle name="Title 7 7" xfId="33459"/>
    <cellStyle name="Title 7 7 2" xfId="52770"/>
    <cellStyle name="Title 7 8" xfId="33460"/>
    <cellStyle name="Title 7 8 2" xfId="52771"/>
    <cellStyle name="Title 7 9" xfId="33461"/>
    <cellStyle name="Title 7 9 2" xfId="52772"/>
    <cellStyle name="Title 8" xfId="33462"/>
    <cellStyle name="Title 8 2" xfId="52773"/>
    <cellStyle name="Title 9" xfId="33463"/>
    <cellStyle name="Title 9 2" xfId="52774"/>
    <cellStyle name="Total 10" xfId="33464"/>
    <cellStyle name="Total 10 10" xfId="33465"/>
    <cellStyle name="Total 10 10 2" xfId="33466"/>
    <cellStyle name="Total 10 10 3" xfId="33467"/>
    <cellStyle name="Total 10 10 4" xfId="52775"/>
    <cellStyle name="Total 10 11" xfId="33468"/>
    <cellStyle name="Total 10 11 2" xfId="33469"/>
    <cellStyle name="Total 10 11 3" xfId="33470"/>
    <cellStyle name="Total 10 11 4" xfId="52776"/>
    <cellStyle name="Total 10 12" xfId="33471"/>
    <cellStyle name="Total 10 12 2" xfId="33472"/>
    <cellStyle name="Total 10 12 3" xfId="33473"/>
    <cellStyle name="Total 10 12 4" xfId="52777"/>
    <cellStyle name="Total 10 13" xfId="33474"/>
    <cellStyle name="Total 10 13 2" xfId="33475"/>
    <cellStyle name="Total 10 13 3" xfId="33476"/>
    <cellStyle name="Total 10 13 4" xfId="52778"/>
    <cellStyle name="Total 10 14" xfId="33477"/>
    <cellStyle name="Total 10 14 2" xfId="33478"/>
    <cellStyle name="Total 10 14 3" xfId="33479"/>
    <cellStyle name="Total 10 14 4" xfId="52779"/>
    <cellStyle name="Total 10 15" xfId="33480"/>
    <cellStyle name="Total 10 15 2" xfId="33481"/>
    <cellStyle name="Total 10 15 3" xfId="33482"/>
    <cellStyle name="Total 10 15 4" xfId="52780"/>
    <cellStyle name="Total 10 16" xfId="33483"/>
    <cellStyle name="Total 10 16 2" xfId="33484"/>
    <cellStyle name="Total 10 16 3" xfId="33485"/>
    <cellStyle name="Total 10 16 4" xfId="52781"/>
    <cellStyle name="Total 10 17" xfId="33486"/>
    <cellStyle name="Total 10 17 2" xfId="33487"/>
    <cellStyle name="Total 10 17 3" xfId="33488"/>
    <cellStyle name="Total 10 17 4" xfId="52782"/>
    <cellStyle name="Total 10 18" xfId="33489"/>
    <cellStyle name="Total 10 18 2" xfId="33490"/>
    <cellStyle name="Total 10 18 3" xfId="33491"/>
    <cellStyle name="Total 10 18 4" xfId="52783"/>
    <cellStyle name="Total 10 19" xfId="33492"/>
    <cellStyle name="Total 10 19 2" xfId="33493"/>
    <cellStyle name="Total 10 19 3" xfId="33494"/>
    <cellStyle name="Total 10 19 4" xfId="52784"/>
    <cellStyle name="Total 10 2" xfId="33495"/>
    <cellStyle name="Total 10 2 2" xfId="33496"/>
    <cellStyle name="Total 10 2 3" xfId="33497"/>
    <cellStyle name="Total 10 2 4" xfId="52785"/>
    <cellStyle name="Total 10 20" xfId="33498"/>
    <cellStyle name="Total 10 20 2" xfId="33499"/>
    <cellStyle name="Total 10 20 3" xfId="52786"/>
    <cellStyle name="Total 10 20 4" xfId="52787"/>
    <cellStyle name="Total 10 21" xfId="52788"/>
    <cellStyle name="Total 10 22" xfId="52789"/>
    <cellStyle name="Total 10 3" xfId="33500"/>
    <cellStyle name="Total 10 3 2" xfId="33501"/>
    <cellStyle name="Total 10 3 3" xfId="33502"/>
    <cellStyle name="Total 10 3 4" xfId="52790"/>
    <cellStyle name="Total 10 4" xfId="33503"/>
    <cellStyle name="Total 10 4 2" xfId="33504"/>
    <cellStyle name="Total 10 4 3" xfId="33505"/>
    <cellStyle name="Total 10 4 4" xfId="52791"/>
    <cellStyle name="Total 10 5" xfId="33506"/>
    <cellStyle name="Total 10 5 2" xfId="33507"/>
    <cellStyle name="Total 10 5 3" xfId="33508"/>
    <cellStyle name="Total 10 5 4" xfId="52792"/>
    <cellStyle name="Total 10 6" xfId="33509"/>
    <cellStyle name="Total 10 6 2" xfId="33510"/>
    <cellStyle name="Total 10 6 3" xfId="33511"/>
    <cellStyle name="Total 10 6 4" xfId="52793"/>
    <cellStyle name="Total 10 7" xfId="33512"/>
    <cellStyle name="Total 10 7 2" xfId="33513"/>
    <cellStyle name="Total 10 7 3" xfId="33514"/>
    <cellStyle name="Total 10 7 4" xfId="52794"/>
    <cellStyle name="Total 10 8" xfId="33515"/>
    <cellStyle name="Total 10 8 2" xfId="33516"/>
    <cellStyle name="Total 10 8 3" xfId="33517"/>
    <cellStyle name="Total 10 8 4" xfId="52795"/>
    <cellStyle name="Total 10 9" xfId="33518"/>
    <cellStyle name="Total 10 9 2" xfId="33519"/>
    <cellStyle name="Total 10 9 3" xfId="33520"/>
    <cellStyle name="Total 10 9 4" xfId="52796"/>
    <cellStyle name="Total 11" xfId="33521"/>
    <cellStyle name="Total 11 10" xfId="33522"/>
    <cellStyle name="Total 11 10 2" xfId="33523"/>
    <cellStyle name="Total 11 10 3" xfId="33524"/>
    <cellStyle name="Total 11 10 4" xfId="52797"/>
    <cellStyle name="Total 11 11" xfId="33525"/>
    <cellStyle name="Total 11 11 2" xfId="33526"/>
    <cellStyle name="Total 11 11 3" xfId="33527"/>
    <cellStyle name="Total 11 11 4" xfId="52798"/>
    <cellStyle name="Total 11 12" xfId="33528"/>
    <cellStyle name="Total 11 12 2" xfId="33529"/>
    <cellStyle name="Total 11 12 3" xfId="33530"/>
    <cellStyle name="Total 11 12 4" xfId="52799"/>
    <cellStyle name="Total 11 13" xfId="33531"/>
    <cellStyle name="Total 11 13 2" xfId="33532"/>
    <cellStyle name="Total 11 13 3" xfId="33533"/>
    <cellStyle name="Total 11 13 4" xfId="52800"/>
    <cellStyle name="Total 11 14" xfId="33534"/>
    <cellStyle name="Total 11 14 2" xfId="33535"/>
    <cellStyle name="Total 11 14 3" xfId="33536"/>
    <cellStyle name="Total 11 14 4" xfId="52801"/>
    <cellStyle name="Total 11 15" xfId="33537"/>
    <cellStyle name="Total 11 15 2" xfId="33538"/>
    <cellStyle name="Total 11 15 3" xfId="33539"/>
    <cellStyle name="Total 11 15 4" xfId="52802"/>
    <cellStyle name="Total 11 16" xfId="33540"/>
    <cellStyle name="Total 11 16 2" xfId="33541"/>
    <cellStyle name="Total 11 16 3" xfId="33542"/>
    <cellStyle name="Total 11 16 4" xfId="52803"/>
    <cellStyle name="Total 11 17" xfId="33543"/>
    <cellStyle name="Total 11 17 2" xfId="33544"/>
    <cellStyle name="Total 11 17 3" xfId="33545"/>
    <cellStyle name="Total 11 17 4" xfId="52804"/>
    <cellStyle name="Total 11 18" xfId="33546"/>
    <cellStyle name="Total 11 18 2" xfId="33547"/>
    <cellStyle name="Total 11 18 3" xfId="33548"/>
    <cellStyle name="Total 11 18 4" xfId="52805"/>
    <cellStyle name="Total 11 19" xfId="33549"/>
    <cellStyle name="Total 11 19 2" xfId="33550"/>
    <cellStyle name="Total 11 19 3" xfId="33551"/>
    <cellStyle name="Total 11 19 4" xfId="52806"/>
    <cellStyle name="Total 11 2" xfId="33552"/>
    <cellStyle name="Total 11 2 2" xfId="33553"/>
    <cellStyle name="Total 11 2 3" xfId="33554"/>
    <cellStyle name="Total 11 2 4" xfId="52807"/>
    <cellStyle name="Total 11 20" xfId="33555"/>
    <cellStyle name="Total 11 20 2" xfId="33556"/>
    <cellStyle name="Total 11 20 3" xfId="52808"/>
    <cellStyle name="Total 11 20 4" xfId="52809"/>
    <cellStyle name="Total 11 21" xfId="52810"/>
    <cellStyle name="Total 11 22" xfId="52811"/>
    <cellStyle name="Total 11 3" xfId="33557"/>
    <cellStyle name="Total 11 3 2" xfId="33558"/>
    <cellStyle name="Total 11 3 3" xfId="33559"/>
    <cellStyle name="Total 11 3 4" xfId="52812"/>
    <cellStyle name="Total 11 4" xfId="33560"/>
    <cellStyle name="Total 11 4 2" xfId="33561"/>
    <cellStyle name="Total 11 4 3" xfId="33562"/>
    <cellStyle name="Total 11 4 4" xfId="52813"/>
    <cellStyle name="Total 11 5" xfId="33563"/>
    <cellStyle name="Total 11 5 2" xfId="33564"/>
    <cellStyle name="Total 11 5 3" xfId="33565"/>
    <cellStyle name="Total 11 5 4" xfId="52814"/>
    <cellStyle name="Total 11 6" xfId="33566"/>
    <cellStyle name="Total 11 6 2" xfId="33567"/>
    <cellStyle name="Total 11 6 3" xfId="33568"/>
    <cellStyle name="Total 11 6 4" xfId="52815"/>
    <cellStyle name="Total 11 7" xfId="33569"/>
    <cellStyle name="Total 11 7 2" xfId="33570"/>
    <cellStyle name="Total 11 7 3" xfId="33571"/>
    <cellStyle name="Total 11 7 4" xfId="52816"/>
    <cellStyle name="Total 11 8" xfId="33572"/>
    <cellStyle name="Total 11 8 2" xfId="33573"/>
    <cellStyle name="Total 11 8 3" xfId="33574"/>
    <cellStyle name="Total 11 8 4" xfId="52817"/>
    <cellStyle name="Total 11 9" xfId="33575"/>
    <cellStyle name="Total 11 9 2" xfId="33576"/>
    <cellStyle name="Total 11 9 3" xfId="33577"/>
    <cellStyle name="Total 11 9 4" xfId="52818"/>
    <cellStyle name="Total 12" xfId="33578"/>
    <cellStyle name="Total 12 10" xfId="33579"/>
    <cellStyle name="Total 12 10 10" xfId="33580"/>
    <cellStyle name="Total 12 10 10 2" xfId="33581"/>
    <cellStyle name="Total 12 10 10 3" xfId="33582"/>
    <cellStyle name="Total 12 10 10 4" xfId="52819"/>
    <cellStyle name="Total 12 10 11" xfId="33583"/>
    <cellStyle name="Total 12 10 11 2" xfId="33584"/>
    <cellStyle name="Total 12 10 11 3" xfId="33585"/>
    <cellStyle name="Total 12 10 11 4" xfId="52820"/>
    <cellStyle name="Total 12 10 12" xfId="33586"/>
    <cellStyle name="Total 12 10 12 2" xfId="33587"/>
    <cellStyle name="Total 12 10 12 3" xfId="33588"/>
    <cellStyle name="Total 12 10 12 4" xfId="52821"/>
    <cellStyle name="Total 12 10 13" xfId="33589"/>
    <cellStyle name="Total 12 10 13 2" xfId="33590"/>
    <cellStyle name="Total 12 10 13 3" xfId="33591"/>
    <cellStyle name="Total 12 10 13 4" xfId="52822"/>
    <cellStyle name="Total 12 10 14" xfId="33592"/>
    <cellStyle name="Total 12 10 14 2" xfId="33593"/>
    <cellStyle name="Total 12 10 14 3" xfId="33594"/>
    <cellStyle name="Total 12 10 14 4" xfId="52823"/>
    <cellStyle name="Total 12 10 15" xfId="33595"/>
    <cellStyle name="Total 12 10 15 2" xfId="33596"/>
    <cellStyle name="Total 12 10 15 3" xfId="33597"/>
    <cellStyle name="Total 12 10 15 4" xfId="52824"/>
    <cellStyle name="Total 12 10 16" xfId="33598"/>
    <cellStyle name="Total 12 10 16 2" xfId="33599"/>
    <cellStyle name="Total 12 10 16 3" xfId="33600"/>
    <cellStyle name="Total 12 10 16 4" xfId="52825"/>
    <cellStyle name="Total 12 10 17" xfId="33601"/>
    <cellStyle name="Total 12 10 17 2" xfId="33602"/>
    <cellStyle name="Total 12 10 17 3" xfId="33603"/>
    <cellStyle name="Total 12 10 17 4" xfId="52826"/>
    <cellStyle name="Total 12 10 18" xfId="33604"/>
    <cellStyle name="Total 12 10 18 2" xfId="33605"/>
    <cellStyle name="Total 12 10 18 3" xfId="33606"/>
    <cellStyle name="Total 12 10 18 4" xfId="52827"/>
    <cellStyle name="Total 12 10 19" xfId="33607"/>
    <cellStyle name="Total 12 10 19 2" xfId="33608"/>
    <cellStyle name="Total 12 10 19 3" xfId="33609"/>
    <cellStyle name="Total 12 10 19 4" xfId="52828"/>
    <cellStyle name="Total 12 10 2" xfId="33610"/>
    <cellStyle name="Total 12 10 2 2" xfId="33611"/>
    <cellStyle name="Total 12 10 2 3" xfId="33612"/>
    <cellStyle name="Total 12 10 2 4" xfId="52829"/>
    <cellStyle name="Total 12 10 20" xfId="33613"/>
    <cellStyle name="Total 12 10 20 2" xfId="33614"/>
    <cellStyle name="Total 12 10 20 3" xfId="52830"/>
    <cellStyle name="Total 12 10 20 4" xfId="52831"/>
    <cellStyle name="Total 12 10 21" xfId="52832"/>
    <cellStyle name="Total 12 10 22" xfId="52833"/>
    <cellStyle name="Total 12 10 3" xfId="33615"/>
    <cellStyle name="Total 12 10 3 2" xfId="33616"/>
    <cellStyle name="Total 12 10 3 3" xfId="33617"/>
    <cellStyle name="Total 12 10 3 4" xfId="52834"/>
    <cellStyle name="Total 12 10 4" xfId="33618"/>
    <cellStyle name="Total 12 10 4 2" xfId="33619"/>
    <cellStyle name="Total 12 10 4 3" xfId="33620"/>
    <cellStyle name="Total 12 10 4 4" xfId="52835"/>
    <cellStyle name="Total 12 10 5" xfId="33621"/>
    <cellStyle name="Total 12 10 5 2" xfId="33622"/>
    <cellStyle name="Total 12 10 5 3" xfId="33623"/>
    <cellStyle name="Total 12 10 5 4" xfId="52836"/>
    <cellStyle name="Total 12 10 6" xfId="33624"/>
    <cellStyle name="Total 12 10 6 2" xfId="33625"/>
    <cellStyle name="Total 12 10 6 3" xfId="33626"/>
    <cellStyle name="Total 12 10 6 4" xfId="52837"/>
    <cellStyle name="Total 12 10 7" xfId="33627"/>
    <cellStyle name="Total 12 10 7 2" xfId="33628"/>
    <cellStyle name="Total 12 10 7 3" xfId="33629"/>
    <cellStyle name="Total 12 10 7 4" xfId="52838"/>
    <cellStyle name="Total 12 10 8" xfId="33630"/>
    <cellStyle name="Total 12 10 8 2" xfId="33631"/>
    <cellStyle name="Total 12 10 8 3" xfId="33632"/>
    <cellStyle name="Total 12 10 8 4" xfId="52839"/>
    <cellStyle name="Total 12 10 9" xfId="33633"/>
    <cellStyle name="Total 12 10 9 2" xfId="33634"/>
    <cellStyle name="Total 12 10 9 3" xfId="33635"/>
    <cellStyle name="Total 12 10 9 4" xfId="52840"/>
    <cellStyle name="Total 12 11" xfId="33636"/>
    <cellStyle name="Total 12 11 10" xfId="33637"/>
    <cellStyle name="Total 12 11 10 2" xfId="33638"/>
    <cellStyle name="Total 12 11 10 3" xfId="33639"/>
    <cellStyle name="Total 12 11 10 4" xfId="52841"/>
    <cellStyle name="Total 12 11 11" xfId="33640"/>
    <cellStyle name="Total 12 11 11 2" xfId="33641"/>
    <cellStyle name="Total 12 11 11 3" xfId="33642"/>
    <cellStyle name="Total 12 11 11 4" xfId="52842"/>
    <cellStyle name="Total 12 11 12" xfId="33643"/>
    <cellStyle name="Total 12 11 12 2" xfId="33644"/>
    <cellStyle name="Total 12 11 12 3" xfId="33645"/>
    <cellStyle name="Total 12 11 12 4" xfId="52843"/>
    <cellStyle name="Total 12 11 13" xfId="33646"/>
    <cellStyle name="Total 12 11 13 2" xfId="33647"/>
    <cellStyle name="Total 12 11 13 3" xfId="33648"/>
    <cellStyle name="Total 12 11 13 4" xfId="52844"/>
    <cellStyle name="Total 12 11 14" xfId="33649"/>
    <cellStyle name="Total 12 11 14 2" xfId="33650"/>
    <cellStyle name="Total 12 11 14 3" xfId="33651"/>
    <cellStyle name="Total 12 11 14 4" xfId="52845"/>
    <cellStyle name="Total 12 11 15" xfId="33652"/>
    <cellStyle name="Total 12 11 15 2" xfId="33653"/>
    <cellStyle name="Total 12 11 15 3" xfId="33654"/>
    <cellStyle name="Total 12 11 15 4" xfId="52846"/>
    <cellStyle name="Total 12 11 16" xfId="33655"/>
    <cellStyle name="Total 12 11 16 2" xfId="33656"/>
    <cellStyle name="Total 12 11 16 3" xfId="33657"/>
    <cellStyle name="Total 12 11 16 4" xfId="52847"/>
    <cellStyle name="Total 12 11 17" xfId="33658"/>
    <cellStyle name="Total 12 11 17 2" xfId="33659"/>
    <cellStyle name="Total 12 11 17 3" xfId="33660"/>
    <cellStyle name="Total 12 11 17 4" xfId="52848"/>
    <cellStyle name="Total 12 11 18" xfId="33661"/>
    <cellStyle name="Total 12 11 18 2" xfId="33662"/>
    <cellStyle name="Total 12 11 18 3" xfId="33663"/>
    <cellStyle name="Total 12 11 18 4" xfId="52849"/>
    <cellStyle name="Total 12 11 19" xfId="33664"/>
    <cellStyle name="Total 12 11 19 2" xfId="33665"/>
    <cellStyle name="Total 12 11 19 3" xfId="33666"/>
    <cellStyle name="Total 12 11 19 4" xfId="52850"/>
    <cellStyle name="Total 12 11 2" xfId="33667"/>
    <cellStyle name="Total 12 11 2 2" xfId="33668"/>
    <cellStyle name="Total 12 11 2 3" xfId="33669"/>
    <cellStyle name="Total 12 11 2 4" xfId="52851"/>
    <cellStyle name="Total 12 11 20" xfId="33670"/>
    <cellStyle name="Total 12 11 20 2" xfId="33671"/>
    <cellStyle name="Total 12 11 20 3" xfId="52852"/>
    <cellStyle name="Total 12 11 20 4" xfId="52853"/>
    <cellStyle name="Total 12 11 21" xfId="52854"/>
    <cellStyle name="Total 12 11 22" xfId="52855"/>
    <cellStyle name="Total 12 11 3" xfId="33672"/>
    <cellStyle name="Total 12 11 3 2" xfId="33673"/>
    <cellStyle name="Total 12 11 3 3" xfId="33674"/>
    <cellStyle name="Total 12 11 3 4" xfId="52856"/>
    <cellStyle name="Total 12 11 4" xfId="33675"/>
    <cellStyle name="Total 12 11 4 2" xfId="33676"/>
    <cellStyle name="Total 12 11 4 3" xfId="33677"/>
    <cellStyle name="Total 12 11 4 4" xfId="52857"/>
    <cellStyle name="Total 12 11 5" xfId="33678"/>
    <cellStyle name="Total 12 11 5 2" xfId="33679"/>
    <cellStyle name="Total 12 11 5 3" xfId="33680"/>
    <cellStyle name="Total 12 11 5 4" xfId="52858"/>
    <cellStyle name="Total 12 11 6" xfId="33681"/>
    <cellStyle name="Total 12 11 6 2" xfId="33682"/>
    <cellStyle name="Total 12 11 6 3" xfId="33683"/>
    <cellStyle name="Total 12 11 6 4" xfId="52859"/>
    <cellStyle name="Total 12 11 7" xfId="33684"/>
    <cellStyle name="Total 12 11 7 2" xfId="33685"/>
    <cellStyle name="Total 12 11 7 3" xfId="33686"/>
    <cellStyle name="Total 12 11 7 4" xfId="52860"/>
    <cellStyle name="Total 12 11 8" xfId="33687"/>
    <cellStyle name="Total 12 11 8 2" xfId="33688"/>
    <cellStyle name="Total 12 11 8 3" xfId="33689"/>
    <cellStyle name="Total 12 11 8 4" xfId="52861"/>
    <cellStyle name="Total 12 11 9" xfId="33690"/>
    <cellStyle name="Total 12 11 9 2" xfId="33691"/>
    <cellStyle name="Total 12 11 9 3" xfId="33692"/>
    <cellStyle name="Total 12 11 9 4" xfId="52862"/>
    <cellStyle name="Total 12 12" xfId="33693"/>
    <cellStyle name="Total 12 12 10" xfId="33694"/>
    <cellStyle name="Total 12 12 10 2" xfId="33695"/>
    <cellStyle name="Total 12 12 10 3" xfId="33696"/>
    <cellStyle name="Total 12 12 10 4" xfId="52863"/>
    <cellStyle name="Total 12 12 11" xfId="33697"/>
    <cellStyle name="Total 12 12 11 2" xfId="33698"/>
    <cellStyle name="Total 12 12 11 3" xfId="33699"/>
    <cellStyle name="Total 12 12 11 4" xfId="52864"/>
    <cellStyle name="Total 12 12 12" xfId="33700"/>
    <cellStyle name="Total 12 12 12 2" xfId="33701"/>
    <cellStyle name="Total 12 12 12 3" xfId="33702"/>
    <cellStyle name="Total 12 12 12 4" xfId="52865"/>
    <cellStyle name="Total 12 12 13" xfId="33703"/>
    <cellStyle name="Total 12 12 13 2" xfId="33704"/>
    <cellStyle name="Total 12 12 13 3" xfId="33705"/>
    <cellStyle name="Total 12 12 13 4" xfId="52866"/>
    <cellStyle name="Total 12 12 14" xfId="33706"/>
    <cellStyle name="Total 12 12 14 2" xfId="33707"/>
    <cellStyle name="Total 12 12 14 3" xfId="33708"/>
    <cellStyle name="Total 12 12 14 4" xfId="52867"/>
    <cellStyle name="Total 12 12 15" xfId="33709"/>
    <cellStyle name="Total 12 12 15 2" xfId="33710"/>
    <cellStyle name="Total 12 12 15 3" xfId="33711"/>
    <cellStyle name="Total 12 12 15 4" xfId="52868"/>
    <cellStyle name="Total 12 12 16" xfId="33712"/>
    <cellStyle name="Total 12 12 16 2" xfId="33713"/>
    <cellStyle name="Total 12 12 16 3" xfId="33714"/>
    <cellStyle name="Total 12 12 16 4" xfId="52869"/>
    <cellStyle name="Total 12 12 17" xfId="33715"/>
    <cellStyle name="Total 12 12 17 2" xfId="33716"/>
    <cellStyle name="Total 12 12 17 3" xfId="33717"/>
    <cellStyle name="Total 12 12 17 4" xfId="52870"/>
    <cellStyle name="Total 12 12 18" xfId="33718"/>
    <cellStyle name="Total 12 12 18 2" xfId="33719"/>
    <cellStyle name="Total 12 12 18 3" xfId="33720"/>
    <cellStyle name="Total 12 12 18 4" xfId="52871"/>
    <cellStyle name="Total 12 12 19" xfId="33721"/>
    <cellStyle name="Total 12 12 19 2" xfId="33722"/>
    <cellStyle name="Total 12 12 19 3" xfId="33723"/>
    <cellStyle name="Total 12 12 19 4" xfId="52872"/>
    <cellStyle name="Total 12 12 2" xfId="33724"/>
    <cellStyle name="Total 12 12 2 2" xfId="33725"/>
    <cellStyle name="Total 12 12 2 3" xfId="33726"/>
    <cellStyle name="Total 12 12 2 4" xfId="52873"/>
    <cellStyle name="Total 12 12 20" xfId="33727"/>
    <cellStyle name="Total 12 12 20 2" xfId="33728"/>
    <cellStyle name="Total 12 12 20 3" xfId="52874"/>
    <cellStyle name="Total 12 12 20 4" xfId="52875"/>
    <cellStyle name="Total 12 12 21" xfId="52876"/>
    <cellStyle name="Total 12 12 22" xfId="52877"/>
    <cellStyle name="Total 12 12 3" xfId="33729"/>
    <cellStyle name="Total 12 12 3 2" xfId="33730"/>
    <cellStyle name="Total 12 12 3 3" xfId="33731"/>
    <cellStyle name="Total 12 12 3 4" xfId="52878"/>
    <cellStyle name="Total 12 12 4" xfId="33732"/>
    <cellStyle name="Total 12 12 4 2" xfId="33733"/>
    <cellStyle name="Total 12 12 4 3" xfId="33734"/>
    <cellStyle name="Total 12 12 4 4" xfId="52879"/>
    <cellStyle name="Total 12 12 5" xfId="33735"/>
    <cellStyle name="Total 12 12 5 2" xfId="33736"/>
    <cellStyle name="Total 12 12 5 3" xfId="33737"/>
    <cellStyle name="Total 12 12 5 4" xfId="52880"/>
    <cellStyle name="Total 12 12 6" xfId="33738"/>
    <cellStyle name="Total 12 12 6 2" xfId="33739"/>
    <cellStyle name="Total 12 12 6 3" xfId="33740"/>
    <cellStyle name="Total 12 12 6 4" xfId="52881"/>
    <cellStyle name="Total 12 12 7" xfId="33741"/>
    <cellStyle name="Total 12 12 7 2" xfId="33742"/>
    <cellStyle name="Total 12 12 7 3" xfId="33743"/>
    <cellStyle name="Total 12 12 7 4" xfId="52882"/>
    <cellStyle name="Total 12 12 8" xfId="33744"/>
    <cellStyle name="Total 12 12 8 2" xfId="33745"/>
    <cellStyle name="Total 12 12 8 3" xfId="33746"/>
    <cellStyle name="Total 12 12 8 4" xfId="52883"/>
    <cellStyle name="Total 12 12 9" xfId="33747"/>
    <cellStyle name="Total 12 12 9 2" xfId="33748"/>
    <cellStyle name="Total 12 12 9 3" xfId="33749"/>
    <cellStyle name="Total 12 12 9 4" xfId="52884"/>
    <cellStyle name="Total 12 13" xfId="33750"/>
    <cellStyle name="Total 12 13 10" xfId="33751"/>
    <cellStyle name="Total 12 13 10 2" xfId="33752"/>
    <cellStyle name="Total 12 13 10 3" xfId="33753"/>
    <cellStyle name="Total 12 13 10 4" xfId="52885"/>
    <cellStyle name="Total 12 13 11" xfId="33754"/>
    <cellStyle name="Total 12 13 11 2" xfId="33755"/>
    <cellStyle name="Total 12 13 11 3" xfId="33756"/>
    <cellStyle name="Total 12 13 11 4" xfId="52886"/>
    <cellStyle name="Total 12 13 12" xfId="33757"/>
    <cellStyle name="Total 12 13 12 2" xfId="33758"/>
    <cellStyle name="Total 12 13 12 3" xfId="33759"/>
    <cellStyle name="Total 12 13 12 4" xfId="52887"/>
    <cellStyle name="Total 12 13 13" xfId="33760"/>
    <cellStyle name="Total 12 13 13 2" xfId="33761"/>
    <cellStyle name="Total 12 13 13 3" xfId="33762"/>
    <cellStyle name="Total 12 13 13 4" xfId="52888"/>
    <cellStyle name="Total 12 13 14" xfId="33763"/>
    <cellStyle name="Total 12 13 14 2" xfId="33764"/>
    <cellStyle name="Total 12 13 14 3" xfId="33765"/>
    <cellStyle name="Total 12 13 14 4" xfId="52889"/>
    <cellStyle name="Total 12 13 15" xfId="33766"/>
    <cellStyle name="Total 12 13 15 2" xfId="33767"/>
    <cellStyle name="Total 12 13 15 3" xfId="33768"/>
    <cellStyle name="Total 12 13 15 4" xfId="52890"/>
    <cellStyle name="Total 12 13 16" xfId="33769"/>
    <cellStyle name="Total 12 13 16 2" xfId="33770"/>
    <cellStyle name="Total 12 13 16 3" xfId="33771"/>
    <cellStyle name="Total 12 13 16 4" xfId="52891"/>
    <cellStyle name="Total 12 13 17" xfId="33772"/>
    <cellStyle name="Total 12 13 17 2" xfId="33773"/>
    <cellStyle name="Total 12 13 17 3" xfId="33774"/>
    <cellStyle name="Total 12 13 17 4" xfId="52892"/>
    <cellStyle name="Total 12 13 18" xfId="33775"/>
    <cellStyle name="Total 12 13 18 2" xfId="33776"/>
    <cellStyle name="Total 12 13 18 3" xfId="33777"/>
    <cellStyle name="Total 12 13 18 4" xfId="52893"/>
    <cellStyle name="Total 12 13 19" xfId="33778"/>
    <cellStyle name="Total 12 13 19 2" xfId="33779"/>
    <cellStyle name="Total 12 13 19 3" xfId="33780"/>
    <cellStyle name="Total 12 13 19 4" xfId="52894"/>
    <cellStyle name="Total 12 13 2" xfId="33781"/>
    <cellStyle name="Total 12 13 2 2" xfId="33782"/>
    <cellStyle name="Total 12 13 2 3" xfId="33783"/>
    <cellStyle name="Total 12 13 2 4" xfId="52895"/>
    <cellStyle name="Total 12 13 20" xfId="33784"/>
    <cellStyle name="Total 12 13 20 2" xfId="33785"/>
    <cellStyle name="Total 12 13 20 3" xfId="52896"/>
    <cellStyle name="Total 12 13 20 4" xfId="52897"/>
    <cellStyle name="Total 12 13 21" xfId="52898"/>
    <cellStyle name="Total 12 13 22" xfId="52899"/>
    <cellStyle name="Total 12 13 3" xfId="33786"/>
    <cellStyle name="Total 12 13 3 2" xfId="33787"/>
    <cellStyle name="Total 12 13 3 3" xfId="33788"/>
    <cellStyle name="Total 12 13 3 4" xfId="52900"/>
    <cellStyle name="Total 12 13 4" xfId="33789"/>
    <cellStyle name="Total 12 13 4 2" xfId="33790"/>
    <cellStyle name="Total 12 13 4 3" xfId="33791"/>
    <cellStyle name="Total 12 13 4 4" xfId="52901"/>
    <cellStyle name="Total 12 13 5" xfId="33792"/>
    <cellStyle name="Total 12 13 5 2" xfId="33793"/>
    <cellStyle name="Total 12 13 5 3" xfId="33794"/>
    <cellStyle name="Total 12 13 5 4" xfId="52902"/>
    <cellStyle name="Total 12 13 6" xfId="33795"/>
    <cellStyle name="Total 12 13 6 2" xfId="33796"/>
    <cellStyle name="Total 12 13 6 3" xfId="33797"/>
    <cellStyle name="Total 12 13 6 4" xfId="52903"/>
    <cellStyle name="Total 12 13 7" xfId="33798"/>
    <cellStyle name="Total 12 13 7 2" xfId="33799"/>
    <cellStyle name="Total 12 13 7 3" xfId="33800"/>
    <cellStyle name="Total 12 13 7 4" xfId="52904"/>
    <cellStyle name="Total 12 13 8" xfId="33801"/>
    <cellStyle name="Total 12 13 8 2" xfId="33802"/>
    <cellStyle name="Total 12 13 8 3" xfId="33803"/>
    <cellStyle name="Total 12 13 8 4" xfId="52905"/>
    <cellStyle name="Total 12 13 9" xfId="33804"/>
    <cellStyle name="Total 12 13 9 2" xfId="33805"/>
    <cellStyle name="Total 12 13 9 3" xfId="33806"/>
    <cellStyle name="Total 12 13 9 4" xfId="52906"/>
    <cellStyle name="Total 12 14" xfId="33807"/>
    <cellStyle name="Total 12 14 10" xfId="33808"/>
    <cellStyle name="Total 12 14 10 2" xfId="33809"/>
    <cellStyle name="Total 12 14 10 3" xfId="33810"/>
    <cellStyle name="Total 12 14 10 4" xfId="52907"/>
    <cellStyle name="Total 12 14 11" xfId="33811"/>
    <cellStyle name="Total 12 14 11 2" xfId="33812"/>
    <cellStyle name="Total 12 14 11 3" xfId="33813"/>
    <cellStyle name="Total 12 14 11 4" xfId="52908"/>
    <cellStyle name="Total 12 14 12" xfId="33814"/>
    <cellStyle name="Total 12 14 12 2" xfId="33815"/>
    <cellStyle name="Total 12 14 12 3" xfId="33816"/>
    <cellStyle name="Total 12 14 12 4" xfId="52909"/>
    <cellStyle name="Total 12 14 13" xfId="33817"/>
    <cellStyle name="Total 12 14 13 2" xfId="33818"/>
    <cellStyle name="Total 12 14 13 3" xfId="33819"/>
    <cellStyle name="Total 12 14 13 4" xfId="52910"/>
    <cellStyle name="Total 12 14 14" xfId="33820"/>
    <cellStyle name="Total 12 14 14 2" xfId="33821"/>
    <cellStyle name="Total 12 14 14 3" xfId="33822"/>
    <cellStyle name="Total 12 14 14 4" xfId="52911"/>
    <cellStyle name="Total 12 14 15" xfId="33823"/>
    <cellStyle name="Total 12 14 15 2" xfId="33824"/>
    <cellStyle name="Total 12 14 15 3" xfId="33825"/>
    <cellStyle name="Total 12 14 15 4" xfId="52912"/>
    <cellStyle name="Total 12 14 16" xfId="33826"/>
    <cellStyle name="Total 12 14 16 2" xfId="33827"/>
    <cellStyle name="Total 12 14 16 3" xfId="33828"/>
    <cellStyle name="Total 12 14 16 4" xfId="52913"/>
    <cellStyle name="Total 12 14 17" xfId="33829"/>
    <cellStyle name="Total 12 14 17 2" xfId="33830"/>
    <cellStyle name="Total 12 14 17 3" xfId="33831"/>
    <cellStyle name="Total 12 14 17 4" xfId="52914"/>
    <cellStyle name="Total 12 14 18" xfId="33832"/>
    <cellStyle name="Total 12 14 18 2" xfId="33833"/>
    <cellStyle name="Total 12 14 18 3" xfId="33834"/>
    <cellStyle name="Total 12 14 18 4" xfId="52915"/>
    <cellStyle name="Total 12 14 19" xfId="33835"/>
    <cellStyle name="Total 12 14 19 2" xfId="33836"/>
    <cellStyle name="Total 12 14 19 3" xfId="33837"/>
    <cellStyle name="Total 12 14 19 4" xfId="52916"/>
    <cellStyle name="Total 12 14 2" xfId="33838"/>
    <cellStyle name="Total 12 14 2 2" xfId="33839"/>
    <cellStyle name="Total 12 14 2 3" xfId="33840"/>
    <cellStyle name="Total 12 14 2 4" xfId="52917"/>
    <cellStyle name="Total 12 14 20" xfId="33841"/>
    <cellStyle name="Total 12 14 20 2" xfId="33842"/>
    <cellStyle name="Total 12 14 20 3" xfId="52918"/>
    <cellStyle name="Total 12 14 20 4" xfId="52919"/>
    <cellStyle name="Total 12 14 21" xfId="52920"/>
    <cellStyle name="Total 12 14 22" xfId="52921"/>
    <cellStyle name="Total 12 14 3" xfId="33843"/>
    <cellStyle name="Total 12 14 3 2" xfId="33844"/>
    <cellStyle name="Total 12 14 3 3" xfId="33845"/>
    <cellStyle name="Total 12 14 3 4" xfId="52922"/>
    <cellStyle name="Total 12 14 4" xfId="33846"/>
    <cellStyle name="Total 12 14 4 2" xfId="33847"/>
    <cellStyle name="Total 12 14 4 3" xfId="33848"/>
    <cellStyle name="Total 12 14 4 4" xfId="52923"/>
    <cellStyle name="Total 12 14 5" xfId="33849"/>
    <cellStyle name="Total 12 14 5 2" xfId="33850"/>
    <cellStyle name="Total 12 14 5 3" xfId="33851"/>
    <cellStyle name="Total 12 14 5 4" xfId="52924"/>
    <cellStyle name="Total 12 14 6" xfId="33852"/>
    <cellStyle name="Total 12 14 6 2" xfId="33853"/>
    <cellStyle name="Total 12 14 6 3" xfId="33854"/>
    <cellStyle name="Total 12 14 6 4" xfId="52925"/>
    <cellStyle name="Total 12 14 7" xfId="33855"/>
    <cellStyle name="Total 12 14 7 2" xfId="33856"/>
    <cellStyle name="Total 12 14 7 3" xfId="33857"/>
    <cellStyle name="Total 12 14 7 4" xfId="52926"/>
    <cellStyle name="Total 12 14 8" xfId="33858"/>
    <cellStyle name="Total 12 14 8 2" xfId="33859"/>
    <cellStyle name="Total 12 14 8 3" xfId="33860"/>
    <cellStyle name="Total 12 14 8 4" xfId="52927"/>
    <cellStyle name="Total 12 14 9" xfId="33861"/>
    <cellStyle name="Total 12 14 9 2" xfId="33862"/>
    <cellStyle name="Total 12 14 9 3" xfId="33863"/>
    <cellStyle name="Total 12 14 9 4" xfId="52928"/>
    <cellStyle name="Total 12 15" xfId="33864"/>
    <cellStyle name="Total 12 15 10" xfId="33865"/>
    <cellStyle name="Total 12 15 10 2" xfId="33866"/>
    <cellStyle name="Total 12 15 10 3" xfId="33867"/>
    <cellStyle name="Total 12 15 10 4" xfId="52929"/>
    <cellStyle name="Total 12 15 11" xfId="33868"/>
    <cellStyle name="Total 12 15 11 2" xfId="33869"/>
    <cellStyle name="Total 12 15 11 3" xfId="33870"/>
    <cellStyle name="Total 12 15 11 4" xfId="52930"/>
    <cellStyle name="Total 12 15 12" xfId="33871"/>
    <cellStyle name="Total 12 15 12 2" xfId="33872"/>
    <cellStyle name="Total 12 15 12 3" xfId="33873"/>
    <cellStyle name="Total 12 15 12 4" xfId="52931"/>
    <cellStyle name="Total 12 15 13" xfId="33874"/>
    <cellStyle name="Total 12 15 13 2" xfId="33875"/>
    <cellStyle name="Total 12 15 13 3" xfId="33876"/>
    <cellStyle name="Total 12 15 13 4" xfId="52932"/>
    <cellStyle name="Total 12 15 14" xfId="33877"/>
    <cellStyle name="Total 12 15 14 2" xfId="33878"/>
    <cellStyle name="Total 12 15 14 3" xfId="33879"/>
    <cellStyle name="Total 12 15 14 4" xfId="52933"/>
    <cellStyle name="Total 12 15 15" xfId="33880"/>
    <cellStyle name="Total 12 15 15 2" xfId="33881"/>
    <cellStyle name="Total 12 15 15 3" xfId="33882"/>
    <cellStyle name="Total 12 15 15 4" xfId="52934"/>
    <cellStyle name="Total 12 15 16" xfId="33883"/>
    <cellStyle name="Total 12 15 16 2" xfId="33884"/>
    <cellStyle name="Total 12 15 16 3" xfId="33885"/>
    <cellStyle name="Total 12 15 16 4" xfId="52935"/>
    <cellStyle name="Total 12 15 17" xfId="33886"/>
    <cellStyle name="Total 12 15 17 2" xfId="33887"/>
    <cellStyle name="Total 12 15 17 3" xfId="33888"/>
    <cellStyle name="Total 12 15 17 4" xfId="52936"/>
    <cellStyle name="Total 12 15 18" xfId="33889"/>
    <cellStyle name="Total 12 15 18 2" xfId="33890"/>
    <cellStyle name="Total 12 15 18 3" xfId="33891"/>
    <cellStyle name="Total 12 15 18 4" xfId="52937"/>
    <cellStyle name="Total 12 15 19" xfId="33892"/>
    <cellStyle name="Total 12 15 19 2" xfId="33893"/>
    <cellStyle name="Total 12 15 19 3" xfId="33894"/>
    <cellStyle name="Total 12 15 19 4" xfId="52938"/>
    <cellStyle name="Total 12 15 2" xfId="33895"/>
    <cellStyle name="Total 12 15 2 2" xfId="33896"/>
    <cellStyle name="Total 12 15 2 3" xfId="33897"/>
    <cellStyle name="Total 12 15 2 4" xfId="52939"/>
    <cellStyle name="Total 12 15 20" xfId="33898"/>
    <cellStyle name="Total 12 15 20 2" xfId="33899"/>
    <cellStyle name="Total 12 15 20 3" xfId="52940"/>
    <cellStyle name="Total 12 15 20 4" xfId="52941"/>
    <cellStyle name="Total 12 15 21" xfId="52942"/>
    <cellStyle name="Total 12 15 22" xfId="52943"/>
    <cellStyle name="Total 12 15 3" xfId="33900"/>
    <cellStyle name="Total 12 15 3 2" xfId="33901"/>
    <cellStyle name="Total 12 15 3 3" xfId="33902"/>
    <cellStyle name="Total 12 15 3 4" xfId="52944"/>
    <cellStyle name="Total 12 15 4" xfId="33903"/>
    <cellStyle name="Total 12 15 4 2" xfId="33904"/>
    <cellStyle name="Total 12 15 4 3" xfId="33905"/>
    <cellStyle name="Total 12 15 4 4" xfId="52945"/>
    <cellStyle name="Total 12 15 5" xfId="33906"/>
    <cellStyle name="Total 12 15 5 2" xfId="33907"/>
    <cellStyle name="Total 12 15 5 3" xfId="33908"/>
    <cellStyle name="Total 12 15 5 4" xfId="52946"/>
    <cellStyle name="Total 12 15 6" xfId="33909"/>
    <cellStyle name="Total 12 15 6 2" xfId="33910"/>
    <cellStyle name="Total 12 15 6 3" xfId="33911"/>
    <cellStyle name="Total 12 15 6 4" xfId="52947"/>
    <cellStyle name="Total 12 15 7" xfId="33912"/>
    <cellStyle name="Total 12 15 7 2" xfId="33913"/>
    <cellStyle name="Total 12 15 7 3" xfId="33914"/>
    <cellStyle name="Total 12 15 7 4" xfId="52948"/>
    <cellStyle name="Total 12 15 8" xfId="33915"/>
    <cellStyle name="Total 12 15 8 2" xfId="33916"/>
    <cellStyle name="Total 12 15 8 3" xfId="33917"/>
    <cellStyle name="Total 12 15 8 4" xfId="52949"/>
    <cellStyle name="Total 12 15 9" xfId="33918"/>
    <cellStyle name="Total 12 15 9 2" xfId="33919"/>
    <cellStyle name="Total 12 15 9 3" xfId="33920"/>
    <cellStyle name="Total 12 15 9 4" xfId="52950"/>
    <cellStyle name="Total 12 16" xfId="33921"/>
    <cellStyle name="Total 12 16 10" xfId="33922"/>
    <cellStyle name="Total 12 16 10 2" xfId="33923"/>
    <cellStyle name="Total 12 16 10 3" xfId="33924"/>
    <cellStyle name="Total 12 16 10 4" xfId="52951"/>
    <cellStyle name="Total 12 16 11" xfId="33925"/>
    <cellStyle name="Total 12 16 11 2" xfId="33926"/>
    <cellStyle name="Total 12 16 11 3" xfId="33927"/>
    <cellStyle name="Total 12 16 11 4" xfId="52952"/>
    <cellStyle name="Total 12 16 12" xfId="33928"/>
    <cellStyle name="Total 12 16 12 2" xfId="33929"/>
    <cellStyle name="Total 12 16 12 3" xfId="33930"/>
    <cellStyle name="Total 12 16 12 4" xfId="52953"/>
    <cellStyle name="Total 12 16 13" xfId="33931"/>
    <cellStyle name="Total 12 16 13 2" xfId="33932"/>
    <cellStyle name="Total 12 16 13 3" xfId="33933"/>
    <cellStyle name="Total 12 16 13 4" xfId="52954"/>
    <cellStyle name="Total 12 16 14" xfId="33934"/>
    <cellStyle name="Total 12 16 14 2" xfId="33935"/>
    <cellStyle name="Total 12 16 14 3" xfId="33936"/>
    <cellStyle name="Total 12 16 14 4" xfId="52955"/>
    <cellStyle name="Total 12 16 15" xfId="33937"/>
    <cellStyle name="Total 12 16 15 2" xfId="33938"/>
    <cellStyle name="Total 12 16 15 3" xfId="33939"/>
    <cellStyle name="Total 12 16 15 4" xfId="52956"/>
    <cellStyle name="Total 12 16 16" xfId="33940"/>
    <cellStyle name="Total 12 16 16 2" xfId="33941"/>
    <cellStyle name="Total 12 16 16 3" xfId="33942"/>
    <cellStyle name="Total 12 16 16 4" xfId="52957"/>
    <cellStyle name="Total 12 16 17" xfId="33943"/>
    <cellStyle name="Total 12 16 17 2" xfId="33944"/>
    <cellStyle name="Total 12 16 17 3" xfId="33945"/>
    <cellStyle name="Total 12 16 17 4" xfId="52958"/>
    <cellStyle name="Total 12 16 18" xfId="33946"/>
    <cellStyle name="Total 12 16 18 2" xfId="33947"/>
    <cellStyle name="Total 12 16 18 3" xfId="33948"/>
    <cellStyle name="Total 12 16 18 4" xfId="52959"/>
    <cellStyle name="Total 12 16 19" xfId="33949"/>
    <cellStyle name="Total 12 16 19 2" xfId="33950"/>
    <cellStyle name="Total 12 16 19 3" xfId="33951"/>
    <cellStyle name="Total 12 16 19 4" xfId="52960"/>
    <cellStyle name="Total 12 16 2" xfId="33952"/>
    <cellStyle name="Total 12 16 2 2" xfId="33953"/>
    <cellStyle name="Total 12 16 2 3" xfId="33954"/>
    <cellStyle name="Total 12 16 2 4" xfId="52961"/>
    <cellStyle name="Total 12 16 20" xfId="33955"/>
    <cellStyle name="Total 12 16 20 2" xfId="33956"/>
    <cellStyle name="Total 12 16 20 3" xfId="52962"/>
    <cellStyle name="Total 12 16 20 4" xfId="52963"/>
    <cellStyle name="Total 12 16 21" xfId="52964"/>
    <cellStyle name="Total 12 16 22" xfId="52965"/>
    <cellStyle name="Total 12 16 3" xfId="33957"/>
    <cellStyle name="Total 12 16 3 2" xfId="33958"/>
    <cellStyle name="Total 12 16 3 3" xfId="33959"/>
    <cellStyle name="Total 12 16 3 4" xfId="52966"/>
    <cellStyle name="Total 12 16 4" xfId="33960"/>
    <cellStyle name="Total 12 16 4 2" xfId="33961"/>
    <cellStyle name="Total 12 16 4 3" xfId="33962"/>
    <cellStyle name="Total 12 16 4 4" xfId="52967"/>
    <cellStyle name="Total 12 16 5" xfId="33963"/>
    <cellStyle name="Total 12 16 5 2" xfId="33964"/>
    <cellStyle name="Total 12 16 5 3" xfId="33965"/>
    <cellStyle name="Total 12 16 5 4" xfId="52968"/>
    <cellStyle name="Total 12 16 6" xfId="33966"/>
    <cellStyle name="Total 12 16 6 2" xfId="33967"/>
    <cellStyle name="Total 12 16 6 3" xfId="33968"/>
    <cellStyle name="Total 12 16 6 4" xfId="52969"/>
    <cellStyle name="Total 12 16 7" xfId="33969"/>
    <cellStyle name="Total 12 16 7 2" xfId="33970"/>
    <cellStyle name="Total 12 16 7 3" xfId="33971"/>
    <cellStyle name="Total 12 16 7 4" xfId="52970"/>
    <cellStyle name="Total 12 16 8" xfId="33972"/>
    <cellStyle name="Total 12 16 8 2" xfId="33973"/>
    <cellStyle name="Total 12 16 8 3" xfId="33974"/>
    <cellStyle name="Total 12 16 8 4" xfId="52971"/>
    <cellStyle name="Total 12 16 9" xfId="33975"/>
    <cellStyle name="Total 12 16 9 2" xfId="33976"/>
    <cellStyle name="Total 12 16 9 3" xfId="33977"/>
    <cellStyle name="Total 12 16 9 4" xfId="52972"/>
    <cellStyle name="Total 12 17" xfId="33978"/>
    <cellStyle name="Total 12 17 10" xfId="33979"/>
    <cellStyle name="Total 12 17 10 2" xfId="33980"/>
    <cellStyle name="Total 12 17 10 3" xfId="33981"/>
    <cellStyle name="Total 12 17 10 4" xfId="52973"/>
    <cellStyle name="Total 12 17 11" xfId="33982"/>
    <cellStyle name="Total 12 17 11 2" xfId="33983"/>
    <cellStyle name="Total 12 17 11 3" xfId="33984"/>
    <cellStyle name="Total 12 17 11 4" xfId="52974"/>
    <cellStyle name="Total 12 17 12" xfId="33985"/>
    <cellStyle name="Total 12 17 12 2" xfId="33986"/>
    <cellStyle name="Total 12 17 12 3" xfId="33987"/>
    <cellStyle name="Total 12 17 12 4" xfId="52975"/>
    <cellStyle name="Total 12 17 13" xfId="33988"/>
    <cellStyle name="Total 12 17 13 2" xfId="33989"/>
    <cellStyle name="Total 12 17 13 3" xfId="33990"/>
    <cellStyle name="Total 12 17 13 4" xfId="52976"/>
    <cellStyle name="Total 12 17 14" xfId="33991"/>
    <cellStyle name="Total 12 17 14 2" xfId="33992"/>
    <cellStyle name="Total 12 17 14 3" xfId="33993"/>
    <cellStyle name="Total 12 17 14 4" xfId="52977"/>
    <cellStyle name="Total 12 17 15" xfId="33994"/>
    <cellStyle name="Total 12 17 15 2" xfId="33995"/>
    <cellStyle name="Total 12 17 15 3" xfId="33996"/>
    <cellStyle name="Total 12 17 15 4" xfId="52978"/>
    <cellStyle name="Total 12 17 16" xfId="33997"/>
    <cellStyle name="Total 12 17 16 2" xfId="33998"/>
    <cellStyle name="Total 12 17 16 3" xfId="33999"/>
    <cellStyle name="Total 12 17 16 4" xfId="52979"/>
    <cellStyle name="Total 12 17 17" xfId="34000"/>
    <cellStyle name="Total 12 17 17 2" xfId="34001"/>
    <cellStyle name="Total 12 17 17 3" xfId="34002"/>
    <cellStyle name="Total 12 17 17 4" xfId="52980"/>
    <cellStyle name="Total 12 17 18" xfId="34003"/>
    <cellStyle name="Total 12 17 18 2" xfId="34004"/>
    <cellStyle name="Total 12 17 18 3" xfId="34005"/>
    <cellStyle name="Total 12 17 18 4" xfId="52981"/>
    <cellStyle name="Total 12 17 19" xfId="34006"/>
    <cellStyle name="Total 12 17 19 2" xfId="34007"/>
    <cellStyle name="Total 12 17 19 3" xfId="34008"/>
    <cellStyle name="Total 12 17 19 4" xfId="52982"/>
    <cellStyle name="Total 12 17 2" xfId="34009"/>
    <cellStyle name="Total 12 17 2 2" xfId="34010"/>
    <cellStyle name="Total 12 17 2 3" xfId="34011"/>
    <cellStyle name="Total 12 17 2 4" xfId="52983"/>
    <cellStyle name="Total 12 17 20" xfId="34012"/>
    <cellStyle name="Total 12 17 20 2" xfId="34013"/>
    <cellStyle name="Total 12 17 20 3" xfId="52984"/>
    <cellStyle name="Total 12 17 20 4" xfId="52985"/>
    <cellStyle name="Total 12 17 21" xfId="52986"/>
    <cellStyle name="Total 12 17 22" xfId="52987"/>
    <cellStyle name="Total 12 17 3" xfId="34014"/>
    <cellStyle name="Total 12 17 3 2" xfId="34015"/>
    <cellStyle name="Total 12 17 3 3" xfId="34016"/>
    <cellStyle name="Total 12 17 3 4" xfId="52988"/>
    <cellStyle name="Total 12 17 4" xfId="34017"/>
    <cellStyle name="Total 12 17 4 2" xfId="34018"/>
    <cellStyle name="Total 12 17 4 3" xfId="34019"/>
    <cellStyle name="Total 12 17 4 4" xfId="52989"/>
    <cellStyle name="Total 12 17 5" xfId="34020"/>
    <cellStyle name="Total 12 17 5 2" xfId="34021"/>
    <cellStyle name="Total 12 17 5 3" xfId="34022"/>
    <cellStyle name="Total 12 17 5 4" xfId="52990"/>
    <cellStyle name="Total 12 17 6" xfId="34023"/>
    <cellStyle name="Total 12 17 6 2" xfId="34024"/>
    <cellStyle name="Total 12 17 6 3" xfId="34025"/>
    <cellStyle name="Total 12 17 6 4" xfId="52991"/>
    <cellStyle name="Total 12 17 7" xfId="34026"/>
    <cellStyle name="Total 12 17 7 2" xfId="34027"/>
    <cellStyle name="Total 12 17 7 3" xfId="34028"/>
    <cellStyle name="Total 12 17 7 4" xfId="52992"/>
    <cellStyle name="Total 12 17 8" xfId="34029"/>
    <cellStyle name="Total 12 17 8 2" xfId="34030"/>
    <cellStyle name="Total 12 17 8 3" xfId="34031"/>
    <cellStyle name="Total 12 17 8 4" xfId="52993"/>
    <cellStyle name="Total 12 17 9" xfId="34032"/>
    <cellStyle name="Total 12 17 9 2" xfId="34033"/>
    <cellStyle name="Total 12 17 9 3" xfId="34034"/>
    <cellStyle name="Total 12 17 9 4" xfId="52994"/>
    <cellStyle name="Total 12 18" xfId="34035"/>
    <cellStyle name="Total 12 18 10" xfId="34036"/>
    <cellStyle name="Total 12 18 10 2" xfId="34037"/>
    <cellStyle name="Total 12 18 10 3" xfId="34038"/>
    <cellStyle name="Total 12 18 10 4" xfId="52995"/>
    <cellStyle name="Total 12 18 11" xfId="34039"/>
    <cellStyle name="Total 12 18 11 2" xfId="34040"/>
    <cellStyle name="Total 12 18 11 3" xfId="34041"/>
    <cellStyle name="Total 12 18 11 4" xfId="52996"/>
    <cellStyle name="Total 12 18 12" xfId="34042"/>
    <cellStyle name="Total 12 18 12 2" xfId="34043"/>
    <cellStyle name="Total 12 18 12 3" xfId="34044"/>
    <cellStyle name="Total 12 18 12 4" xfId="52997"/>
    <cellStyle name="Total 12 18 13" xfId="34045"/>
    <cellStyle name="Total 12 18 13 2" xfId="34046"/>
    <cellStyle name="Total 12 18 13 3" xfId="34047"/>
    <cellStyle name="Total 12 18 13 4" xfId="52998"/>
    <cellStyle name="Total 12 18 14" xfId="34048"/>
    <cellStyle name="Total 12 18 14 2" xfId="34049"/>
    <cellStyle name="Total 12 18 14 3" xfId="34050"/>
    <cellStyle name="Total 12 18 14 4" xfId="52999"/>
    <cellStyle name="Total 12 18 15" xfId="34051"/>
    <cellStyle name="Total 12 18 15 2" xfId="34052"/>
    <cellStyle name="Total 12 18 15 3" xfId="34053"/>
    <cellStyle name="Total 12 18 15 4" xfId="53000"/>
    <cellStyle name="Total 12 18 16" xfId="34054"/>
    <cellStyle name="Total 12 18 16 2" xfId="34055"/>
    <cellStyle name="Total 12 18 16 3" xfId="34056"/>
    <cellStyle name="Total 12 18 16 4" xfId="53001"/>
    <cellStyle name="Total 12 18 17" xfId="34057"/>
    <cellStyle name="Total 12 18 17 2" xfId="34058"/>
    <cellStyle name="Total 12 18 17 3" xfId="34059"/>
    <cellStyle name="Total 12 18 17 4" xfId="53002"/>
    <cellStyle name="Total 12 18 18" xfId="34060"/>
    <cellStyle name="Total 12 18 18 2" xfId="34061"/>
    <cellStyle name="Total 12 18 18 3" xfId="34062"/>
    <cellStyle name="Total 12 18 18 4" xfId="53003"/>
    <cellStyle name="Total 12 18 19" xfId="34063"/>
    <cellStyle name="Total 12 18 19 2" xfId="34064"/>
    <cellStyle name="Total 12 18 19 3" xfId="34065"/>
    <cellStyle name="Total 12 18 19 4" xfId="53004"/>
    <cellStyle name="Total 12 18 2" xfId="34066"/>
    <cellStyle name="Total 12 18 2 2" xfId="34067"/>
    <cellStyle name="Total 12 18 2 3" xfId="34068"/>
    <cellStyle name="Total 12 18 2 4" xfId="53005"/>
    <cellStyle name="Total 12 18 20" xfId="34069"/>
    <cellStyle name="Total 12 18 20 2" xfId="34070"/>
    <cellStyle name="Total 12 18 20 3" xfId="53006"/>
    <cellStyle name="Total 12 18 20 4" xfId="53007"/>
    <cellStyle name="Total 12 18 21" xfId="53008"/>
    <cellStyle name="Total 12 18 22" xfId="53009"/>
    <cellStyle name="Total 12 18 3" xfId="34071"/>
    <cellStyle name="Total 12 18 3 2" xfId="34072"/>
    <cellStyle name="Total 12 18 3 3" xfId="34073"/>
    <cellStyle name="Total 12 18 3 4" xfId="53010"/>
    <cellStyle name="Total 12 18 4" xfId="34074"/>
    <cellStyle name="Total 12 18 4 2" xfId="34075"/>
    <cellStyle name="Total 12 18 4 3" xfId="34076"/>
    <cellStyle name="Total 12 18 4 4" xfId="53011"/>
    <cellStyle name="Total 12 18 5" xfId="34077"/>
    <cellStyle name="Total 12 18 5 2" xfId="34078"/>
    <cellStyle name="Total 12 18 5 3" xfId="34079"/>
    <cellStyle name="Total 12 18 5 4" xfId="53012"/>
    <cellStyle name="Total 12 18 6" xfId="34080"/>
    <cellStyle name="Total 12 18 6 2" xfId="34081"/>
    <cellStyle name="Total 12 18 6 3" xfId="34082"/>
    <cellStyle name="Total 12 18 6 4" xfId="53013"/>
    <cellStyle name="Total 12 18 7" xfId="34083"/>
    <cellStyle name="Total 12 18 7 2" xfId="34084"/>
    <cellStyle name="Total 12 18 7 3" xfId="34085"/>
    <cellStyle name="Total 12 18 7 4" xfId="53014"/>
    <cellStyle name="Total 12 18 8" xfId="34086"/>
    <cellStyle name="Total 12 18 8 2" xfId="34087"/>
    <cellStyle name="Total 12 18 8 3" xfId="34088"/>
    <cellStyle name="Total 12 18 8 4" xfId="53015"/>
    <cellStyle name="Total 12 18 9" xfId="34089"/>
    <cellStyle name="Total 12 18 9 2" xfId="34090"/>
    <cellStyle name="Total 12 18 9 3" xfId="34091"/>
    <cellStyle name="Total 12 18 9 4" xfId="53016"/>
    <cellStyle name="Total 12 19" xfId="34092"/>
    <cellStyle name="Total 12 19 10" xfId="34093"/>
    <cellStyle name="Total 12 19 10 2" xfId="34094"/>
    <cellStyle name="Total 12 19 10 3" xfId="34095"/>
    <cellStyle name="Total 12 19 10 4" xfId="53017"/>
    <cellStyle name="Total 12 19 11" xfId="34096"/>
    <cellStyle name="Total 12 19 11 2" xfId="34097"/>
    <cellStyle name="Total 12 19 11 3" xfId="34098"/>
    <cellStyle name="Total 12 19 11 4" xfId="53018"/>
    <cellStyle name="Total 12 19 12" xfId="34099"/>
    <cellStyle name="Total 12 19 12 2" xfId="34100"/>
    <cellStyle name="Total 12 19 12 3" xfId="34101"/>
    <cellStyle name="Total 12 19 12 4" xfId="53019"/>
    <cellStyle name="Total 12 19 13" xfId="34102"/>
    <cellStyle name="Total 12 19 13 2" xfId="34103"/>
    <cellStyle name="Total 12 19 13 3" xfId="34104"/>
    <cellStyle name="Total 12 19 13 4" xfId="53020"/>
    <cellStyle name="Total 12 19 14" xfId="34105"/>
    <cellStyle name="Total 12 19 14 2" xfId="34106"/>
    <cellStyle name="Total 12 19 14 3" xfId="34107"/>
    <cellStyle name="Total 12 19 14 4" xfId="53021"/>
    <cellStyle name="Total 12 19 15" xfId="34108"/>
    <cellStyle name="Total 12 19 15 2" xfId="34109"/>
    <cellStyle name="Total 12 19 15 3" xfId="34110"/>
    <cellStyle name="Total 12 19 15 4" xfId="53022"/>
    <cellStyle name="Total 12 19 16" xfId="34111"/>
    <cellStyle name="Total 12 19 16 2" xfId="34112"/>
    <cellStyle name="Total 12 19 16 3" xfId="34113"/>
    <cellStyle name="Total 12 19 16 4" xfId="53023"/>
    <cellStyle name="Total 12 19 17" xfId="34114"/>
    <cellStyle name="Total 12 19 17 2" xfId="34115"/>
    <cellStyle name="Total 12 19 17 3" xfId="34116"/>
    <cellStyle name="Total 12 19 17 4" xfId="53024"/>
    <cellStyle name="Total 12 19 18" xfId="34117"/>
    <cellStyle name="Total 12 19 18 2" xfId="34118"/>
    <cellStyle name="Total 12 19 18 3" xfId="34119"/>
    <cellStyle name="Total 12 19 18 4" xfId="53025"/>
    <cellStyle name="Total 12 19 19" xfId="34120"/>
    <cellStyle name="Total 12 19 19 2" xfId="34121"/>
    <cellStyle name="Total 12 19 19 3" xfId="34122"/>
    <cellStyle name="Total 12 19 19 4" xfId="53026"/>
    <cellStyle name="Total 12 19 2" xfId="34123"/>
    <cellStyle name="Total 12 19 2 2" xfId="34124"/>
    <cellStyle name="Total 12 19 2 3" xfId="34125"/>
    <cellStyle name="Total 12 19 2 4" xfId="53027"/>
    <cellStyle name="Total 12 19 20" xfId="34126"/>
    <cellStyle name="Total 12 19 20 2" xfId="34127"/>
    <cellStyle name="Total 12 19 20 3" xfId="53028"/>
    <cellStyle name="Total 12 19 20 4" xfId="53029"/>
    <cellStyle name="Total 12 19 21" xfId="53030"/>
    <cellStyle name="Total 12 19 22" xfId="53031"/>
    <cellStyle name="Total 12 19 3" xfId="34128"/>
    <cellStyle name="Total 12 19 3 2" xfId="34129"/>
    <cellStyle name="Total 12 19 3 3" xfId="34130"/>
    <cellStyle name="Total 12 19 3 4" xfId="53032"/>
    <cellStyle name="Total 12 19 4" xfId="34131"/>
    <cellStyle name="Total 12 19 4 2" xfId="34132"/>
    <cellStyle name="Total 12 19 4 3" xfId="34133"/>
    <cellStyle name="Total 12 19 4 4" xfId="53033"/>
    <cellStyle name="Total 12 19 5" xfId="34134"/>
    <cellStyle name="Total 12 19 5 2" xfId="34135"/>
    <cellStyle name="Total 12 19 5 3" xfId="34136"/>
    <cellStyle name="Total 12 19 5 4" xfId="53034"/>
    <cellStyle name="Total 12 19 6" xfId="34137"/>
    <cellStyle name="Total 12 19 6 2" xfId="34138"/>
    <cellStyle name="Total 12 19 6 3" xfId="34139"/>
    <cellStyle name="Total 12 19 6 4" xfId="53035"/>
    <cellStyle name="Total 12 19 7" xfId="34140"/>
    <cellStyle name="Total 12 19 7 2" xfId="34141"/>
    <cellStyle name="Total 12 19 7 3" xfId="34142"/>
    <cellStyle name="Total 12 19 7 4" xfId="53036"/>
    <cellStyle name="Total 12 19 8" xfId="34143"/>
    <cellStyle name="Total 12 19 8 2" xfId="34144"/>
    <cellStyle name="Total 12 19 8 3" xfId="34145"/>
    <cellStyle name="Total 12 19 8 4" xfId="53037"/>
    <cellStyle name="Total 12 19 9" xfId="34146"/>
    <cellStyle name="Total 12 19 9 2" xfId="34147"/>
    <cellStyle name="Total 12 19 9 3" xfId="34148"/>
    <cellStyle name="Total 12 19 9 4" xfId="53038"/>
    <cellStyle name="Total 12 2" xfId="34149"/>
    <cellStyle name="Total 12 2 10" xfId="34150"/>
    <cellStyle name="Total 12 2 10 2" xfId="34151"/>
    <cellStyle name="Total 12 2 10 3" xfId="34152"/>
    <cellStyle name="Total 12 2 10 4" xfId="53039"/>
    <cellStyle name="Total 12 2 11" xfId="34153"/>
    <cellStyle name="Total 12 2 11 2" xfId="34154"/>
    <cellStyle name="Total 12 2 11 3" xfId="34155"/>
    <cellStyle name="Total 12 2 11 4" xfId="53040"/>
    <cellStyle name="Total 12 2 12" xfId="34156"/>
    <cellStyle name="Total 12 2 12 2" xfId="34157"/>
    <cellStyle name="Total 12 2 12 3" xfId="34158"/>
    <cellStyle name="Total 12 2 12 4" xfId="53041"/>
    <cellStyle name="Total 12 2 13" xfId="34159"/>
    <cellStyle name="Total 12 2 13 2" xfId="34160"/>
    <cellStyle name="Total 12 2 13 3" xfId="34161"/>
    <cellStyle name="Total 12 2 13 4" xfId="53042"/>
    <cellStyle name="Total 12 2 14" xfId="34162"/>
    <cellStyle name="Total 12 2 14 2" xfId="34163"/>
    <cellStyle name="Total 12 2 14 3" xfId="34164"/>
    <cellStyle name="Total 12 2 14 4" xfId="53043"/>
    <cellStyle name="Total 12 2 15" xfId="34165"/>
    <cellStyle name="Total 12 2 15 2" xfId="34166"/>
    <cellStyle name="Total 12 2 15 3" xfId="34167"/>
    <cellStyle name="Total 12 2 15 4" xfId="53044"/>
    <cellStyle name="Total 12 2 16" xfId="34168"/>
    <cellStyle name="Total 12 2 16 2" xfId="34169"/>
    <cellStyle name="Total 12 2 16 3" xfId="34170"/>
    <cellStyle name="Total 12 2 16 4" xfId="53045"/>
    <cellStyle name="Total 12 2 17" xfId="34171"/>
    <cellStyle name="Total 12 2 17 2" xfId="34172"/>
    <cellStyle name="Total 12 2 17 3" xfId="34173"/>
    <cellStyle name="Total 12 2 17 4" xfId="53046"/>
    <cellStyle name="Total 12 2 18" xfId="34174"/>
    <cellStyle name="Total 12 2 18 2" xfId="34175"/>
    <cellStyle name="Total 12 2 18 3" xfId="34176"/>
    <cellStyle name="Total 12 2 18 4" xfId="53047"/>
    <cellStyle name="Total 12 2 19" xfId="34177"/>
    <cellStyle name="Total 12 2 19 2" xfId="34178"/>
    <cellStyle name="Total 12 2 19 3" xfId="34179"/>
    <cellStyle name="Total 12 2 19 4" xfId="53048"/>
    <cellStyle name="Total 12 2 2" xfId="34180"/>
    <cellStyle name="Total 12 2 2 2" xfId="34181"/>
    <cellStyle name="Total 12 2 2 3" xfId="34182"/>
    <cellStyle name="Total 12 2 2 4" xfId="53049"/>
    <cellStyle name="Total 12 2 20" xfId="34183"/>
    <cellStyle name="Total 12 2 20 2" xfId="34184"/>
    <cellStyle name="Total 12 2 20 3" xfId="53050"/>
    <cellStyle name="Total 12 2 20 4" xfId="53051"/>
    <cellStyle name="Total 12 2 21" xfId="53052"/>
    <cellStyle name="Total 12 2 22" xfId="53053"/>
    <cellStyle name="Total 12 2 3" xfId="34185"/>
    <cellStyle name="Total 12 2 3 2" xfId="34186"/>
    <cellStyle name="Total 12 2 3 3" xfId="34187"/>
    <cellStyle name="Total 12 2 3 4" xfId="53054"/>
    <cellStyle name="Total 12 2 4" xfId="34188"/>
    <cellStyle name="Total 12 2 4 2" xfId="34189"/>
    <cellStyle name="Total 12 2 4 3" xfId="34190"/>
    <cellStyle name="Total 12 2 4 4" xfId="53055"/>
    <cellStyle name="Total 12 2 5" xfId="34191"/>
    <cellStyle name="Total 12 2 5 2" xfId="34192"/>
    <cellStyle name="Total 12 2 5 3" xfId="34193"/>
    <cellStyle name="Total 12 2 5 4" xfId="53056"/>
    <cellStyle name="Total 12 2 6" xfId="34194"/>
    <cellStyle name="Total 12 2 6 2" xfId="34195"/>
    <cellStyle name="Total 12 2 6 3" xfId="34196"/>
    <cellStyle name="Total 12 2 6 4" xfId="53057"/>
    <cellStyle name="Total 12 2 7" xfId="34197"/>
    <cellStyle name="Total 12 2 7 2" xfId="34198"/>
    <cellStyle name="Total 12 2 7 3" xfId="34199"/>
    <cellStyle name="Total 12 2 7 4" xfId="53058"/>
    <cellStyle name="Total 12 2 8" xfId="34200"/>
    <cellStyle name="Total 12 2 8 2" xfId="34201"/>
    <cellStyle name="Total 12 2 8 3" xfId="34202"/>
    <cellStyle name="Total 12 2 8 4" xfId="53059"/>
    <cellStyle name="Total 12 2 9" xfId="34203"/>
    <cellStyle name="Total 12 2 9 2" xfId="34204"/>
    <cellStyle name="Total 12 2 9 3" xfId="34205"/>
    <cellStyle name="Total 12 2 9 4" xfId="53060"/>
    <cellStyle name="Total 12 20" xfId="34206"/>
    <cellStyle name="Total 12 20 10" xfId="34207"/>
    <cellStyle name="Total 12 20 10 2" xfId="34208"/>
    <cellStyle name="Total 12 20 10 3" xfId="34209"/>
    <cellStyle name="Total 12 20 10 4" xfId="53061"/>
    <cellStyle name="Total 12 20 11" xfId="34210"/>
    <cellStyle name="Total 12 20 11 2" xfId="34211"/>
    <cellStyle name="Total 12 20 11 3" xfId="34212"/>
    <cellStyle name="Total 12 20 11 4" xfId="53062"/>
    <cellStyle name="Total 12 20 12" xfId="34213"/>
    <cellStyle name="Total 12 20 12 2" xfId="34214"/>
    <cellStyle name="Total 12 20 12 3" xfId="34215"/>
    <cellStyle name="Total 12 20 12 4" xfId="53063"/>
    <cellStyle name="Total 12 20 13" xfId="34216"/>
    <cellStyle name="Total 12 20 13 2" xfId="34217"/>
    <cellStyle name="Total 12 20 13 3" xfId="34218"/>
    <cellStyle name="Total 12 20 13 4" xfId="53064"/>
    <cellStyle name="Total 12 20 14" xfId="34219"/>
    <cellStyle name="Total 12 20 14 2" xfId="34220"/>
    <cellStyle name="Total 12 20 14 3" xfId="34221"/>
    <cellStyle name="Total 12 20 14 4" xfId="53065"/>
    <cellStyle name="Total 12 20 15" xfId="34222"/>
    <cellStyle name="Total 12 20 15 2" xfId="34223"/>
    <cellStyle name="Total 12 20 15 3" xfId="34224"/>
    <cellStyle name="Total 12 20 15 4" xfId="53066"/>
    <cellStyle name="Total 12 20 16" xfId="34225"/>
    <cellStyle name="Total 12 20 16 2" xfId="34226"/>
    <cellStyle name="Total 12 20 16 3" xfId="34227"/>
    <cellStyle name="Total 12 20 16 4" xfId="53067"/>
    <cellStyle name="Total 12 20 17" xfId="34228"/>
    <cellStyle name="Total 12 20 17 2" xfId="34229"/>
    <cellStyle name="Total 12 20 17 3" xfId="34230"/>
    <cellStyle name="Total 12 20 17 4" xfId="53068"/>
    <cellStyle name="Total 12 20 18" xfId="34231"/>
    <cellStyle name="Total 12 20 18 2" xfId="34232"/>
    <cellStyle name="Total 12 20 18 3" xfId="34233"/>
    <cellStyle name="Total 12 20 18 4" xfId="53069"/>
    <cellStyle name="Total 12 20 19" xfId="34234"/>
    <cellStyle name="Total 12 20 19 2" xfId="34235"/>
    <cellStyle name="Total 12 20 19 3" xfId="34236"/>
    <cellStyle name="Total 12 20 19 4" xfId="53070"/>
    <cellStyle name="Total 12 20 2" xfId="34237"/>
    <cellStyle name="Total 12 20 2 2" xfId="34238"/>
    <cellStyle name="Total 12 20 2 3" xfId="34239"/>
    <cellStyle name="Total 12 20 2 4" xfId="53071"/>
    <cellStyle name="Total 12 20 20" xfId="34240"/>
    <cellStyle name="Total 12 20 20 2" xfId="34241"/>
    <cellStyle name="Total 12 20 20 3" xfId="53072"/>
    <cellStyle name="Total 12 20 20 4" xfId="53073"/>
    <cellStyle name="Total 12 20 21" xfId="53074"/>
    <cellStyle name="Total 12 20 22" xfId="53075"/>
    <cellStyle name="Total 12 20 3" xfId="34242"/>
    <cellStyle name="Total 12 20 3 2" xfId="34243"/>
    <cellStyle name="Total 12 20 3 3" xfId="34244"/>
    <cellStyle name="Total 12 20 3 4" xfId="53076"/>
    <cellStyle name="Total 12 20 4" xfId="34245"/>
    <cellStyle name="Total 12 20 4 2" xfId="34246"/>
    <cellStyle name="Total 12 20 4 3" xfId="34247"/>
    <cellStyle name="Total 12 20 4 4" xfId="53077"/>
    <cellStyle name="Total 12 20 5" xfId="34248"/>
    <cellStyle name="Total 12 20 5 2" xfId="34249"/>
    <cellStyle name="Total 12 20 5 3" xfId="34250"/>
    <cellStyle name="Total 12 20 5 4" xfId="53078"/>
    <cellStyle name="Total 12 20 6" xfId="34251"/>
    <cellStyle name="Total 12 20 6 2" xfId="34252"/>
    <cellStyle name="Total 12 20 6 3" xfId="34253"/>
    <cellStyle name="Total 12 20 6 4" xfId="53079"/>
    <cellStyle name="Total 12 20 7" xfId="34254"/>
    <cellStyle name="Total 12 20 7 2" xfId="34255"/>
    <cellStyle name="Total 12 20 7 3" xfId="34256"/>
    <cellStyle name="Total 12 20 7 4" xfId="53080"/>
    <cellStyle name="Total 12 20 8" xfId="34257"/>
    <cellStyle name="Total 12 20 8 2" xfId="34258"/>
    <cellStyle name="Total 12 20 8 3" xfId="34259"/>
    <cellStyle name="Total 12 20 8 4" xfId="53081"/>
    <cellStyle name="Total 12 20 9" xfId="34260"/>
    <cellStyle name="Total 12 20 9 2" xfId="34261"/>
    <cellStyle name="Total 12 20 9 3" xfId="34262"/>
    <cellStyle name="Total 12 20 9 4" xfId="53082"/>
    <cellStyle name="Total 12 21" xfId="34263"/>
    <cellStyle name="Total 12 21 10" xfId="34264"/>
    <cellStyle name="Total 12 21 10 2" xfId="34265"/>
    <cellStyle name="Total 12 21 10 3" xfId="34266"/>
    <cellStyle name="Total 12 21 10 4" xfId="53083"/>
    <cellStyle name="Total 12 21 11" xfId="34267"/>
    <cellStyle name="Total 12 21 11 2" xfId="34268"/>
    <cellStyle name="Total 12 21 11 3" xfId="34269"/>
    <cellStyle name="Total 12 21 11 4" xfId="53084"/>
    <cellStyle name="Total 12 21 12" xfId="34270"/>
    <cellStyle name="Total 12 21 12 2" xfId="34271"/>
    <cellStyle name="Total 12 21 12 3" xfId="34272"/>
    <cellStyle name="Total 12 21 12 4" xfId="53085"/>
    <cellStyle name="Total 12 21 13" xfId="34273"/>
    <cellStyle name="Total 12 21 13 2" xfId="34274"/>
    <cellStyle name="Total 12 21 13 3" xfId="34275"/>
    <cellStyle name="Total 12 21 13 4" xfId="53086"/>
    <cellStyle name="Total 12 21 14" xfId="34276"/>
    <cellStyle name="Total 12 21 14 2" xfId="34277"/>
    <cellStyle name="Total 12 21 14 3" xfId="34278"/>
    <cellStyle name="Total 12 21 14 4" xfId="53087"/>
    <cellStyle name="Total 12 21 15" xfId="34279"/>
    <cellStyle name="Total 12 21 15 2" xfId="34280"/>
    <cellStyle name="Total 12 21 15 3" xfId="34281"/>
    <cellStyle name="Total 12 21 15 4" xfId="53088"/>
    <cellStyle name="Total 12 21 16" xfId="34282"/>
    <cellStyle name="Total 12 21 16 2" xfId="34283"/>
    <cellStyle name="Total 12 21 16 3" xfId="34284"/>
    <cellStyle name="Total 12 21 16 4" xfId="53089"/>
    <cellStyle name="Total 12 21 17" xfId="34285"/>
    <cellStyle name="Total 12 21 17 2" xfId="34286"/>
    <cellStyle name="Total 12 21 17 3" xfId="34287"/>
    <cellStyle name="Total 12 21 17 4" xfId="53090"/>
    <cellStyle name="Total 12 21 18" xfId="34288"/>
    <cellStyle name="Total 12 21 18 2" xfId="34289"/>
    <cellStyle name="Total 12 21 18 3" xfId="34290"/>
    <cellStyle name="Total 12 21 18 4" xfId="53091"/>
    <cellStyle name="Total 12 21 19" xfId="34291"/>
    <cellStyle name="Total 12 21 19 2" xfId="34292"/>
    <cellStyle name="Total 12 21 19 3" xfId="34293"/>
    <cellStyle name="Total 12 21 19 4" xfId="53092"/>
    <cellStyle name="Total 12 21 2" xfId="34294"/>
    <cellStyle name="Total 12 21 2 2" xfId="34295"/>
    <cellStyle name="Total 12 21 2 3" xfId="34296"/>
    <cellStyle name="Total 12 21 2 4" xfId="53093"/>
    <cellStyle name="Total 12 21 20" xfId="34297"/>
    <cellStyle name="Total 12 21 20 2" xfId="34298"/>
    <cellStyle name="Total 12 21 20 3" xfId="53094"/>
    <cellStyle name="Total 12 21 20 4" xfId="53095"/>
    <cellStyle name="Total 12 21 21" xfId="53096"/>
    <cellStyle name="Total 12 21 22" xfId="53097"/>
    <cellStyle name="Total 12 21 3" xfId="34299"/>
    <cellStyle name="Total 12 21 3 2" xfId="34300"/>
    <cellStyle name="Total 12 21 3 3" xfId="34301"/>
    <cellStyle name="Total 12 21 3 4" xfId="53098"/>
    <cellStyle name="Total 12 21 4" xfId="34302"/>
    <cellStyle name="Total 12 21 4 2" xfId="34303"/>
    <cellStyle name="Total 12 21 4 3" xfId="34304"/>
    <cellStyle name="Total 12 21 4 4" xfId="53099"/>
    <cellStyle name="Total 12 21 5" xfId="34305"/>
    <cellStyle name="Total 12 21 5 2" xfId="34306"/>
    <cellStyle name="Total 12 21 5 3" xfId="34307"/>
    <cellStyle name="Total 12 21 5 4" xfId="53100"/>
    <cellStyle name="Total 12 21 6" xfId="34308"/>
    <cellStyle name="Total 12 21 6 2" xfId="34309"/>
    <cellStyle name="Total 12 21 6 3" xfId="34310"/>
    <cellStyle name="Total 12 21 6 4" xfId="53101"/>
    <cellStyle name="Total 12 21 7" xfId="34311"/>
    <cellStyle name="Total 12 21 7 2" xfId="34312"/>
    <cellStyle name="Total 12 21 7 3" xfId="34313"/>
    <cellStyle name="Total 12 21 7 4" xfId="53102"/>
    <cellStyle name="Total 12 21 8" xfId="34314"/>
    <cellStyle name="Total 12 21 8 2" xfId="34315"/>
    <cellStyle name="Total 12 21 8 3" xfId="34316"/>
    <cellStyle name="Total 12 21 8 4" xfId="53103"/>
    <cellStyle name="Total 12 21 9" xfId="34317"/>
    <cellStyle name="Total 12 21 9 2" xfId="34318"/>
    <cellStyle name="Total 12 21 9 3" xfId="34319"/>
    <cellStyle name="Total 12 21 9 4" xfId="53104"/>
    <cellStyle name="Total 12 22" xfId="34320"/>
    <cellStyle name="Total 12 22 10" xfId="34321"/>
    <cellStyle name="Total 12 22 10 2" xfId="34322"/>
    <cellStyle name="Total 12 22 10 3" xfId="34323"/>
    <cellStyle name="Total 12 22 10 4" xfId="53105"/>
    <cellStyle name="Total 12 22 11" xfId="34324"/>
    <cellStyle name="Total 12 22 11 2" xfId="34325"/>
    <cellStyle name="Total 12 22 11 3" xfId="34326"/>
    <cellStyle name="Total 12 22 11 4" xfId="53106"/>
    <cellStyle name="Total 12 22 12" xfId="34327"/>
    <cellStyle name="Total 12 22 12 2" xfId="34328"/>
    <cellStyle name="Total 12 22 12 3" xfId="34329"/>
    <cellStyle name="Total 12 22 12 4" xfId="53107"/>
    <cellStyle name="Total 12 22 13" xfId="34330"/>
    <cellStyle name="Total 12 22 13 2" xfId="34331"/>
    <cellStyle name="Total 12 22 13 3" xfId="34332"/>
    <cellStyle name="Total 12 22 13 4" xfId="53108"/>
    <cellStyle name="Total 12 22 14" xfId="34333"/>
    <cellStyle name="Total 12 22 14 2" xfId="34334"/>
    <cellStyle name="Total 12 22 14 3" xfId="34335"/>
    <cellStyle name="Total 12 22 14 4" xfId="53109"/>
    <cellStyle name="Total 12 22 15" xfId="34336"/>
    <cellStyle name="Total 12 22 15 2" xfId="34337"/>
    <cellStyle name="Total 12 22 15 3" xfId="34338"/>
    <cellStyle name="Total 12 22 15 4" xfId="53110"/>
    <cellStyle name="Total 12 22 16" xfId="34339"/>
    <cellStyle name="Total 12 22 16 2" xfId="34340"/>
    <cellStyle name="Total 12 22 16 3" xfId="34341"/>
    <cellStyle name="Total 12 22 16 4" xfId="53111"/>
    <cellStyle name="Total 12 22 17" xfId="34342"/>
    <cellStyle name="Total 12 22 17 2" xfId="34343"/>
    <cellStyle name="Total 12 22 17 3" xfId="34344"/>
    <cellStyle name="Total 12 22 17 4" xfId="53112"/>
    <cellStyle name="Total 12 22 18" xfId="34345"/>
    <cellStyle name="Total 12 22 18 2" xfId="34346"/>
    <cellStyle name="Total 12 22 18 3" xfId="34347"/>
    <cellStyle name="Total 12 22 18 4" xfId="53113"/>
    <cellStyle name="Total 12 22 19" xfId="34348"/>
    <cellStyle name="Total 12 22 19 2" xfId="34349"/>
    <cellStyle name="Total 12 22 19 3" xfId="34350"/>
    <cellStyle name="Total 12 22 19 4" xfId="53114"/>
    <cellStyle name="Total 12 22 2" xfId="34351"/>
    <cellStyle name="Total 12 22 2 2" xfId="34352"/>
    <cellStyle name="Total 12 22 2 3" xfId="34353"/>
    <cellStyle name="Total 12 22 2 4" xfId="53115"/>
    <cellStyle name="Total 12 22 20" xfId="34354"/>
    <cellStyle name="Total 12 22 20 2" xfId="34355"/>
    <cellStyle name="Total 12 22 20 3" xfId="53116"/>
    <cellStyle name="Total 12 22 20 4" xfId="53117"/>
    <cellStyle name="Total 12 22 21" xfId="53118"/>
    <cellStyle name="Total 12 22 22" xfId="53119"/>
    <cellStyle name="Total 12 22 3" xfId="34356"/>
    <cellStyle name="Total 12 22 3 2" xfId="34357"/>
    <cellStyle name="Total 12 22 3 3" xfId="34358"/>
    <cellStyle name="Total 12 22 3 4" xfId="53120"/>
    <cellStyle name="Total 12 22 4" xfId="34359"/>
    <cellStyle name="Total 12 22 4 2" xfId="34360"/>
    <cellStyle name="Total 12 22 4 3" xfId="34361"/>
    <cellStyle name="Total 12 22 4 4" xfId="53121"/>
    <cellStyle name="Total 12 22 5" xfId="34362"/>
    <cellStyle name="Total 12 22 5 2" xfId="34363"/>
    <cellStyle name="Total 12 22 5 3" xfId="34364"/>
    <cellStyle name="Total 12 22 5 4" xfId="53122"/>
    <cellStyle name="Total 12 22 6" xfId="34365"/>
    <cellStyle name="Total 12 22 6 2" xfId="34366"/>
    <cellStyle name="Total 12 22 6 3" xfId="34367"/>
    <cellStyle name="Total 12 22 6 4" xfId="53123"/>
    <cellStyle name="Total 12 22 7" xfId="34368"/>
    <cellStyle name="Total 12 22 7 2" xfId="34369"/>
    <cellStyle name="Total 12 22 7 3" xfId="34370"/>
    <cellStyle name="Total 12 22 7 4" xfId="53124"/>
    <cellStyle name="Total 12 22 8" xfId="34371"/>
    <cellStyle name="Total 12 22 8 2" xfId="34372"/>
    <cellStyle name="Total 12 22 8 3" xfId="34373"/>
    <cellStyle name="Total 12 22 8 4" xfId="53125"/>
    <cellStyle name="Total 12 22 9" xfId="34374"/>
    <cellStyle name="Total 12 22 9 2" xfId="34375"/>
    <cellStyle name="Total 12 22 9 3" xfId="34376"/>
    <cellStyle name="Total 12 22 9 4" xfId="53126"/>
    <cellStyle name="Total 12 23" xfId="34377"/>
    <cellStyle name="Total 12 23 10" xfId="34378"/>
    <cellStyle name="Total 12 23 10 2" xfId="34379"/>
    <cellStyle name="Total 12 23 10 3" xfId="34380"/>
    <cellStyle name="Total 12 23 10 4" xfId="53127"/>
    <cellStyle name="Total 12 23 11" xfId="34381"/>
    <cellStyle name="Total 12 23 11 2" xfId="34382"/>
    <cellStyle name="Total 12 23 11 3" xfId="34383"/>
    <cellStyle name="Total 12 23 11 4" xfId="53128"/>
    <cellStyle name="Total 12 23 12" xfId="34384"/>
    <cellStyle name="Total 12 23 12 2" xfId="34385"/>
    <cellStyle name="Total 12 23 12 3" xfId="34386"/>
    <cellStyle name="Total 12 23 12 4" xfId="53129"/>
    <cellStyle name="Total 12 23 13" xfId="34387"/>
    <cellStyle name="Total 12 23 13 2" xfId="34388"/>
    <cellStyle name="Total 12 23 13 3" xfId="34389"/>
    <cellStyle name="Total 12 23 13 4" xfId="53130"/>
    <cellStyle name="Total 12 23 14" xfId="34390"/>
    <cellStyle name="Total 12 23 14 2" xfId="34391"/>
    <cellStyle name="Total 12 23 14 3" xfId="34392"/>
    <cellStyle name="Total 12 23 14 4" xfId="53131"/>
    <cellStyle name="Total 12 23 15" xfId="34393"/>
    <cellStyle name="Total 12 23 15 2" xfId="34394"/>
    <cellStyle name="Total 12 23 15 3" xfId="34395"/>
    <cellStyle name="Total 12 23 15 4" xfId="53132"/>
    <cellStyle name="Total 12 23 16" xfId="34396"/>
    <cellStyle name="Total 12 23 16 2" xfId="34397"/>
    <cellStyle name="Total 12 23 16 3" xfId="34398"/>
    <cellStyle name="Total 12 23 16 4" xfId="53133"/>
    <cellStyle name="Total 12 23 17" xfId="34399"/>
    <cellStyle name="Total 12 23 17 2" xfId="34400"/>
    <cellStyle name="Total 12 23 17 3" xfId="34401"/>
    <cellStyle name="Total 12 23 17 4" xfId="53134"/>
    <cellStyle name="Total 12 23 18" xfId="34402"/>
    <cellStyle name="Total 12 23 18 2" xfId="34403"/>
    <cellStyle name="Total 12 23 18 3" xfId="34404"/>
    <cellStyle name="Total 12 23 18 4" xfId="53135"/>
    <cellStyle name="Total 12 23 19" xfId="34405"/>
    <cellStyle name="Total 12 23 19 2" xfId="34406"/>
    <cellStyle name="Total 12 23 19 3" xfId="34407"/>
    <cellStyle name="Total 12 23 19 4" xfId="53136"/>
    <cellStyle name="Total 12 23 2" xfId="34408"/>
    <cellStyle name="Total 12 23 2 2" xfId="34409"/>
    <cellStyle name="Total 12 23 2 3" xfId="34410"/>
    <cellStyle name="Total 12 23 2 4" xfId="53137"/>
    <cellStyle name="Total 12 23 20" xfId="34411"/>
    <cellStyle name="Total 12 23 20 2" xfId="34412"/>
    <cellStyle name="Total 12 23 20 3" xfId="53138"/>
    <cellStyle name="Total 12 23 20 4" xfId="53139"/>
    <cellStyle name="Total 12 23 21" xfId="53140"/>
    <cellStyle name="Total 12 23 22" xfId="53141"/>
    <cellStyle name="Total 12 23 3" xfId="34413"/>
    <cellStyle name="Total 12 23 3 2" xfId="34414"/>
    <cellStyle name="Total 12 23 3 3" xfId="34415"/>
    <cellStyle name="Total 12 23 3 4" xfId="53142"/>
    <cellStyle name="Total 12 23 4" xfId="34416"/>
    <cellStyle name="Total 12 23 4 2" xfId="34417"/>
    <cellStyle name="Total 12 23 4 3" xfId="34418"/>
    <cellStyle name="Total 12 23 4 4" xfId="53143"/>
    <cellStyle name="Total 12 23 5" xfId="34419"/>
    <cellStyle name="Total 12 23 5 2" xfId="34420"/>
    <cellStyle name="Total 12 23 5 3" xfId="34421"/>
    <cellStyle name="Total 12 23 5 4" xfId="53144"/>
    <cellStyle name="Total 12 23 6" xfId="34422"/>
    <cellStyle name="Total 12 23 6 2" xfId="34423"/>
    <cellStyle name="Total 12 23 6 3" xfId="34424"/>
    <cellStyle name="Total 12 23 6 4" xfId="53145"/>
    <cellStyle name="Total 12 23 7" xfId="34425"/>
    <cellStyle name="Total 12 23 7 2" xfId="34426"/>
    <cellStyle name="Total 12 23 7 3" xfId="34427"/>
    <cellStyle name="Total 12 23 7 4" xfId="53146"/>
    <cellStyle name="Total 12 23 8" xfId="34428"/>
    <cellStyle name="Total 12 23 8 2" xfId="34429"/>
    <cellStyle name="Total 12 23 8 3" xfId="34430"/>
    <cellStyle name="Total 12 23 8 4" xfId="53147"/>
    <cellStyle name="Total 12 23 9" xfId="34431"/>
    <cellStyle name="Total 12 23 9 2" xfId="34432"/>
    <cellStyle name="Total 12 23 9 3" xfId="34433"/>
    <cellStyle name="Total 12 23 9 4" xfId="53148"/>
    <cellStyle name="Total 12 24" xfId="34434"/>
    <cellStyle name="Total 12 24 10" xfId="34435"/>
    <cellStyle name="Total 12 24 10 2" xfId="34436"/>
    <cellStyle name="Total 12 24 10 3" xfId="34437"/>
    <cellStyle name="Total 12 24 10 4" xfId="53149"/>
    <cellStyle name="Total 12 24 11" xfId="34438"/>
    <cellStyle name="Total 12 24 11 2" xfId="34439"/>
    <cellStyle name="Total 12 24 11 3" xfId="34440"/>
    <cellStyle name="Total 12 24 11 4" xfId="53150"/>
    <cellStyle name="Total 12 24 12" xfId="34441"/>
    <cellStyle name="Total 12 24 12 2" xfId="34442"/>
    <cellStyle name="Total 12 24 12 3" xfId="34443"/>
    <cellStyle name="Total 12 24 12 4" xfId="53151"/>
    <cellStyle name="Total 12 24 13" xfId="34444"/>
    <cellStyle name="Total 12 24 13 2" xfId="34445"/>
    <cellStyle name="Total 12 24 13 3" xfId="34446"/>
    <cellStyle name="Total 12 24 13 4" xfId="53152"/>
    <cellStyle name="Total 12 24 14" xfId="34447"/>
    <cellStyle name="Total 12 24 14 2" xfId="34448"/>
    <cellStyle name="Total 12 24 14 3" xfId="34449"/>
    <cellStyle name="Total 12 24 14 4" xfId="53153"/>
    <cellStyle name="Total 12 24 15" xfId="34450"/>
    <cellStyle name="Total 12 24 15 2" xfId="34451"/>
    <cellStyle name="Total 12 24 15 3" xfId="34452"/>
    <cellStyle name="Total 12 24 15 4" xfId="53154"/>
    <cellStyle name="Total 12 24 16" xfId="34453"/>
    <cellStyle name="Total 12 24 16 2" xfId="34454"/>
    <cellStyle name="Total 12 24 16 3" xfId="34455"/>
    <cellStyle name="Total 12 24 16 4" xfId="53155"/>
    <cellStyle name="Total 12 24 17" xfId="34456"/>
    <cellStyle name="Total 12 24 17 2" xfId="34457"/>
    <cellStyle name="Total 12 24 17 3" xfId="34458"/>
    <cellStyle name="Total 12 24 17 4" xfId="53156"/>
    <cellStyle name="Total 12 24 18" xfId="34459"/>
    <cellStyle name="Total 12 24 18 2" xfId="34460"/>
    <cellStyle name="Total 12 24 18 3" xfId="34461"/>
    <cellStyle name="Total 12 24 18 4" xfId="53157"/>
    <cellStyle name="Total 12 24 19" xfId="34462"/>
    <cellStyle name="Total 12 24 19 2" xfId="34463"/>
    <cellStyle name="Total 12 24 19 3" xfId="34464"/>
    <cellStyle name="Total 12 24 19 4" xfId="53158"/>
    <cellStyle name="Total 12 24 2" xfId="34465"/>
    <cellStyle name="Total 12 24 2 2" xfId="34466"/>
    <cellStyle name="Total 12 24 2 3" xfId="34467"/>
    <cellStyle name="Total 12 24 2 4" xfId="53159"/>
    <cellStyle name="Total 12 24 20" xfId="34468"/>
    <cellStyle name="Total 12 24 20 2" xfId="34469"/>
    <cellStyle name="Total 12 24 20 3" xfId="53160"/>
    <cellStyle name="Total 12 24 20 4" xfId="53161"/>
    <cellStyle name="Total 12 24 21" xfId="53162"/>
    <cellStyle name="Total 12 24 22" xfId="53163"/>
    <cellStyle name="Total 12 24 3" xfId="34470"/>
    <cellStyle name="Total 12 24 3 2" xfId="34471"/>
    <cellStyle name="Total 12 24 3 3" xfId="34472"/>
    <cellStyle name="Total 12 24 3 4" xfId="53164"/>
    <cellStyle name="Total 12 24 4" xfId="34473"/>
    <cellStyle name="Total 12 24 4 2" xfId="34474"/>
    <cellStyle name="Total 12 24 4 3" xfId="34475"/>
    <cellStyle name="Total 12 24 4 4" xfId="53165"/>
    <cellStyle name="Total 12 24 5" xfId="34476"/>
    <cellStyle name="Total 12 24 5 2" xfId="34477"/>
    <cellStyle name="Total 12 24 5 3" xfId="34478"/>
    <cellStyle name="Total 12 24 5 4" xfId="53166"/>
    <cellStyle name="Total 12 24 6" xfId="34479"/>
    <cellStyle name="Total 12 24 6 2" xfId="34480"/>
    <cellStyle name="Total 12 24 6 3" xfId="34481"/>
    <cellStyle name="Total 12 24 6 4" xfId="53167"/>
    <cellStyle name="Total 12 24 7" xfId="34482"/>
    <cellStyle name="Total 12 24 7 2" xfId="34483"/>
    <cellStyle name="Total 12 24 7 3" xfId="34484"/>
    <cellStyle name="Total 12 24 7 4" xfId="53168"/>
    <cellStyle name="Total 12 24 8" xfId="34485"/>
    <cellStyle name="Total 12 24 8 2" xfId="34486"/>
    <cellStyle name="Total 12 24 8 3" xfId="34487"/>
    <cellStyle name="Total 12 24 8 4" xfId="53169"/>
    <cellStyle name="Total 12 24 9" xfId="34488"/>
    <cellStyle name="Total 12 24 9 2" xfId="34489"/>
    <cellStyle name="Total 12 24 9 3" xfId="34490"/>
    <cellStyle name="Total 12 24 9 4" xfId="53170"/>
    <cellStyle name="Total 12 25" xfId="34491"/>
    <cellStyle name="Total 12 25 10" xfId="34492"/>
    <cellStyle name="Total 12 25 10 2" xfId="34493"/>
    <cellStyle name="Total 12 25 10 3" xfId="34494"/>
    <cellStyle name="Total 12 25 10 4" xfId="53171"/>
    <cellStyle name="Total 12 25 11" xfId="34495"/>
    <cellStyle name="Total 12 25 11 2" xfId="34496"/>
    <cellStyle name="Total 12 25 11 3" xfId="34497"/>
    <cellStyle name="Total 12 25 11 4" xfId="53172"/>
    <cellStyle name="Total 12 25 12" xfId="34498"/>
    <cellStyle name="Total 12 25 12 2" xfId="34499"/>
    <cellStyle name="Total 12 25 12 3" xfId="34500"/>
    <cellStyle name="Total 12 25 12 4" xfId="53173"/>
    <cellStyle name="Total 12 25 13" xfId="34501"/>
    <cellStyle name="Total 12 25 13 2" xfId="34502"/>
    <cellStyle name="Total 12 25 13 3" xfId="34503"/>
    <cellStyle name="Total 12 25 13 4" xfId="53174"/>
    <cellStyle name="Total 12 25 14" xfId="34504"/>
    <cellStyle name="Total 12 25 14 2" xfId="34505"/>
    <cellStyle name="Total 12 25 14 3" xfId="34506"/>
    <cellStyle name="Total 12 25 14 4" xfId="53175"/>
    <cellStyle name="Total 12 25 15" xfId="34507"/>
    <cellStyle name="Total 12 25 15 2" xfId="34508"/>
    <cellStyle name="Total 12 25 15 3" xfId="34509"/>
    <cellStyle name="Total 12 25 15 4" xfId="53176"/>
    <cellStyle name="Total 12 25 16" xfId="34510"/>
    <cellStyle name="Total 12 25 16 2" xfId="34511"/>
    <cellStyle name="Total 12 25 16 3" xfId="34512"/>
    <cellStyle name="Total 12 25 16 4" xfId="53177"/>
    <cellStyle name="Total 12 25 17" xfId="34513"/>
    <cellStyle name="Total 12 25 17 2" xfId="34514"/>
    <cellStyle name="Total 12 25 17 3" xfId="34515"/>
    <cellStyle name="Total 12 25 17 4" xfId="53178"/>
    <cellStyle name="Total 12 25 18" xfId="34516"/>
    <cellStyle name="Total 12 25 18 2" xfId="34517"/>
    <cellStyle name="Total 12 25 18 3" xfId="34518"/>
    <cellStyle name="Total 12 25 18 4" xfId="53179"/>
    <cellStyle name="Total 12 25 19" xfId="34519"/>
    <cellStyle name="Total 12 25 19 2" xfId="34520"/>
    <cellStyle name="Total 12 25 19 3" xfId="34521"/>
    <cellStyle name="Total 12 25 19 4" xfId="53180"/>
    <cellStyle name="Total 12 25 2" xfId="34522"/>
    <cellStyle name="Total 12 25 2 2" xfId="34523"/>
    <cellStyle name="Total 12 25 2 3" xfId="34524"/>
    <cellStyle name="Total 12 25 2 4" xfId="53181"/>
    <cellStyle name="Total 12 25 20" xfId="34525"/>
    <cellStyle name="Total 12 25 20 2" xfId="34526"/>
    <cellStyle name="Total 12 25 20 3" xfId="53182"/>
    <cellStyle name="Total 12 25 20 4" xfId="53183"/>
    <cellStyle name="Total 12 25 21" xfId="53184"/>
    <cellStyle name="Total 12 25 22" xfId="53185"/>
    <cellStyle name="Total 12 25 3" xfId="34527"/>
    <cellStyle name="Total 12 25 3 2" xfId="34528"/>
    <cellStyle name="Total 12 25 3 3" xfId="34529"/>
    <cellStyle name="Total 12 25 3 4" xfId="53186"/>
    <cellStyle name="Total 12 25 4" xfId="34530"/>
    <cellStyle name="Total 12 25 4 2" xfId="34531"/>
    <cellStyle name="Total 12 25 4 3" xfId="34532"/>
    <cellStyle name="Total 12 25 4 4" xfId="53187"/>
    <cellStyle name="Total 12 25 5" xfId="34533"/>
    <cellStyle name="Total 12 25 5 2" xfId="34534"/>
    <cellStyle name="Total 12 25 5 3" xfId="34535"/>
    <cellStyle name="Total 12 25 5 4" xfId="53188"/>
    <cellStyle name="Total 12 25 6" xfId="34536"/>
    <cellStyle name="Total 12 25 6 2" xfId="34537"/>
    <cellStyle name="Total 12 25 6 3" xfId="34538"/>
    <cellStyle name="Total 12 25 6 4" xfId="53189"/>
    <cellStyle name="Total 12 25 7" xfId="34539"/>
    <cellStyle name="Total 12 25 7 2" xfId="34540"/>
    <cellStyle name="Total 12 25 7 3" xfId="34541"/>
    <cellStyle name="Total 12 25 7 4" xfId="53190"/>
    <cellStyle name="Total 12 25 8" xfId="34542"/>
    <cellStyle name="Total 12 25 8 2" xfId="34543"/>
    <cellStyle name="Total 12 25 8 3" xfId="34544"/>
    <cellStyle name="Total 12 25 8 4" xfId="53191"/>
    <cellStyle name="Total 12 25 9" xfId="34545"/>
    <cellStyle name="Total 12 25 9 2" xfId="34546"/>
    <cellStyle name="Total 12 25 9 3" xfId="34547"/>
    <cellStyle name="Total 12 25 9 4" xfId="53192"/>
    <cellStyle name="Total 12 26" xfId="34548"/>
    <cellStyle name="Total 12 26 10" xfId="34549"/>
    <cellStyle name="Total 12 26 10 2" xfId="34550"/>
    <cellStyle name="Total 12 26 10 3" xfId="34551"/>
    <cellStyle name="Total 12 26 10 4" xfId="53193"/>
    <cellStyle name="Total 12 26 11" xfId="34552"/>
    <cellStyle name="Total 12 26 11 2" xfId="34553"/>
    <cellStyle name="Total 12 26 11 3" xfId="34554"/>
    <cellStyle name="Total 12 26 11 4" xfId="53194"/>
    <cellStyle name="Total 12 26 12" xfId="34555"/>
    <cellStyle name="Total 12 26 12 2" xfId="34556"/>
    <cellStyle name="Total 12 26 12 3" xfId="34557"/>
    <cellStyle name="Total 12 26 12 4" xfId="53195"/>
    <cellStyle name="Total 12 26 13" xfId="34558"/>
    <cellStyle name="Total 12 26 13 2" xfId="34559"/>
    <cellStyle name="Total 12 26 13 3" xfId="34560"/>
    <cellStyle name="Total 12 26 13 4" xfId="53196"/>
    <cellStyle name="Total 12 26 14" xfId="34561"/>
    <cellStyle name="Total 12 26 14 2" xfId="34562"/>
    <cellStyle name="Total 12 26 14 3" xfId="34563"/>
    <cellStyle name="Total 12 26 14 4" xfId="53197"/>
    <cellStyle name="Total 12 26 15" xfId="34564"/>
    <cellStyle name="Total 12 26 15 2" xfId="34565"/>
    <cellStyle name="Total 12 26 15 3" xfId="34566"/>
    <cellStyle name="Total 12 26 15 4" xfId="53198"/>
    <cellStyle name="Total 12 26 16" xfId="34567"/>
    <cellStyle name="Total 12 26 16 2" xfId="34568"/>
    <cellStyle name="Total 12 26 16 3" xfId="34569"/>
    <cellStyle name="Total 12 26 16 4" xfId="53199"/>
    <cellStyle name="Total 12 26 17" xfId="34570"/>
    <cellStyle name="Total 12 26 17 2" xfId="34571"/>
    <cellStyle name="Total 12 26 17 3" xfId="34572"/>
    <cellStyle name="Total 12 26 17 4" xfId="53200"/>
    <cellStyle name="Total 12 26 18" xfId="34573"/>
    <cellStyle name="Total 12 26 18 2" xfId="34574"/>
    <cellStyle name="Total 12 26 18 3" xfId="34575"/>
    <cellStyle name="Total 12 26 18 4" xfId="53201"/>
    <cellStyle name="Total 12 26 19" xfId="34576"/>
    <cellStyle name="Total 12 26 19 2" xfId="34577"/>
    <cellStyle name="Total 12 26 19 3" xfId="34578"/>
    <cellStyle name="Total 12 26 19 4" xfId="53202"/>
    <cellStyle name="Total 12 26 2" xfId="34579"/>
    <cellStyle name="Total 12 26 2 2" xfId="34580"/>
    <cellStyle name="Total 12 26 2 3" xfId="34581"/>
    <cellStyle name="Total 12 26 2 4" xfId="53203"/>
    <cellStyle name="Total 12 26 20" xfId="34582"/>
    <cellStyle name="Total 12 26 20 2" xfId="34583"/>
    <cellStyle name="Total 12 26 20 3" xfId="53204"/>
    <cellStyle name="Total 12 26 20 4" xfId="53205"/>
    <cellStyle name="Total 12 26 21" xfId="53206"/>
    <cellStyle name="Total 12 26 22" xfId="53207"/>
    <cellStyle name="Total 12 26 3" xfId="34584"/>
    <cellStyle name="Total 12 26 3 2" xfId="34585"/>
    <cellStyle name="Total 12 26 3 3" xfId="34586"/>
    <cellStyle name="Total 12 26 3 4" xfId="53208"/>
    <cellStyle name="Total 12 26 4" xfId="34587"/>
    <cellStyle name="Total 12 26 4 2" xfId="34588"/>
    <cellStyle name="Total 12 26 4 3" xfId="34589"/>
    <cellStyle name="Total 12 26 4 4" xfId="53209"/>
    <cellStyle name="Total 12 26 5" xfId="34590"/>
    <cellStyle name="Total 12 26 5 2" xfId="34591"/>
    <cellStyle name="Total 12 26 5 3" xfId="34592"/>
    <cellStyle name="Total 12 26 5 4" xfId="53210"/>
    <cellStyle name="Total 12 26 6" xfId="34593"/>
    <cellStyle name="Total 12 26 6 2" xfId="34594"/>
    <cellStyle name="Total 12 26 6 3" xfId="34595"/>
    <cellStyle name="Total 12 26 6 4" xfId="53211"/>
    <cellStyle name="Total 12 26 7" xfId="34596"/>
    <cellStyle name="Total 12 26 7 2" xfId="34597"/>
    <cellStyle name="Total 12 26 7 3" xfId="34598"/>
    <cellStyle name="Total 12 26 7 4" xfId="53212"/>
    <cellStyle name="Total 12 26 8" xfId="34599"/>
    <cellStyle name="Total 12 26 8 2" xfId="34600"/>
    <cellStyle name="Total 12 26 8 3" xfId="34601"/>
    <cellStyle name="Total 12 26 8 4" xfId="53213"/>
    <cellStyle name="Total 12 26 9" xfId="34602"/>
    <cellStyle name="Total 12 26 9 2" xfId="34603"/>
    <cellStyle name="Total 12 26 9 3" xfId="34604"/>
    <cellStyle name="Total 12 26 9 4" xfId="53214"/>
    <cellStyle name="Total 12 27" xfId="34605"/>
    <cellStyle name="Total 12 27 10" xfId="34606"/>
    <cellStyle name="Total 12 27 10 2" xfId="34607"/>
    <cellStyle name="Total 12 27 10 3" xfId="34608"/>
    <cellStyle name="Total 12 27 10 4" xfId="53215"/>
    <cellStyle name="Total 12 27 11" xfId="34609"/>
    <cellStyle name="Total 12 27 11 2" xfId="34610"/>
    <cellStyle name="Total 12 27 11 3" xfId="34611"/>
    <cellStyle name="Total 12 27 11 4" xfId="53216"/>
    <cellStyle name="Total 12 27 12" xfId="34612"/>
    <cellStyle name="Total 12 27 12 2" xfId="34613"/>
    <cellStyle name="Total 12 27 12 3" xfId="34614"/>
    <cellStyle name="Total 12 27 12 4" xfId="53217"/>
    <cellStyle name="Total 12 27 13" xfId="34615"/>
    <cellStyle name="Total 12 27 13 2" xfId="34616"/>
    <cellStyle name="Total 12 27 13 3" xfId="34617"/>
    <cellStyle name="Total 12 27 13 4" xfId="53218"/>
    <cellStyle name="Total 12 27 14" xfId="34618"/>
    <cellStyle name="Total 12 27 14 2" xfId="34619"/>
    <cellStyle name="Total 12 27 14 3" xfId="34620"/>
    <cellStyle name="Total 12 27 14 4" xfId="53219"/>
    <cellStyle name="Total 12 27 15" xfId="34621"/>
    <cellStyle name="Total 12 27 15 2" xfId="34622"/>
    <cellStyle name="Total 12 27 15 3" xfId="34623"/>
    <cellStyle name="Total 12 27 15 4" xfId="53220"/>
    <cellStyle name="Total 12 27 16" xfId="34624"/>
    <cellStyle name="Total 12 27 16 2" xfId="34625"/>
    <cellStyle name="Total 12 27 16 3" xfId="34626"/>
    <cellStyle name="Total 12 27 16 4" xfId="53221"/>
    <cellStyle name="Total 12 27 17" xfId="34627"/>
    <cellStyle name="Total 12 27 17 2" xfId="34628"/>
    <cellStyle name="Total 12 27 17 3" xfId="34629"/>
    <cellStyle name="Total 12 27 17 4" xfId="53222"/>
    <cellStyle name="Total 12 27 18" xfId="34630"/>
    <cellStyle name="Total 12 27 18 2" xfId="34631"/>
    <cellStyle name="Total 12 27 18 3" xfId="34632"/>
    <cellStyle name="Total 12 27 18 4" xfId="53223"/>
    <cellStyle name="Total 12 27 19" xfId="34633"/>
    <cellStyle name="Total 12 27 19 2" xfId="34634"/>
    <cellStyle name="Total 12 27 19 3" xfId="34635"/>
    <cellStyle name="Total 12 27 19 4" xfId="53224"/>
    <cellStyle name="Total 12 27 2" xfId="34636"/>
    <cellStyle name="Total 12 27 2 2" xfId="34637"/>
    <cellStyle name="Total 12 27 2 3" xfId="34638"/>
    <cellStyle name="Total 12 27 2 4" xfId="53225"/>
    <cellStyle name="Total 12 27 20" xfId="34639"/>
    <cellStyle name="Total 12 27 20 2" xfId="34640"/>
    <cellStyle name="Total 12 27 20 3" xfId="53226"/>
    <cellStyle name="Total 12 27 20 4" xfId="53227"/>
    <cellStyle name="Total 12 27 21" xfId="53228"/>
    <cellStyle name="Total 12 27 22" xfId="53229"/>
    <cellStyle name="Total 12 27 3" xfId="34641"/>
    <cellStyle name="Total 12 27 3 2" xfId="34642"/>
    <cellStyle name="Total 12 27 3 3" xfId="34643"/>
    <cellStyle name="Total 12 27 3 4" xfId="53230"/>
    <cellStyle name="Total 12 27 4" xfId="34644"/>
    <cellStyle name="Total 12 27 4 2" xfId="34645"/>
    <cellStyle name="Total 12 27 4 3" xfId="34646"/>
    <cellStyle name="Total 12 27 4 4" xfId="53231"/>
    <cellStyle name="Total 12 27 5" xfId="34647"/>
    <cellStyle name="Total 12 27 5 2" xfId="34648"/>
    <cellStyle name="Total 12 27 5 3" xfId="34649"/>
    <cellStyle name="Total 12 27 5 4" xfId="53232"/>
    <cellStyle name="Total 12 27 6" xfId="34650"/>
    <cellStyle name="Total 12 27 6 2" xfId="34651"/>
    <cellStyle name="Total 12 27 6 3" xfId="34652"/>
    <cellStyle name="Total 12 27 6 4" xfId="53233"/>
    <cellStyle name="Total 12 27 7" xfId="34653"/>
    <cellStyle name="Total 12 27 7 2" xfId="34654"/>
    <cellStyle name="Total 12 27 7 3" xfId="34655"/>
    <cellStyle name="Total 12 27 7 4" xfId="53234"/>
    <cellStyle name="Total 12 27 8" xfId="34656"/>
    <cellStyle name="Total 12 27 8 2" xfId="34657"/>
    <cellStyle name="Total 12 27 8 3" xfId="34658"/>
    <cellStyle name="Total 12 27 8 4" xfId="53235"/>
    <cellStyle name="Total 12 27 9" xfId="34659"/>
    <cellStyle name="Total 12 27 9 2" xfId="34660"/>
    <cellStyle name="Total 12 27 9 3" xfId="34661"/>
    <cellStyle name="Total 12 27 9 4" xfId="53236"/>
    <cellStyle name="Total 12 28" xfId="34662"/>
    <cellStyle name="Total 12 28 10" xfId="34663"/>
    <cellStyle name="Total 12 28 10 2" xfId="34664"/>
    <cellStyle name="Total 12 28 10 3" xfId="34665"/>
    <cellStyle name="Total 12 28 10 4" xfId="53237"/>
    <cellStyle name="Total 12 28 11" xfId="34666"/>
    <cellStyle name="Total 12 28 11 2" xfId="34667"/>
    <cellStyle name="Total 12 28 11 3" xfId="34668"/>
    <cellStyle name="Total 12 28 11 4" xfId="53238"/>
    <cellStyle name="Total 12 28 12" xfId="34669"/>
    <cellStyle name="Total 12 28 12 2" xfId="34670"/>
    <cellStyle name="Total 12 28 12 3" xfId="34671"/>
    <cellStyle name="Total 12 28 12 4" xfId="53239"/>
    <cellStyle name="Total 12 28 13" xfId="34672"/>
    <cellStyle name="Total 12 28 13 2" xfId="34673"/>
    <cellStyle name="Total 12 28 13 3" xfId="34674"/>
    <cellStyle name="Total 12 28 13 4" xfId="53240"/>
    <cellStyle name="Total 12 28 14" xfId="34675"/>
    <cellStyle name="Total 12 28 14 2" xfId="34676"/>
    <cellStyle name="Total 12 28 14 3" xfId="34677"/>
    <cellStyle name="Total 12 28 14 4" xfId="53241"/>
    <cellStyle name="Total 12 28 15" xfId="34678"/>
    <cellStyle name="Total 12 28 15 2" xfId="34679"/>
    <cellStyle name="Total 12 28 15 3" xfId="34680"/>
    <cellStyle name="Total 12 28 15 4" xfId="53242"/>
    <cellStyle name="Total 12 28 16" xfId="34681"/>
    <cellStyle name="Total 12 28 16 2" xfId="34682"/>
    <cellStyle name="Total 12 28 16 3" xfId="34683"/>
    <cellStyle name="Total 12 28 16 4" xfId="53243"/>
    <cellStyle name="Total 12 28 17" xfId="34684"/>
    <cellStyle name="Total 12 28 17 2" xfId="34685"/>
    <cellStyle name="Total 12 28 17 3" xfId="34686"/>
    <cellStyle name="Total 12 28 17 4" xfId="53244"/>
    <cellStyle name="Total 12 28 18" xfId="34687"/>
    <cellStyle name="Total 12 28 18 2" xfId="34688"/>
    <cellStyle name="Total 12 28 18 3" xfId="34689"/>
    <cellStyle name="Total 12 28 18 4" xfId="53245"/>
    <cellStyle name="Total 12 28 19" xfId="34690"/>
    <cellStyle name="Total 12 28 19 2" xfId="34691"/>
    <cellStyle name="Total 12 28 19 3" xfId="34692"/>
    <cellStyle name="Total 12 28 19 4" xfId="53246"/>
    <cellStyle name="Total 12 28 2" xfId="34693"/>
    <cellStyle name="Total 12 28 2 2" xfId="34694"/>
    <cellStyle name="Total 12 28 2 3" xfId="34695"/>
    <cellStyle name="Total 12 28 2 4" xfId="53247"/>
    <cellStyle name="Total 12 28 20" xfId="34696"/>
    <cellStyle name="Total 12 28 20 2" xfId="34697"/>
    <cellStyle name="Total 12 28 20 3" xfId="53248"/>
    <cellStyle name="Total 12 28 20 4" xfId="53249"/>
    <cellStyle name="Total 12 28 21" xfId="53250"/>
    <cellStyle name="Total 12 28 22" xfId="53251"/>
    <cellStyle name="Total 12 28 3" xfId="34698"/>
    <cellStyle name="Total 12 28 3 2" xfId="34699"/>
    <cellStyle name="Total 12 28 3 3" xfId="34700"/>
    <cellStyle name="Total 12 28 3 4" xfId="53252"/>
    <cellStyle name="Total 12 28 4" xfId="34701"/>
    <cellStyle name="Total 12 28 4 2" xfId="34702"/>
    <cellStyle name="Total 12 28 4 3" xfId="34703"/>
    <cellStyle name="Total 12 28 4 4" xfId="53253"/>
    <cellStyle name="Total 12 28 5" xfId="34704"/>
    <cellStyle name="Total 12 28 5 2" xfId="34705"/>
    <cellStyle name="Total 12 28 5 3" xfId="34706"/>
    <cellStyle name="Total 12 28 5 4" xfId="53254"/>
    <cellStyle name="Total 12 28 6" xfId="34707"/>
    <cellStyle name="Total 12 28 6 2" xfId="34708"/>
    <cellStyle name="Total 12 28 6 3" xfId="34709"/>
    <cellStyle name="Total 12 28 6 4" xfId="53255"/>
    <cellStyle name="Total 12 28 7" xfId="34710"/>
    <cellStyle name="Total 12 28 7 2" xfId="34711"/>
    <cellStyle name="Total 12 28 7 3" xfId="34712"/>
    <cellStyle name="Total 12 28 7 4" xfId="53256"/>
    <cellStyle name="Total 12 28 8" xfId="34713"/>
    <cellStyle name="Total 12 28 8 2" xfId="34714"/>
    <cellStyle name="Total 12 28 8 3" xfId="34715"/>
    <cellStyle name="Total 12 28 8 4" xfId="53257"/>
    <cellStyle name="Total 12 28 9" xfId="34716"/>
    <cellStyle name="Total 12 28 9 2" xfId="34717"/>
    <cellStyle name="Total 12 28 9 3" xfId="34718"/>
    <cellStyle name="Total 12 28 9 4" xfId="53258"/>
    <cellStyle name="Total 12 29" xfId="34719"/>
    <cellStyle name="Total 12 29 10" xfId="34720"/>
    <cellStyle name="Total 12 29 10 2" xfId="34721"/>
    <cellStyle name="Total 12 29 10 3" xfId="34722"/>
    <cellStyle name="Total 12 29 10 4" xfId="53259"/>
    <cellStyle name="Total 12 29 11" xfId="34723"/>
    <cellStyle name="Total 12 29 11 2" xfId="34724"/>
    <cellStyle name="Total 12 29 11 3" xfId="34725"/>
    <cellStyle name="Total 12 29 11 4" xfId="53260"/>
    <cellStyle name="Total 12 29 12" xfId="34726"/>
    <cellStyle name="Total 12 29 12 2" xfId="34727"/>
    <cellStyle name="Total 12 29 12 3" xfId="34728"/>
    <cellStyle name="Total 12 29 12 4" xfId="53261"/>
    <cellStyle name="Total 12 29 13" xfId="34729"/>
    <cellStyle name="Total 12 29 13 2" xfId="34730"/>
    <cellStyle name="Total 12 29 13 3" xfId="34731"/>
    <cellStyle name="Total 12 29 13 4" xfId="53262"/>
    <cellStyle name="Total 12 29 14" xfId="34732"/>
    <cellStyle name="Total 12 29 14 2" xfId="34733"/>
    <cellStyle name="Total 12 29 14 3" xfId="34734"/>
    <cellStyle name="Total 12 29 14 4" xfId="53263"/>
    <cellStyle name="Total 12 29 15" xfId="34735"/>
    <cellStyle name="Total 12 29 15 2" xfId="34736"/>
    <cellStyle name="Total 12 29 15 3" xfId="34737"/>
    <cellStyle name="Total 12 29 15 4" xfId="53264"/>
    <cellStyle name="Total 12 29 16" xfId="34738"/>
    <cellStyle name="Total 12 29 16 2" xfId="34739"/>
    <cellStyle name="Total 12 29 16 3" xfId="34740"/>
    <cellStyle name="Total 12 29 16 4" xfId="53265"/>
    <cellStyle name="Total 12 29 17" xfId="34741"/>
    <cellStyle name="Total 12 29 17 2" xfId="34742"/>
    <cellStyle name="Total 12 29 17 3" xfId="34743"/>
    <cellStyle name="Total 12 29 17 4" xfId="53266"/>
    <cellStyle name="Total 12 29 18" xfId="34744"/>
    <cellStyle name="Total 12 29 18 2" xfId="34745"/>
    <cellStyle name="Total 12 29 18 3" xfId="34746"/>
    <cellStyle name="Total 12 29 18 4" xfId="53267"/>
    <cellStyle name="Total 12 29 19" xfId="34747"/>
    <cellStyle name="Total 12 29 19 2" xfId="34748"/>
    <cellStyle name="Total 12 29 19 3" xfId="34749"/>
    <cellStyle name="Total 12 29 19 4" xfId="53268"/>
    <cellStyle name="Total 12 29 2" xfId="34750"/>
    <cellStyle name="Total 12 29 2 2" xfId="34751"/>
    <cellStyle name="Total 12 29 2 3" xfId="34752"/>
    <cellStyle name="Total 12 29 2 4" xfId="53269"/>
    <cellStyle name="Total 12 29 20" xfId="34753"/>
    <cellStyle name="Total 12 29 20 2" xfId="34754"/>
    <cellStyle name="Total 12 29 20 3" xfId="53270"/>
    <cellStyle name="Total 12 29 20 4" xfId="53271"/>
    <cellStyle name="Total 12 29 21" xfId="53272"/>
    <cellStyle name="Total 12 29 22" xfId="53273"/>
    <cellStyle name="Total 12 29 3" xfId="34755"/>
    <cellStyle name="Total 12 29 3 2" xfId="34756"/>
    <cellStyle name="Total 12 29 3 3" xfId="34757"/>
    <cellStyle name="Total 12 29 3 4" xfId="53274"/>
    <cellStyle name="Total 12 29 4" xfId="34758"/>
    <cellStyle name="Total 12 29 4 2" xfId="34759"/>
    <cellStyle name="Total 12 29 4 3" xfId="34760"/>
    <cellStyle name="Total 12 29 4 4" xfId="53275"/>
    <cellStyle name="Total 12 29 5" xfId="34761"/>
    <cellStyle name="Total 12 29 5 2" xfId="34762"/>
    <cellStyle name="Total 12 29 5 3" xfId="34763"/>
    <cellStyle name="Total 12 29 5 4" xfId="53276"/>
    <cellStyle name="Total 12 29 6" xfId="34764"/>
    <cellStyle name="Total 12 29 6 2" xfId="34765"/>
    <cellStyle name="Total 12 29 6 3" xfId="34766"/>
    <cellStyle name="Total 12 29 6 4" xfId="53277"/>
    <cellStyle name="Total 12 29 7" xfId="34767"/>
    <cellStyle name="Total 12 29 7 2" xfId="34768"/>
    <cellStyle name="Total 12 29 7 3" xfId="34769"/>
    <cellStyle name="Total 12 29 7 4" xfId="53278"/>
    <cellStyle name="Total 12 29 8" xfId="34770"/>
    <cellStyle name="Total 12 29 8 2" xfId="34771"/>
    <cellStyle name="Total 12 29 8 3" xfId="34772"/>
    <cellStyle name="Total 12 29 8 4" xfId="53279"/>
    <cellStyle name="Total 12 29 9" xfId="34773"/>
    <cellStyle name="Total 12 29 9 2" xfId="34774"/>
    <cellStyle name="Total 12 29 9 3" xfId="34775"/>
    <cellStyle name="Total 12 29 9 4" xfId="53280"/>
    <cellStyle name="Total 12 3" xfId="34776"/>
    <cellStyle name="Total 12 3 10" xfId="34777"/>
    <cellStyle name="Total 12 3 10 2" xfId="34778"/>
    <cellStyle name="Total 12 3 10 3" xfId="34779"/>
    <cellStyle name="Total 12 3 10 4" xfId="53281"/>
    <cellStyle name="Total 12 3 11" xfId="34780"/>
    <cellStyle name="Total 12 3 11 2" xfId="34781"/>
    <cellStyle name="Total 12 3 11 3" xfId="34782"/>
    <cellStyle name="Total 12 3 11 4" xfId="53282"/>
    <cellStyle name="Total 12 3 12" xfId="34783"/>
    <cellStyle name="Total 12 3 12 2" xfId="34784"/>
    <cellStyle name="Total 12 3 12 3" xfId="34785"/>
    <cellStyle name="Total 12 3 12 4" xfId="53283"/>
    <cellStyle name="Total 12 3 13" xfId="34786"/>
    <cellStyle name="Total 12 3 13 2" xfId="34787"/>
    <cellStyle name="Total 12 3 13 3" xfId="34788"/>
    <cellStyle name="Total 12 3 13 4" xfId="53284"/>
    <cellStyle name="Total 12 3 14" xfId="34789"/>
    <cellStyle name="Total 12 3 14 2" xfId="34790"/>
    <cellStyle name="Total 12 3 14 3" xfId="34791"/>
    <cellStyle name="Total 12 3 14 4" xfId="53285"/>
    <cellStyle name="Total 12 3 15" xfId="34792"/>
    <cellStyle name="Total 12 3 15 2" xfId="34793"/>
    <cellStyle name="Total 12 3 15 3" xfId="34794"/>
    <cellStyle name="Total 12 3 15 4" xfId="53286"/>
    <cellStyle name="Total 12 3 16" xfId="34795"/>
    <cellStyle name="Total 12 3 16 2" xfId="34796"/>
    <cellStyle name="Total 12 3 16 3" xfId="34797"/>
    <cellStyle name="Total 12 3 16 4" xfId="53287"/>
    <cellStyle name="Total 12 3 17" xfId="34798"/>
    <cellStyle name="Total 12 3 17 2" xfId="34799"/>
    <cellStyle name="Total 12 3 17 3" xfId="34800"/>
    <cellStyle name="Total 12 3 17 4" xfId="53288"/>
    <cellStyle name="Total 12 3 18" xfId="34801"/>
    <cellStyle name="Total 12 3 18 2" xfId="34802"/>
    <cellStyle name="Total 12 3 18 3" xfId="34803"/>
    <cellStyle name="Total 12 3 18 4" xfId="53289"/>
    <cellStyle name="Total 12 3 19" xfId="34804"/>
    <cellStyle name="Total 12 3 19 2" xfId="34805"/>
    <cellStyle name="Total 12 3 19 3" xfId="34806"/>
    <cellStyle name="Total 12 3 19 4" xfId="53290"/>
    <cellStyle name="Total 12 3 2" xfId="34807"/>
    <cellStyle name="Total 12 3 2 2" xfId="34808"/>
    <cellStyle name="Total 12 3 2 3" xfId="34809"/>
    <cellStyle name="Total 12 3 2 4" xfId="53291"/>
    <cellStyle name="Total 12 3 20" xfId="34810"/>
    <cellStyle name="Total 12 3 20 2" xfId="34811"/>
    <cellStyle name="Total 12 3 20 3" xfId="53292"/>
    <cellStyle name="Total 12 3 20 4" xfId="53293"/>
    <cellStyle name="Total 12 3 21" xfId="53294"/>
    <cellStyle name="Total 12 3 22" xfId="53295"/>
    <cellStyle name="Total 12 3 3" xfId="34812"/>
    <cellStyle name="Total 12 3 3 2" xfId="34813"/>
    <cellStyle name="Total 12 3 3 3" xfId="34814"/>
    <cellStyle name="Total 12 3 3 4" xfId="53296"/>
    <cellStyle name="Total 12 3 4" xfId="34815"/>
    <cellStyle name="Total 12 3 4 2" xfId="34816"/>
    <cellStyle name="Total 12 3 4 3" xfId="34817"/>
    <cellStyle name="Total 12 3 4 4" xfId="53297"/>
    <cellStyle name="Total 12 3 5" xfId="34818"/>
    <cellStyle name="Total 12 3 5 2" xfId="34819"/>
    <cellStyle name="Total 12 3 5 3" xfId="34820"/>
    <cellStyle name="Total 12 3 5 4" xfId="53298"/>
    <cellStyle name="Total 12 3 6" xfId="34821"/>
    <cellStyle name="Total 12 3 6 2" xfId="34822"/>
    <cellStyle name="Total 12 3 6 3" xfId="34823"/>
    <cellStyle name="Total 12 3 6 4" xfId="53299"/>
    <cellStyle name="Total 12 3 7" xfId="34824"/>
    <cellStyle name="Total 12 3 7 2" xfId="34825"/>
    <cellStyle name="Total 12 3 7 3" xfId="34826"/>
    <cellStyle name="Total 12 3 7 4" xfId="53300"/>
    <cellStyle name="Total 12 3 8" xfId="34827"/>
    <cellStyle name="Total 12 3 8 2" xfId="34828"/>
    <cellStyle name="Total 12 3 8 3" xfId="34829"/>
    <cellStyle name="Total 12 3 8 4" xfId="53301"/>
    <cellStyle name="Total 12 3 9" xfId="34830"/>
    <cellStyle name="Total 12 3 9 2" xfId="34831"/>
    <cellStyle name="Total 12 3 9 3" xfId="34832"/>
    <cellStyle name="Total 12 3 9 4" xfId="53302"/>
    <cellStyle name="Total 12 30" xfId="34833"/>
    <cellStyle name="Total 12 30 10" xfId="34834"/>
    <cellStyle name="Total 12 30 10 2" xfId="34835"/>
    <cellStyle name="Total 12 30 10 3" xfId="34836"/>
    <cellStyle name="Total 12 30 10 4" xfId="53303"/>
    <cellStyle name="Total 12 30 11" xfId="34837"/>
    <cellStyle name="Total 12 30 11 2" xfId="34838"/>
    <cellStyle name="Total 12 30 11 3" xfId="34839"/>
    <cellStyle name="Total 12 30 11 4" xfId="53304"/>
    <cellStyle name="Total 12 30 12" xfId="34840"/>
    <cellStyle name="Total 12 30 12 2" xfId="34841"/>
    <cellStyle name="Total 12 30 12 3" xfId="34842"/>
    <cellStyle name="Total 12 30 12 4" xfId="53305"/>
    <cellStyle name="Total 12 30 13" xfId="34843"/>
    <cellStyle name="Total 12 30 13 2" xfId="34844"/>
    <cellStyle name="Total 12 30 13 3" xfId="34845"/>
    <cellStyle name="Total 12 30 13 4" xfId="53306"/>
    <cellStyle name="Total 12 30 14" xfId="34846"/>
    <cellStyle name="Total 12 30 14 2" xfId="34847"/>
    <cellStyle name="Total 12 30 14 3" xfId="34848"/>
    <cellStyle name="Total 12 30 14 4" xfId="53307"/>
    <cellStyle name="Total 12 30 15" xfId="34849"/>
    <cellStyle name="Total 12 30 15 2" xfId="34850"/>
    <cellStyle name="Total 12 30 15 3" xfId="34851"/>
    <cellStyle name="Total 12 30 15 4" xfId="53308"/>
    <cellStyle name="Total 12 30 16" xfId="34852"/>
    <cellStyle name="Total 12 30 16 2" xfId="34853"/>
    <cellStyle name="Total 12 30 16 3" xfId="34854"/>
    <cellStyle name="Total 12 30 16 4" xfId="53309"/>
    <cellStyle name="Total 12 30 17" xfId="34855"/>
    <cellStyle name="Total 12 30 17 2" xfId="34856"/>
    <cellStyle name="Total 12 30 17 3" xfId="34857"/>
    <cellStyle name="Total 12 30 17 4" xfId="53310"/>
    <cellStyle name="Total 12 30 18" xfId="34858"/>
    <cellStyle name="Total 12 30 18 2" xfId="34859"/>
    <cellStyle name="Total 12 30 18 3" xfId="34860"/>
    <cellStyle name="Total 12 30 18 4" xfId="53311"/>
    <cellStyle name="Total 12 30 19" xfId="34861"/>
    <cellStyle name="Total 12 30 19 2" xfId="34862"/>
    <cellStyle name="Total 12 30 19 3" xfId="34863"/>
    <cellStyle name="Total 12 30 19 4" xfId="53312"/>
    <cellStyle name="Total 12 30 2" xfId="34864"/>
    <cellStyle name="Total 12 30 2 2" xfId="34865"/>
    <cellStyle name="Total 12 30 2 3" xfId="34866"/>
    <cellStyle name="Total 12 30 2 4" xfId="53313"/>
    <cellStyle name="Total 12 30 20" xfId="34867"/>
    <cellStyle name="Total 12 30 20 2" xfId="34868"/>
    <cellStyle name="Total 12 30 20 3" xfId="53314"/>
    <cellStyle name="Total 12 30 20 4" xfId="53315"/>
    <cellStyle name="Total 12 30 21" xfId="53316"/>
    <cellStyle name="Total 12 30 22" xfId="53317"/>
    <cellStyle name="Total 12 30 3" xfId="34869"/>
    <cellStyle name="Total 12 30 3 2" xfId="34870"/>
    <cellStyle name="Total 12 30 3 3" xfId="34871"/>
    <cellStyle name="Total 12 30 3 4" xfId="53318"/>
    <cellStyle name="Total 12 30 4" xfId="34872"/>
    <cellStyle name="Total 12 30 4 2" xfId="34873"/>
    <cellStyle name="Total 12 30 4 3" xfId="34874"/>
    <cellStyle name="Total 12 30 4 4" xfId="53319"/>
    <cellStyle name="Total 12 30 5" xfId="34875"/>
    <cellStyle name="Total 12 30 5 2" xfId="34876"/>
    <cellStyle name="Total 12 30 5 3" xfId="34877"/>
    <cellStyle name="Total 12 30 5 4" xfId="53320"/>
    <cellStyle name="Total 12 30 6" xfId="34878"/>
    <cellStyle name="Total 12 30 6 2" xfId="34879"/>
    <cellStyle name="Total 12 30 6 3" xfId="34880"/>
    <cellStyle name="Total 12 30 6 4" xfId="53321"/>
    <cellStyle name="Total 12 30 7" xfId="34881"/>
    <cellStyle name="Total 12 30 7 2" xfId="34882"/>
    <cellStyle name="Total 12 30 7 3" xfId="34883"/>
    <cellStyle name="Total 12 30 7 4" xfId="53322"/>
    <cellStyle name="Total 12 30 8" xfId="34884"/>
    <cellStyle name="Total 12 30 8 2" xfId="34885"/>
    <cellStyle name="Total 12 30 8 3" xfId="34886"/>
    <cellStyle name="Total 12 30 8 4" xfId="53323"/>
    <cellStyle name="Total 12 30 9" xfId="34887"/>
    <cellStyle name="Total 12 30 9 2" xfId="34888"/>
    <cellStyle name="Total 12 30 9 3" xfId="34889"/>
    <cellStyle name="Total 12 30 9 4" xfId="53324"/>
    <cellStyle name="Total 12 31" xfId="34890"/>
    <cellStyle name="Total 12 31 2" xfId="34891"/>
    <cellStyle name="Total 12 31 3" xfId="34892"/>
    <cellStyle name="Total 12 31 4" xfId="53325"/>
    <cellStyle name="Total 12 32" xfId="34893"/>
    <cellStyle name="Total 12 32 2" xfId="34894"/>
    <cellStyle name="Total 12 32 3" xfId="34895"/>
    <cellStyle name="Total 12 32 4" xfId="53326"/>
    <cellStyle name="Total 12 33" xfId="34896"/>
    <cellStyle name="Total 12 33 2" xfId="34897"/>
    <cellStyle name="Total 12 33 3" xfId="34898"/>
    <cellStyle name="Total 12 33 4" xfId="53327"/>
    <cellStyle name="Total 12 34" xfId="34899"/>
    <cellStyle name="Total 12 34 2" xfId="34900"/>
    <cellStyle name="Total 12 34 3" xfId="34901"/>
    <cellStyle name="Total 12 34 4" xfId="53328"/>
    <cellStyle name="Total 12 35" xfId="34902"/>
    <cellStyle name="Total 12 35 2" xfId="34903"/>
    <cellStyle name="Total 12 35 3" xfId="34904"/>
    <cellStyle name="Total 12 35 4" xfId="53329"/>
    <cellStyle name="Total 12 36" xfId="34905"/>
    <cellStyle name="Total 12 36 2" xfId="34906"/>
    <cellStyle name="Total 12 36 3" xfId="34907"/>
    <cellStyle name="Total 12 36 4" xfId="53330"/>
    <cellStyle name="Total 12 37" xfId="34908"/>
    <cellStyle name="Total 12 37 2" xfId="34909"/>
    <cellStyle name="Total 12 37 3" xfId="34910"/>
    <cellStyle name="Total 12 37 4" xfId="53331"/>
    <cellStyle name="Total 12 38" xfId="34911"/>
    <cellStyle name="Total 12 38 2" xfId="34912"/>
    <cellStyle name="Total 12 38 3" xfId="34913"/>
    <cellStyle name="Total 12 38 4" xfId="53332"/>
    <cellStyle name="Total 12 39" xfId="34914"/>
    <cellStyle name="Total 12 39 2" xfId="34915"/>
    <cellStyle name="Total 12 39 3" xfId="34916"/>
    <cellStyle name="Total 12 39 4" xfId="53333"/>
    <cellStyle name="Total 12 4" xfId="34917"/>
    <cellStyle name="Total 12 4 10" xfId="34918"/>
    <cellStyle name="Total 12 4 10 2" xfId="34919"/>
    <cellStyle name="Total 12 4 10 3" xfId="34920"/>
    <cellStyle name="Total 12 4 10 4" xfId="53334"/>
    <cellStyle name="Total 12 4 11" xfId="34921"/>
    <cellStyle name="Total 12 4 11 2" xfId="34922"/>
    <cellStyle name="Total 12 4 11 3" xfId="34923"/>
    <cellStyle name="Total 12 4 11 4" xfId="53335"/>
    <cellStyle name="Total 12 4 12" xfId="34924"/>
    <cellStyle name="Total 12 4 12 2" xfId="34925"/>
    <cellStyle name="Total 12 4 12 3" xfId="34926"/>
    <cellStyle name="Total 12 4 12 4" xfId="53336"/>
    <cellStyle name="Total 12 4 13" xfId="34927"/>
    <cellStyle name="Total 12 4 13 2" xfId="34928"/>
    <cellStyle name="Total 12 4 13 3" xfId="34929"/>
    <cellStyle name="Total 12 4 13 4" xfId="53337"/>
    <cellStyle name="Total 12 4 14" xfId="34930"/>
    <cellStyle name="Total 12 4 14 2" xfId="34931"/>
    <cellStyle name="Total 12 4 14 3" xfId="34932"/>
    <cellStyle name="Total 12 4 14 4" xfId="53338"/>
    <cellStyle name="Total 12 4 15" xfId="34933"/>
    <cellStyle name="Total 12 4 15 2" xfId="34934"/>
    <cellStyle name="Total 12 4 15 3" xfId="34935"/>
    <cellStyle name="Total 12 4 15 4" xfId="53339"/>
    <cellStyle name="Total 12 4 16" xfId="34936"/>
    <cellStyle name="Total 12 4 16 2" xfId="34937"/>
    <cellStyle name="Total 12 4 16 3" xfId="34938"/>
    <cellStyle name="Total 12 4 16 4" xfId="53340"/>
    <cellStyle name="Total 12 4 17" xfId="34939"/>
    <cellStyle name="Total 12 4 17 2" xfId="34940"/>
    <cellStyle name="Total 12 4 17 3" xfId="34941"/>
    <cellStyle name="Total 12 4 17 4" xfId="53341"/>
    <cellStyle name="Total 12 4 18" xfId="34942"/>
    <cellStyle name="Total 12 4 18 2" xfId="34943"/>
    <cellStyle name="Total 12 4 18 3" xfId="34944"/>
    <cellStyle name="Total 12 4 18 4" xfId="53342"/>
    <cellStyle name="Total 12 4 19" xfId="34945"/>
    <cellStyle name="Total 12 4 19 2" xfId="34946"/>
    <cellStyle name="Total 12 4 19 3" xfId="34947"/>
    <cellStyle name="Total 12 4 19 4" xfId="53343"/>
    <cellStyle name="Total 12 4 2" xfId="34948"/>
    <cellStyle name="Total 12 4 2 2" xfId="34949"/>
    <cellStyle name="Total 12 4 2 3" xfId="34950"/>
    <cellStyle name="Total 12 4 2 4" xfId="53344"/>
    <cellStyle name="Total 12 4 20" xfId="34951"/>
    <cellStyle name="Total 12 4 20 2" xfId="34952"/>
    <cellStyle name="Total 12 4 20 3" xfId="53345"/>
    <cellStyle name="Total 12 4 20 4" xfId="53346"/>
    <cellStyle name="Total 12 4 21" xfId="53347"/>
    <cellStyle name="Total 12 4 22" xfId="53348"/>
    <cellStyle name="Total 12 4 3" xfId="34953"/>
    <cellStyle name="Total 12 4 3 2" xfId="34954"/>
    <cellStyle name="Total 12 4 3 3" xfId="34955"/>
    <cellStyle name="Total 12 4 3 4" xfId="53349"/>
    <cellStyle name="Total 12 4 4" xfId="34956"/>
    <cellStyle name="Total 12 4 4 2" xfId="34957"/>
    <cellStyle name="Total 12 4 4 3" xfId="34958"/>
    <cellStyle name="Total 12 4 4 4" xfId="53350"/>
    <cellStyle name="Total 12 4 5" xfId="34959"/>
    <cellStyle name="Total 12 4 5 2" xfId="34960"/>
    <cellStyle name="Total 12 4 5 3" xfId="34961"/>
    <cellStyle name="Total 12 4 5 4" xfId="53351"/>
    <cellStyle name="Total 12 4 6" xfId="34962"/>
    <cellStyle name="Total 12 4 6 2" xfId="34963"/>
    <cellStyle name="Total 12 4 6 3" xfId="34964"/>
    <cellStyle name="Total 12 4 6 4" xfId="53352"/>
    <cellStyle name="Total 12 4 7" xfId="34965"/>
    <cellStyle name="Total 12 4 7 2" xfId="34966"/>
    <cellStyle name="Total 12 4 7 3" xfId="34967"/>
    <cellStyle name="Total 12 4 7 4" xfId="53353"/>
    <cellStyle name="Total 12 4 8" xfId="34968"/>
    <cellStyle name="Total 12 4 8 2" xfId="34969"/>
    <cellStyle name="Total 12 4 8 3" xfId="34970"/>
    <cellStyle name="Total 12 4 8 4" xfId="53354"/>
    <cellStyle name="Total 12 4 9" xfId="34971"/>
    <cellStyle name="Total 12 4 9 2" xfId="34972"/>
    <cellStyle name="Total 12 4 9 3" xfId="34973"/>
    <cellStyle name="Total 12 4 9 4" xfId="53355"/>
    <cellStyle name="Total 12 40" xfId="34974"/>
    <cellStyle name="Total 12 40 2" xfId="34975"/>
    <cellStyle name="Total 12 40 3" xfId="34976"/>
    <cellStyle name="Total 12 40 4" xfId="53356"/>
    <cellStyle name="Total 12 41" xfId="34977"/>
    <cellStyle name="Total 12 41 2" xfId="34978"/>
    <cellStyle name="Total 12 41 3" xfId="34979"/>
    <cellStyle name="Total 12 41 4" xfId="53357"/>
    <cellStyle name="Total 12 42" xfId="34980"/>
    <cellStyle name="Total 12 42 2" xfId="34981"/>
    <cellStyle name="Total 12 42 3" xfId="34982"/>
    <cellStyle name="Total 12 42 4" xfId="53358"/>
    <cellStyle name="Total 12 43" xfId="34983"/>
    <cellStyle name="Total 12 43 2" xfId="34984"/>
    <cellStyle name="Total 12 43 3" xfId="34985"/>
    <cellStyle name="Total 12 43 4" xfId="53359"/>
    <cellStyle name="Total 12 44" xfId="34986"/>
    <cellStyle name="Total 12 44 2" xfId="34987"/>
    <cellStyle name="Total 12 44 3" xfId="34988"/>
    <cellStyle name="Total 12 44 4" xfId="53360"/>
    <cellStyle name="Total 12 45" xfId="34989"/>
    <cellStyle name="Total 12 45 2" xfId="34990"/>
    <cellStyle name="Total 12 45 3" xfId="34991"/>
    <cellStyle name="Total 12 45 4" xfId="53361"/>
    <cellStyle name="Total 12 46" xfId="34992"/>
    <cellStyle name="Total 12 46 2" xfId="34993"/>
    <cellStyle name="Total 12 46 3" xfId="34994"/>
    <cellStyle name="Total 12 46 4" xfId="53362"/>
    <cellStyle name="Total 12 47" xfId="34995"/>
    <cellStyle name="Total 12 47 2" xfId="34996"/>
    <cellStyle name="Total 12 47 3" xfId="34997"/>
    <cellStyle name="Total 12 47 4" xfId="53363"/>
    <cellStyle name="Total 12 48" xfId="34998"/>
    <cellStyle name="Total 12 48 2" xfId="34999"/>
    <cellStyle name="Total 12 48 3" xfId="35000"/>
    <cellStyle name="Total 12 48 4" xfId="53364"/>
    <cellStyle name="Total 12 49" xfId="35001"/>
    <cellStyle name="Total 12 49 2" xfId="35002"/>
    <cellStyle name="Total 12 49 3" xfId="53365"/>
    <cellStyle name="Total 12 49 4" xfId="53366"/>
    <cellStyle name="Total 12 5" xfId="35003"/>
    <cellStyle name="Total 12 5 10" xfId="35004"/>
    <cellStyle name="Total 12 5 10 2" xfId="35005"/>
    <cellStyle name="Total 12 5 10 3" xfId="35006"/>
    <cellStyle name="Total 12 5 10 4" xfId="53367"/>
    <cellStyle name="Total 12 5 11" xfId="35007"/>
    <cellStyle name="Total 12 5 11 2" xfId="35008"/>
    <cellStyle name="Total 12 5 11 3" xfId="35009"/>
    <cellStyle name="Total 12 5 11 4" xfId="53368"/>
    <cellStyle name="Total 12 5 12" xfId="35010"/>
    <cellStyle name="Total 12 5 12 2" xfId="35011"/>
    <cellStyle name="Total 12 5 12 3" xfId="35012"/>
    <cellStyle name="Total 12 5 12 4" xfId="53369"/>
    <cellStyle name="Total 12 5 13" xfId="35013"/>
    <cellStyle name="Total 12 5 13 2" xfId="35014"/>
    <cellStyle name="Total 12 5 13 3" xfId="35015"/>
    <cellStyle name="Total 12 5 13 4" xfId="53370"/>
    <cellStyle name="Total 12 5 14" xfId="35016"/>
    <cellStyle name="Total 12 5 14 2" xfId="35017"/>
    <cellStyle name="Total 12 5 14 3" xfId="35018"/>
    <cellStyle name="Total 12 5 14 4" xfId="53371"/>
    <cellStyle name="Total 12 5 15" xfId="35019"/>
    <cellStyle name="Total 12 5 15 2" xfId="35020"/>
    <cellStyle name="Total 12 5 15 3" xfId="35021"/>
    <cellStyle name="Total 12 5 15 4" xfId="53372"/>
    <cellStyle name="Total 12 5 16" xfId="35022"/>
    <cellStyle name="Total 12 5 16 2" xfId="35023"/>
    <cellStyle name="Total 12 5 16 3" xfId="35024"/>
    <cellStyle name="Total 12 5 16 4" xfId="53373"/>
    <cellStyle name="Total 12 5 17" xfId="35025"/>
    <cellStyle name="Total 12 5 17 2" xfId="35026"/>
    <cellStyle name="Total 12 5 17 3" xfId="35027"/>
    <cellStyle name="Total 12 5 17 4" xfId="53374"/>
    <cellStyle name="Total 12 5 18" xfId="35028"/>
    <cellStyle name="Total 12 5 18 2" xfId="35029"/>
    <cellStyle name="Total 12 5 18 3" xfId="35030"/>
    <cellStyle name="Total 12 5 18 4" xfId="53375"/>
    <cellStyle name="Total 12 5 19" xfId="35031"/>
    <cellStyle name="Total 12 5 19 2" xfId="35032"/>
    <cellStyle name="Total 12 5 19 3" xfId="35033"/>
    <cellStyle name="Total 12 5 19 4" xfId="53376"/>
    <cellStyle name="Total 12 5 2" xfId="35034"/>
    <cellStyle name="Total 12 5 2 2" xfId="35035"/>
    <cellStyle name="Total 12 5 2 3" xfId="35036"/>
    <cellStyle name="Total 12 5 2 4" xfId="53377"/>
    <cellStyle name="Total 12 5 20" xfId="35037"/>
    <cellStyle name="Total 12 5 20 2" xfId="35038"/>
    <cellStyle name="Total 12 5 20 3" xfId="53378"/>
    <cellStyle name="Total 12 5 20 4" xfId="53379"/>
    <cellStyle name="Total 12 5 21" xfId="53380"/>
    <cellStyle name="Total 12 5 22" xfId="53381"/>
    <cellStyle name="Total 12 5 3" xfId="35039"/>
    <cellStyle name="Total 12 5 3 2" xfId="35040"/>
    <cellStyle name="Total 12 5 3 3" xfId="35041"/>
    <cellStyle name="Total 12 5 3 4" xfId="53382"/>
    <cellStyle name="Total 12 5 4" xfId="35042"/>
    <cellStyle name="Total 12 5 4 2" xfId="35043"/>
    <cellStyle name="Total 12 5 4 3" xfId="35044"/>
    <cellStyle name="Total 12 5 4 4" xfId="53383"/>
    <cellStyle name="Total 12 5 5" xfId="35045"/>
    <cellStyle name="Total 12 5 5 2" xfId="35046"/>
    <cellStyle name="Total 12 5 5 3" xfId="35047"/>
    <cellStyle name="Total 12 5 5 4" xfId="53384"/>
    <cellStyle name="Total 12 5 6" xfId="35048"/>
    <cellStyle name="Total 12 5 6 2" xfId="35049"/>
    <cellStyle name="Total 12 5 6 3" xfId="35050"/>
    <cellStyle name="Total 12 5 6 4" xfId="53385"/>
    <cellStyle name="Total 12 5 7" xfId="35051"/>
    <cellStyle name="Total 12 5 7 2" xfId="35052"/>
    <cellStyle name="Total 12 5 7 3" xfId="35053"/>
    <cellStyle name="Total 12 5 7 4" xfId="53386"/>
    <cellStyle name="Total 12 5 8" xfId="35054"/>
    <cellStyle name="Total 12 5 8 2" xfId="35055"/>
    <cellStyle name="Total 12 5 8 3" xfId="35056"/>
    <cellStyle name="Total 12 5 8 4" xfId="53387"/>
    <cellStyle name="Total 12 5 9" xfId="35057"/>
    <cellStyle name="Total 12 5 9 2" xfId="35058"/>
    <cellStyle name="Total 12 5 9 3" xfId="35059"/>
    <cellStyle name="Total 12 5 9 4" xfId="53388"/>
    <cellStyle name="Total 12 50" xfId="53389"/>
    <cellStyle name="Total 12 51" xfId="53390"/>
    <cellStyle name="Total 12 6" xfId="35060"/>
    <cellStyle name="Total 12 6 10" xfId="35061"/>
    <cellStyle name="Total 12 6 10 2" xfId="35062"/>
    <cellStyle name="Total 12 6 10 3" xfId="35063"/>
    <cellStyle name="Total 12 6 10 4" xfId="53391"/>
    <cellStyle name="Total 12 6 11" xfId="35064"/>
    <cellStyle name="Total 12 6 11 2" xfId="35065"/>
    <cellStyle name="Total 12 6 11 3" xfId="35066"/>
    <cellStyle name="Total 12 6 11 4" xfId="53392"/>
    <cellStyle name="Total 12 6 12" xfId="35067"/>
    <cellStyle name="Total 12 6 12 2" xfId="35068"/>
    <cellStyle name="Total 12 6 12 3" xfId="35069"/>
    <cellStyle name="Total 12 6 12 4" xfId="53393"/>
    <cellStyle name="Total 12 6 13" xfId="35070"/>
    <cellStyle name="Total 12 6 13 2" xfId="35071"/>
    <cellStyle name="Total 12 6 13 3" xfId="35072"/>
    <cellStyle name="Total 12 6 13 4" xfId="53394"/>
    <cellStyle name="Total 12 6 14" xfId="35073"/>
    <cellStyle name="Total 12 6 14 2" xfId="35074"/>
    <cellStyle name="Total 12 6 14 3" xfId="35075"/>
    <cellStyle name="Total 12 6 14 4" xfId="53395"/>
    <cellStyle name="Total 12 6 15" xfId="35076"/>
    <cellStyle name="Total 12 6 15 2" xfId="35077"/>
    <cellStyle name="Total 12 6 15 3" xfId="35078"/>
    <cellStyle name="Total 12 6 15 4" xfId="53396"/>
    <cellStyle name="Total 12 6 16" xfId="35079"/>
    <cellStyle name="Total 12 6 16 2" xfId="35080"/>
    <cellStyle name="Total 12 6 16 3" xfId="35081"/>
    <cellStyle name="Total 12 6 16 4" xfId="53397"/>
    <cellStyle name="Total 12 6 17" xfId="35082"/>
    <cellStyle name="Total 12 6 17 2" xfId="35083"/>
    <cellStyle name="Total 12 6 17 3" xfId="35084"/>
    <cellStyle name="Total 12 6 17 4" xfId="53398"/>
    <cellStyle name="Total 12 6 18" xfId="35085"/>
    <cellStyle name="Total 12 6 18 2" xfId="35086"/>
    <cellStyle name="Total 12 6 18 3" xfId="35087"/>
    <cellStyle name="Total 12 6 18 4" xfId="53399"/>
    <cellStyle name="Total 12 6 19" xfId="35088"/>
    <cellStyle name="Total 12 6 19 2" xfId="35089"/>
    <cellStyle name="Total 12 6 19 3" xfId="35090"/>
    <cellStyle name="Total 12 6 19 4" xfId="53400"/>
    <cellStyle name="Total 12 6 2" xfId="35091"/>
    <cellStyle name="Total 12 6 2 2" xfId="35092"/>
    <cellStyle name="Total 12 6 2 3" xfId="35093"/>
    <cellStyle name="Total 12 6 2 4" xfId="53401"/>
    <cellStyle name="Total 12 6 20" xfId="35094"/>
    <cellStyle name="Total 12 6 20 2" xfId="35095"/>
    <cellStyle name="Total 12 6 20 3" xfId="53402"/>
    <cellStyle name="Total 12 6 20 4" xfId="53403"/>
    <cellStyle name="Total 12 6 21" xfId="53404"/>
    <cellStyle name="Total 12 6 22" xfId="53405"/>
    <cellStyle name="Total 12 6 3" xfId="35096"/>
    <cellStyle name="Total 12 6 3 2" xfId="35097"/>
    <cellStyle name="Total 12 6 3 3" xfId="35098"/>
    <cellStyle name="Total 12 6 3 4" xfId="53406"/>
    <cellStyle name="Total 12 6 4" xfId="35099"/>
    <cellStyle name="Total 12 6 4 2" xfId="35100"/>
    <cellStyle name="Total 12 6 4 3" xfId="35101"/>
    <cellStyle name="Total 12 6 4 4" xfId="53407"/>
    <cellStyle name="Total 12 6 5" xfId="35102"/>
    <cellStyle name="Total 12 6 5 2" xfId="35103"/>
    <cellStyle name="Total 12 6 5 3" xfId="35104"/>
    <cellStyle name="Total 12 6 5 4" xfId="53408"/>
    <cellStyle name="Total 12 6 6" xfId="35105"/>
    <cellStyle name="Total 12 6 6 2" xfId="35106"/>
    <cellStyle name="Total 12 6 6 3" xfId="35107"/>
    <cellStyle name="Total 12 6 6 4" xfId="53409"/>
    <cellStyle name="Total 12 6 7" xfId="35108"/>
    <cellStyle name="Total 12 6 7 2" xfId="35109"/>
    <cellStyle name="Total 12 6 7 3" xfId="35110"/>
    <cellStyle name="Total 12 6 7 4" xfId="53410"/>
    <cellStyle name="Total 12 6 8" xfId="35111"/>
    <cellStyle name="Total 12 6 8 2" xfId="35112"/>
    <cellStyle name="Total 12 6 8 3" xfId="35113"/>
    <cellStyle name="Total 12 6 8 4" xfId="53411"/>
    <cellStyle name="Total 12 6 9" xfId="35114"/>
    <cellStyle name="Total 12 6 9 2" xfId="35115"/>
    <cellStyle name="Total 12 6 9 3" xfId="35116"/>
    <cellStyle name="Total 12 6 9 4" xfId="53412"/>
    <cellStyle name="Total 12 7" xfId="35117"/>
    <cellStyle name="Total 12 7 10" xfId="35118"/>
    <cellStyle name="Total 12 7 10 2" xfId="35119"/>
    <cellStyle name="Total 12 7 10 3" xfId="35120"/>
    <cellStyle name="Total 12 7 10 4" xfId="53413"/>
    <cellStyle name="Total 12 7 11" xfId="35121"/>
    <cellStyle name="Total 12 7 11 2" xfId="35122"/>
    <cellStyle name="Total 12 7 11 3" xfId="35123"/>
    <cellStyle name="Total 12 7 11 4" xfId="53414"/>
    <cellStyle name="Total 12 7 12" xfId="35124"/>
    <cellStyle name="Total 12 7 12 2" xfId="35125"/>
    <cellStyle name="Total 12 7 12 3" xfId="35126"/>
    <cellStyle name="Total 12 7 12 4" xfId="53415"/>
    <cellStyle name="Total 12 7 13" xfId="35127"/>
    <cellStyle name="Total 12 7 13 2" xfId="35128"/>
    <cellStyle name="Total 12 7 13 3" xfId="35129"/>
    <cellStyle name="Total 12 7 13 4" xfId="53416"/>
    <cellStyle name="Total 12 7 14" xfId="35130"/>
    <cellStyle name="Total 12 7 14 2" xfId="35131"/>
    <cellStyle name="Total 12 7 14 3" xfId="35132"/>
    <cellStyle name="Total 12 7 14 4" xfId="53417"/>
    <cellStyle name="Total 12 7 15" xfId="35133"/>
    <cellStyle name="Total 12 7 15 2" xfId="35134"/>
    <cellStyle name="Total 12 7 15 3" xfId="35135"/>
    <cellStyle name="Total 12 7 15 4" xfId="53418"/>
    <cellStyle name="Total 12 7 16" xfId="35136"/>
    <cellStyle name="Total 12 7 16 2" xfId="35137"/>
    <cellStyle name="Total 12 7 16 3" xfId="35138"/>
    <cellStyle name="Total 12 7 16 4" xfId="53419"/>
    <cellStyle name="Total 12 7 17" xfId="35139"/>
    <cellStyle name="Total 12 7 17 2" xfId="35140"/>
    <cellStyle name="Total 12 7 17 3" xfId="35141"/>
    <cellStyle name="Total 12 7 17 4" xfId="53420"/>
    <cellStyle name="Total 12 7 18" xfId="35142"/>
    <cellStyle name="Total 12 7 18 2" xfId="35143"/>
    <cellStyle name="Total 12 7 18 3" xfId="35144"/>
    <cellStyle name="Total 12 7 18 4" xfId="53421"/>
    <cellStyle name="Total 12 7 19" xfId="35145"/>
    <cellStyle name="Total 12 7 19 2" xfId="35146"/>
    <cellStyle name="Total 12 7 19 3" xfId="35147"/>
    <cellStyle name="Total 12 7 19 4" xfId="53422"/>
    <cellStyle name="Total 12 7 2" xfId="35148"/>
    <cellStyle name="Total 12 7 2 2" xfId="35149"/>
    <cellStyle name="Total 12 7 2 3" xfId="35150"/>
    <cellStyle name="Total 12 7 2 4" xfId="53423"/>
    <cellStyle name="Total 12 7 20" xfId="35151"/>
    <cellStyle name="Total 12 7 20 2" xfId="35152"/>
    <cellStyle name="Total 12 7 20 3" xfId="53424"/>
    <cellStyle name="Total 12 7 20 4" xfId="53425"/>
    <cellStyle name="Total 12 7 21" xfId="53426"/>
    <cellStyle name="Total 12 7 22" xfId="53427"/>
    <cellStyle name="Total 12 7 3" xfId="35153"/>
    <cellStyle name="Total 12 7 3 2" xfId="35154"/>
    <cellStyle name="Total 12 7 3 3" xfId="35155"/>
    <cellStyle name="Total 12 7 3 4" xfId="53428"/>
    <cellStyle name="Total 12 7 4" xfId="35156"/>
    <cellStyle name="Total 12 7 4 2" xfId="35157"/>
    <cellStyle name="Total 12 7 4 3" xfId="35158"/>
    <cellStyle name="Total 12 7 4 4" xfId="53429"/>
    <cellStyle name="Total 12 7 5" xfId="35159"/>
    <cellStyle name="Total 12 7 5 2" xfId="35160"/>
    <cellStyle name="Total 12 7 5 3" xfId="35161"/>
    <cellStyle name="Total 12 7 5 4" xfId="53430"/>
    <cellStyle name="Total 12 7 6" xfId="35162"/>
    <cellStyle name="Total 12 7 6 2" xfId="35163"/>
    <cellStyle name="Total 12 7 6 3" xfId="35164"/>
    <cellStyle name="Total 12 7 6 4" xfId="53431"/>
    <cellStyle name="Total 12 7 7" xfId="35165"/>
    <cellStyle name="Total 12 7 7 2" xfId="35166"/>
    <cellStyle name="Total 12 7 7 3" xfId="35167"/>
    <cellStyle name="Total 12 7 7 4" xfId="53432"/>
    <cellStyle name="Total 12 7 8" xfId="35168"/>
    <cellStyle name="Total 12 7 8 2" xfId="35169"/>
    <cellStyle name="Total 12 7 8 3" xfId="35170"/>
    <cellStyle name="Total 12 7 8 4" xfId="53433"/>
    <cellStyle name="Total 12 7 9" xfId="35171"/>
    <cellStyle name="Total 12 7 9 2" xfId="35172"/>
    <cellStyle name="Total 12 7 9 3" xfId="35173"/>
    <cellStyle name="Total 12 7 9 4" xfId="53434"/>
    <cellStyle name="Total 12 8" xfId="35174"/>
    <cellStyle name="Total 12 8 10" xfId="35175"/>
    <cellStyle name="Total 12 8 10 2" xfId="35176"/>
    <cellStyle name="Total 12 8 10 3" xfId="35177"/>
    <cellStyle name="Total 12 8 10 4" xfId="53435"/>
    <cellStyle name="Total 12 8 11" xfId="35178"/>
    <cellStyle name="Total 12 8 11 2" xfId="35179"/>
    <cellStyle name="Total 12 8 11 3" xfId="35180"/>
    <cellStyle name="Total 12 8 11 4" xfId="53436"/>
    <cellStyle name="Total 12 8 12" xfId="35181"/>
    <cellStyle name="Total 12 8 12 2" xfId="35182"/>
    <cellStyle name="Total 12 8 12 3" xfId="35183"/>
    <cellStyle name="Total 12 8 12 4" xfId="53437"/>
    <cellStyle name="Total 12 8 13" xfId="35184"/>
    <cellStyle name="Total 12 8 13 2" xfId="35185"/>
    <cellStyle name="Total 12 8 13 3" xfId="35186"/>
    <cellStyle name="Total 12 8 13 4" xfId="53438"/>
    <cellStyle name="Total 12 8 14" xfId="35187"/>
    <cellStyle name="Total 12 8 14 2" xfId="35188"/>
    <cellStyle name="Total 12 8 14 3" xfId="35189"/>
    <cellStyle name="Total 12 8 14 4" xfId="53439"/>
    <cellStyle name="Total 12 8 15" xfId="35190"/>
    <cellStyle name="Total 12 8 15 2" xfId="35191"/>
    <cellStyle name="Total 12 8 15 3" xfId="35192"/>
    <cellStyle name="Total 12 8 15 4" xfId="53440"/>
    <cellStyle name="Total 12 8 16" xfId="35193"/>
    <cellStyle name="Total 12 8 16 2" xfId="35194"/>
    <cellStyle name="Total 12 8 16 3" xfId="35195"/>
    <cellStyle name="Total 12 8 16 4" xfId="53441"/>
    <cellStyle name="Total 12 8 17" xfId="35196"/>
    <cellStyle name="Total 12 8 17 2" xfId="35197"/>
    <cellStyle name="Total 12 8 17 3" xfId="35198"/>
    <cellStyle name="Total 12 8 17 4" xfId="53442"/>
    <cellStyle name="Total 12 8 18" xfId="35199"/>
    <cellStyle name="Total 12 8 18 2" xfId="35200"/>
    <cellStyle name="Total 12 8 18 3" xfId="35201"/>
    <cellStyle name="Total 12 8 18 4" xfId="53443"/>
    <cellStyle name="Total 12 8 19" xfId="35202"/>
    <cellStyle name="Total 12 8 19 2" xfId="35203"/>
    <cellStyle name="Total 12 8 19 3" xfId="35204"/>
    <cellStyle name="Total 12 8 19 4" xfId="53444"/>
    <cellStyle name="Total 12 8 2" xfId="35205"/>
    <cellStyle name="Total 12 8 2 2" xfId="35206"/>
    <cellStyle name="Total 12 8 2 3" xfId="35207"/>
    <cellStyle name="Total 12 8 2 4" xfId="53445"/>
    <cellStyle name="Total 12 8 20" xfId="35208"/>
    <cellStyle name="Total 12 8 20 2" xfId="35209"/>
    <cellStyle name="Total 12 8 20 3" xfId="53446"/>
    <cellStyle name="Total 12 8 20 4" xfId="53447"/>
    <cellStyle name="Total 12 8 21" xfId="53448"/>
    <cellStyle name="Total 12 8 22" xfId="53449"/>
    <cellStyle name="Total 12 8 3" xfId="35210"/>
    <cellStyle name="Total 12 8 3 2" xfId="35211"/>
    <cellStyle name="Total 12 8 3 3" xfId="35212"/>
    <cellStyle name="Total 12 8 3 4" xfId="53450"/>
    <cellStyle name="Total 12 8 4" xfId="35213"/>
    <cellStyle name="Total 12 8 4 2" xfId="35214"/>
    <cellStyle name="Total 12 8 4 3" xfId="35215"/>
    <cellStyle name="Total 12 8 4 4" xfId="53451"/>
    <cellStyle name="Total 12 8 5" xfId="35216"/>
    <cellStyle name="Total 12 8 5 2" xfId="35217"/>
    <cellStyle name="Total 12 8 5 3" xfId="35218"/>
    <cellStyle name="Total 12 8 5 4" xfId="53452"/>
    <cellStyle name="Total 12 8 6" xfId="35219"/>
    <cellStyle name="Total 12 8 6 2" xfId="35220"/>
    <cellStyle name="Total 12 8 6 3" xfId="35221"/>
    <cellStyle name="Total 12 8 6 4" xfId="53453"/>
    <cellStyle name="Total 12 8 7" xfId="35222"/>
    <cellStyle name="Total 12 8 7 2" xfId="35223"/>
    <cellStyle name="Total 12 8 7 3" xfId="35224"/>
    <cellStyle name="Total 12 8 7 4" xfId="53454"/>
    <cellStyle name="Total 12 8 8" xfId="35225"/>
    <cellStyle name="Total 12 8 8 2" xfId="35226"/>
    <cellStyle name="Total 12 8 8 3" xfId="35227"/>
    <cellStyle name="Total 12 8 8 4" xfId="53455"/>
    <cellStyle name="Total 12 8 9" xfId="35228"/>
    <cellStyle name="Total 12 8 9 2" xfId="35229"/>
    <cellStyle name="Total 12 8 9 3" xfId="35230"/>
    <cellStyle name="Total 12 8 9 4" xfId="53456"/>
    <cellStyle name="Total 12 9" xfId="35231"/>
    <cellStyle name="Total 12 9 10" xfId="35232"/>
    <cellStyle name="Total 12 9 10 2" xfId="35233"/>
    <cellStyle name="Total 12 9 10 3" xfId="35234"/>
    <cellStyle name="Total 12 9 10 4" xfId="53457"/>
    <cellStyle name="Total 12 9 11" xfId="35235"/>
    <cellStyle name="Total 12 9 11 2" xfId="35236"/>
    <cellStyle name="Total 12 9 11 3" xfId="35237"/>
    <cellStyle name="Total 12 9 11 4" xfId="53458"/>
    <cellStyle name="Total 12 9 12" xfId="35238"/>
    <cellStyle name="Total 12 9 12 2" xfId="35239"/>
    <cellStyle name="Total 12 9 12 3" xfId="35240"/>
    <cellStyle name="Total 12 9 12 4" xfId="53459"/>
    <cellStyle name="Total 12 9 13" xfId="35241"/>
    <cellStyle name="Total 12 9 13 2" xfId="35242"/>
    <cellStyle name="Total 12 9 13 3" xfId="35243"/>
    <cellStyle name="Total 12 9 13 4" xfId="53460"/>
    <cellStyle name="Total 12 9 14" xfId="35244"/>
    <cellStyle name="Total 12 9 14 2" xfId="35245"/>
    <cellStyle name="Total 12 9 14 3" xfId="35246"/>
    <cellStyle name="Total 12 9 14 4" xfId="53461"/>
    <cellStyle name="Total 12 9 15" xfId="35247"/>
    <cellStyle name="Total 12 9 15 2" xfId="35248"/>
    <cellStyle name="Total 12 9 15 3" xfId="35249"/>
    <cellStyle name="Total 12 9 15 4" xfId="53462"/>
    <cellStyle name="Total 12 9 16" xfId="35250"/>
    <cellStyle name="Total 12 9 16 2" xfId="35251"/>
    <cellStyle name="Total 12 9 16 3" xfId="35252"/>
    <cellStyle name="Total 12 9 16 4" xfId="53463"/>
    <cellStyle name="Total 12 9 17" xfId="35253"/>
    <cellStyle name="Total 12 9 17 2" xfId="35254"/>
    <cellStyle name="Total 12 9 17 3" xfId="35255"/>
    <cellStyle name="Total 12 9 17 4" xfId="53464"/>
    <cellStyle name="Total 12 9 18" xfId="35256"/>
    <cellStyle name="Total 12 9 18 2" xfId="35257"/>
    <cellStyle name="Total 12 9 18 3" xfId="35258"/>
    <cellStyle name="Total 12 9 18 4" xfId="53465"/>
    <cellStyle name="Total 12 9 19" xfId="35259"/>
    <cellStyle name="Total 12 9 19 2" xfId="35260"/>
    <cellStyle name="Total 12 9 19 3" xfId="35261"/>
    <cellStyle name="Total 12 9 19 4" xfId="53466"/>
    <cellStyle name="Total 12 9 2" xfId="35262"/>
    <cellStyle name="Total 12 9 2 2" xfId="35263"/>
    <cellStyle name="Total 12 9 2 3" xfId="35264"/>
    <cellStyle name="Total 12 9 2 4" xfId="53467"/>
    <cellStyle name="Total 12 9 20" xfId="35265"/>
    <cellStyle name="Total 12 9 20 2" xfId="35266"/>
    <cellStyle name="Total 12 9 20 3" xfId="53468"/>
    <cellStyle name="Total 12 9 20 4" xfId="53469"/>
    <cellStyle name="Total 12 9 21" xfId="53470"/>
    <cellStyle name="Total 12 9 22" xfId="53471"/>
    <cellStyle name="Total 12 9 3" xfId="35267"/>
    <cellStyle name="Total 12 9 3 2" xfId="35268"/>
    <cellStyle name="Total 12 9 3 3" xfId="35269"/>
    <cellStyle name="Total 12 9 3 4" xfId="53472"/>
    <cellStyle name="Total 12 9 4" xfId="35270"/>
    <cellStyle name="Total 12 9 4 2" xfId="35271"/>
    <cellStyle name="Total 12 9 4 3" xfId="35272"/>
    <cellStyle name="Total 12 9 4 4" xfId="53473"/>
    <cellStyle name="Total 12 9 5" xfId="35273"/>
    <cellStyle name="Total 12 9 5 2" xfId="35274"/>
    <cellStyle name="Total 12 9 5 3" xfId="35275"/>
    <cellStyle name="Total 12 9 5 4" xfId="53474"/>
    <cellStyle name="Total 12 9 6" xfId="35276"/>
    <cellStyle name="Total 12 9 6 2" xfId="35277"/>
    <cellStyle name="Total 12 9 6 3" xfId="35278"/>
    <cellStyle name="Total 12 9 6 4" xfId="53475"/>
    <cellStyle name="Total 12 9 7" xfId="35279"/>
    <cellStyle name="Total 12 9 7 2" xfId="35280"/>
    <cellStyle name="Total 12 9 7 3" xfId="35281"/>
    <cellStyle name="Total 12 9 7 4" xfId="53476"/>
    <cellStyle name="Total 12 9 8" xfId="35282"/>
    <cellStyle name="Total 12 9 8 2" xfId="35283"/>
    <cellStyle name="Total 12 9 8 3" xfId="35284"/>
    <cellStyle name="Total 12 9 8 4" xfId="53477"/>
    <cellStyle name="Total 12 9 9" xfId="35285"/>
    <cellStyle name="Total 12 9 9 2" xfId="35286"/>
    <cellStyle name="Total 12 9 9 3" xfId="35287"/>
    <cellStyle name="Total 12 9 9 4" xfId="53478"/>
    <cellStyle name="Total 13" xfId="35288"/>
    <cellStyle name="Total 13 10" xfId="35289"/>
    <cellStyle name="Total 13 10 2" xfId="35290"/>
    <cellStyle name="Total 13 10 3" xfId="35291"/>
    <cellStyle name="Total 13 10 4" xfId="53479"/>
    <cellStyle name="Total 13 11" xfId="35292"/>
    <cellStyle name="Total 13 11 2" xfId="35293"/>
    <cellStyle name="Total 13 11 3" xfId="35294"/>
    <cellStyle name="Total 13 11 4" xfId="53480"/>
    <cellStyle name="Total 13 12" xfId="35295"/>
    <cellStyle name="Total 13 12 2" xfId="35296"/>
    <cellStyle name="Total 13 12 3" xfId="35297"/>
    <cellStyle name="Total 13 12 4" xfId="53481"/>
    <cellStyle name="Total 13 13" xfId="35298"/>
    <cellStyle name="Total 13 13 2" xfId="35299"/>
    <cellStyle name="Total 13 13 3" xfId="35300"/>
    <cellStyle name="Total 13 13 4" xfId="53482"/>
    <cellStyle name="Total 13 14" xfId="35301"/>
    <cellStyle name="Total 13 14 2" xfId="35302"/>
    <cellStyle name="Total 13 14 3" xfId="35303"/>
    <cellStyle name="Total 13 14 4" xfId="53483"/>
    <cellStyle name="Total 13 15" xfId="35304"/>
    <cellStyle name="Total 13 15 2" xfId="35305"/>
    <cellStyle name="Total 13 15 3" xfId="35306"/>
    <cellStyle name="Total 13 15 4" xfId="53484"/>
    <cellStyle name="Total 13 16" xfId="35307"/>
    <cellStyle name="Total 13 16 2" xfId="35308"/>
    <cellStyle name="Total 13 16 3" xfId="35309"/>
    <cellStyle name="Total 13 16 4" xfId="53485"/>
    <cellStyle name="Total 13 17" xfId="35310"/>
    <cellStyle name="Total 13 17 2" xfId="35311"/>
    <cellStyle name="Total 13 17 3" xfId="35312"/>
    <cellStyle name="Total 13 17 4" xfId="53486"/>
    <cellStyle name="Total 13 18" xfId="35313"/>
    <cellStyle name="Total 13 18 2" xfId="35314"/>
    <cellStyle name="Total 13 18 3" xfId="35315"/>
    <cellStyle name="Total 13 18 4" xfId="53487"/>
    <cellStyle name="Total 13 19" xfId="35316"/>
    <cellStyle name="Total 13 19 2" xfId="35317"/>
    <cellStyle name="Total 13 19 3" xfId="35318"/>
    <cellStyle name="Total 13 19 4" xfId="53488"/>
    <cellStyle name="Total 13 2" xfId="35319"/>
    <cellStyle name="Total 13 2 2" xfId="35320"/>
    <cellStyle name="Total 13 2 3" xfId="35321"/>
    <cellStyle name="Total 13 2 4" xfId="53489"/>
    <cellStyle name="Total 13 20" xfId="35322"/>
    <cellStyle name="Total 13 20 2" xfId="35323"/>
    <cellStyle name="Total 13 20 3" xfId="53490"/>
    <cellStyle name="Total 13 20 4" xfId="53491"/>
    <cellStyle name="Total 13 21" xfId="53492"/>
    <cellStyle name="Total 13 22" xfId="53493"/>
    <cellStyle name="Total 13 3" xfId="35324"/>
    <cellStyle name="Total 13 3 2" xfId="35325"/>
    <cellStyle name="Total 13 3 3" xfId="35326"/>
    <cellStyle name="Total 13 3 4" xfId="53494"/>
    <cellStyle name="Total 13 4" xfId="35327"/>
    <cellStyle name="Total 13 4 2" xfId="35328"/>
    <cellStyle name="Total 13 4 3" xfId="35329"/>
    <cellStyle name="Total 13 4 4" xfId="53495"/>
    <cellStyle name="Total 13 5" xfId="35330"/>
    <cellStyle name="Total 13 5 2" xfId="35331"/>
    <cellStyle name="Total 13 5 3" xfId="35332"/>
    <cellStyle name="Total 13 5 4" xfId="53496"/>
    <cellStyle name="Total 13 6" xfId="35333"/>
    <cellStyle name="Total 13 6 2" xfId="35334"/>
    <cellStyle name="Total 13 6 3" xfId="35335"/>
    <cellStyle name="Total 13 6 4" xfId="53497"/>
    <cellStyle name="Total 13 7" xfId="35336"/>
    <cellStyle name="Total 13 7 2" xfId="35337"/>
    <cellStyle name="Total 13 7 3" xfId="35338"/>
    <cellStyle name="Total 13 7 4" xfId="53498"/>
    <cellStyle name="Total 13 8" xfId="35339"/>
    <cellStyle name="Total 13 8 2" xfId="35340"/>
    <cellStyle name="Total 13 8 3" xfId="35341"/>
    <cellStyle name="Total 13 8 4" xfId="53499"/>
    <cellStyle name="Total 13 9" xfId="35342"/>
    <cellStyle name="Total 13 9 2" xfId="35343"/>
    <cellStyle name="Total 13 9 3" xfId="35344"/>
    <cellStyle name="Total 13 9 4" xfId="53500"/>
    <cellStyle name="Total 14" xfId="35345"/>
    <cellStyle name="Total 14 10" xfId="35346"/>
    <cellStyle name="Total 14 10 2" xfId="35347"/>
    <cellStyle name="Total 14 10 3" xfId="35348"/>
    <cellStyle name="Total 14 10 4" xfId="53501"/>
    <cellStyle name="Total 14 11" xfId="35349"/>
    <cellStyle name="Total 14 11 2" xfId="35350"/>
    <cellStyle name="Total 14 11 3" xfId="35351"/>
    <cellStyle name="Total 14 11 4" xfId="53502"/>
    <cellStyle name="Total 14 12" xfId="35352"/>
    <cellStyle name="Total 14 12 2" xfId="35353"/>
    <cellStyle name="Total 14 12 3" xfId="35354"/>
    <cellStyle name="Total 14 12 4" xfId="53503"/>
    <cellStyle name="Total 14 13" xfId="35355"/>
    <cellStyle name="Total 14 13 2" xfId="35356"/>
    <cellStyle name="Total 14 13 3" xfId="35357"/>
    <cellStyle name="Total 14 13 4" xfId="53504"/>
    <cellStyle name="Total 14 14" xfId="35358"/>
    <cellStyle name="Total 14 14 2" xfId="35359"/>
    <cellStyle name="Total 14 14 3" xfId="35360"/>
    <cellStyle name="Total 14 14 4" xfId="53505"/>
    <cellStyle name="Total 14 15" xfId="35361"/>
    <cellStyle name="Total 14 15 2" xfId="35362"/>
    <cellStyle name="Total 14 15 3" xfId="35363"/>
    <cellStyle name="Total 14 15 4" xfId="53506"/>
    <cellStyle name="Total 14 16" xfId="35364"/>
    <cellStyle name="Total 14 16 2" xfId="35365"/>
    <cellStyle name="Total 14 16 3" xfId="35366"/>
    <cellStyle name="Total 14 16 4" xfId="53507"/>
    <cellStyle name="Total 14 17" xfId="35367"/>
    <cellStyle name="Total 14 17 2" xfId="35368"/>
    <cellStyle name="Total 14 17 3" xfId="35369"/>
    <cellStyle name="Total 14 17 4" xfId="53508"/>
    <cellStyle name="Total 14 18" xfId="35370"/>
    <cellStyle name="Total 14 18 2" xfId="35371"/>
    <cellStyle name="Total 14 18 3" xfId="35372"/>
    <cellStyle name="Total 14 18 4" xfId="53509"/>
    <cellStyle name="Total 14 19" xfId="35373"/>
    <cellStyle name="Total 14 19 2" xfId="35374"/>
    <cellStyle name="Total 14 19 3" xfId="35375"/>
    <cellStyle name="Total 14 19 4" xfId="53510"/>
    <cellStyle name="Total 14 2" xfId="35376"/>
    <cellStyle name="Total 14 2 2" xfId="35377"/>
    <cellStyle name="Total 14 2 3" xfId="35378"/>
    <cellStyle name="Total 14 2 4" xfId="53511"/>
    <cellStyle name="Total 14 20" xfId="35379"/>
    <cellStyle name="Total 14 20 2" xfId="35380"/>
    <cellStyle name="Total 14 20 3" xfId="53512"/>
    <cellStyle name="Total 14 20 4" xfId="53513"/>
    <cellStyle name="Total 14 21" xfId="53514"/>
    <cellStyle name="Total 14 22" xfId="53515"/>
    <cellStyle name="Total 14 3" xfId="35381"/>
    <cellStyle name="Total 14 3 2" xfId="35382"/>
    <cellStyle name="Total 14 3 3" xfId="35383"/>
    <cellStyle name="Total 14 3 4" xfId="53516"/>
    <cellStyle name="Total 14 4" xfId="35384"/>
    <cellStyle name="Total 14 4 2" xfId="35385"/>
    <cellStyle name="Total 14 4 3" xfId="35386"/>
    <cellStyle name="Total 14 4 4" xfId="53517"/>
    <cellStyle name="Total 14 5" xfId="35387"/>
    <cellStyle name="Total 14 5 2" xfId="35388"/>
    <cellStyle name="Total 14 5 3" xfId="35389"/>
    <cellStyle name="Total 14 5 4" xfId="53518"/>
    <cellStyle name="Total 14 6" xfId="35390"/>
    <cellStyle name="Total 14 6 2" xfId="35391"/>
    <cellStyle name="Total 14 6 3" xfId="35392"/>
    <cellStyle name="Total 14 6 4" xfId="53519"/>
    <cellStyle name="Total 14 7" xfId="35393"/>
    <cellStyle name="Total 14 7 2" xfId="35394"/>
    <cellStyle name="Total 14 7 3" xfId="35395"/>
    <cellStyle name="Total 14 7 4" xfId="53520"/>
    <cellStyle name="Total 14 8" xfId="35396"/>
    <cellStyle name="Total 14 8 2" xfId="35397"/>
    <cellStyle name="Total 14 8 3" xfId="35398"/>
    <cellStyle name="Total 14 8 4" xfId="53521"/>
    <cellStyle name="Total 14 9" xfId="35399"/>
    <cellStyle name="Total 14 9 2" xfId="35400"/>
    <cellStyle name="Total 14 9 3" xfId="35401"/>
    <cellStyle name="Total 14 9 4" xfId="53522"/>
    <cellStyle name="Total 15" xfId="35402"/>
    <cellStyle name="Total 15 10" xfId="35403"/>
    <cellStyle name="Total 15 10 2" xfId="35404"/>
    <cellStyle name="Total 15 10 3" xfId="35405"/>
    <cellStyle name="Total 15 10 4" xfId="53523"/>
    <cellStyle name="Total 15 11" xfId="35406"/>
    <cellStyle name="Total 15 11 2" xfId="35407"/>
    <cellStyle name="Total 15 11 3" xfId="35408"/>
    <cellStyle name="Total 15 11 4" xfId="53524"/>
    <cellStyle name="Total 15 12" xfId="35409"/>
    <cellStyle name="Total 15 12 2" xfId="35410"/>
    <cellStyle name="Total 15 12 3" xfId="35411"/>
    <cellStyle name="Total 15 12 4" xfId="53525"/>
    <cellStyle name="Total 15 13" xfId="35412"/>
    <cellStyle name="Total 15 13 2" xfId="35413"/>
    <cellStyle name="Total 15 13 3" xfId="35414"/>
    <cellStyle name="Total 15 13 4" xfId="53526"/>
    <cellStyle name="Total 15 14" xfId="35415"/>
    <cellStyle name="Total 15 14 2" xfId="35416"/>
    <cellStyle name="Total 15 14 3" xfId="35417"/>
    <cellStyle name="Total 15 14 4" xfId="53527"/>
    <cellStyle name="Total 15 15" xfId="35418"/>
    <cellStyle name="Total 15 15 2" xfId="35419"/>
    <cellStyle name="Total 15 15 3" xfId="35420"/>
    <cellStyle name="Total 15 15 4" xfId="53528"/>
    <cellStyle name="Total 15 16" xfId="35421"/>
    <cellStyle name="Total 15 16 2" xfId="35422"/>
    <cellStyle name="Total 15 16 3" xfId="35423"/>
    <cellStyle name="Total 15 16 4" xfId="53529"/>
    <cellStyle name="Total 15 17" xfId="35424"/>
    <cellStyle name="Total 15 17 2" xfId="35425"/>
    <cellStyle name="Total 15 17 3" xfId="35426"/>
    <cellStyle name="Total 15 17 4" xfId="53530"/>
    <cellStyle name="Total 15 18" xfId="35427"/>
    <cellStyle name="Total 15 18 2" xfId="35428"/>
    <cellStyle name="Total 15 18 3" xfId="35429"/>
    <cellStyle name="Total 15 18 4" xfId="53531"/>
    <cellStyle name="Total 15 19" xfId="35430"/>
    <cellStyle name="Total 15 19 2" xfId="35431"/>
    <cellStyle name="Total 15 19 3" xfId="35432"/>
    <cellStyle name="Total 15 19 4" xfId="53532"/>
    <cellStyle name="Total 15 2" xfId="35433"/>
    <cellStyle name="Total 15 2 2" xfId="35434"/>
    <cellStyle name="Total 15 2 3" xfId="35435"/>
    <cellStyle name="Total 15 2 4" xfId="53533"/>
    <cellStyle name="Total 15 20" xfId="35436"/>
    <cellStyle name="Total 15 20 2" xfId="35437"/>
    <cellStyle name="Total 15 20 3" xfId="53534"/>
    <cellStyle name="Total 15 20 4" xfId="53535"/>
    <cellStyle name="Total 15 21" xfId="53536"/>
    <cellStyle name="Total 15 22" xfId="53537"/>
    <cellStyle name="Total 15 3" xfId="35438"/>
    <cellStyle name="Total 15 3 2" xfId="35439"/>
    <cellStyle name="Total 15 3 3" xfId="35440"/>
    <cellStyle name="Total 15 3 4" xfId="53538"/>
    <cellStyle name="Total 15 4" xfId="35441"/>
    <cellStyle name="Total 15 4 2" xfId="35442"/>
    <cellStyle name="Total 15 4 3" xfId="35443"/>
    <cellStyle name="Total 15 4 4" xfId="53539"/>
    <cellStyle name="Total 15 5" xfId="35444"/>
    <cellStyle name="Total 15 5 2" xfId="35445"/>
    <cellStyle name="Total 15 5 3" xfId="35446"/>
    <cellStyle name="Total 15 5 4" xfId="53540"/>
    <cellStyle name="Total 15 6" xfId="35447"/>
    <cellStyle name="Total 15 6 2" xfId="35448"/>
    <cellStyle name="Total 15 6 3" xfId="35449"/>
    <cellStyle name="Total 15 6 4" xfId="53541"/>
    <cellStyle name="Total 15 7" xfId="35450"/>
    <cellStyle name="Total 15 7 2" xfId="35451"/>
    <cellStyle name="Total 15 7 3" xfId="35452"/>
    <cellStyle name="Total 15 7 4" xfId="53542"/>
    <cellStyle name="Total 15 8" xfId="35453"/>
    <cellStyle name="Total 15 8 2" xfId="35454"/>
    <cellStyle name="Total 15 8 3" xfId="35455"/>
    <cellStyle name="Total 15 8 4" xfId="53543"/>
    <cellStyle name="Total 15 9" xfId="35456"/>
    <cellStyle name="Total 15 9 2" xfId="35457"/>
    <cellStyle name="Total 15 9 3" xfId="35458"/>
    <cellStyle name="Total 15 9 4" xfId="53544"/>
    <cellStyle name="Total 16" xfId="35459"/>
    <cellStyle name="Total 16 2" xfId="35460"/>
    <cellStyle name="Total 16 3" xfId="53545"/>
    <cellStyle name="Total 17" xfId="35461"/>
    <cellStyle name="Total 17 2" xfId="35462"/>
    <cellStyle name="Total 17 3" xfId="35463"/>
    <cellStyle name="Total 17 4" xfId="53546"/>
    <cellStyle name="Total 18" xfId="35464"/>
    <cellStyle name="Total 18 2" xfId="35465"/>
    <cellStyle name="Total 18 3" xfId="35466"/>
    <cellStyle name="Total 18 4" xfId="53547"/>
    <cellStyle name="Total 19" xfId="35467"/>
    <cellStyle name="Total 19 2" xfId="35468"/>
    <cellStyle name="Total 19 3" xfId="35469"/>
    <cellStyle name="Total 19 4" xfId="53548"/>
    <cellStyle name="Total 2" xfId="35470"/>
    <cellStyle name="Total 2 10" xfId="35471"/>
    <cellStyle name="Total 2 10 2" xfId="35472"/>
    <cellStyle name="Total 2 10 3" xfId="35473"/>
    <cellStyle name="Total 2 10 4" xfId="53549"/>
    <cellStyle name="Total 2 11" xfId="35474"/>
    <cellStyle name="Total 2 11 2" xfId="35475"/>
    <cellStyle name="Total 2 11 3" xfId="35476"/>
    <cellStyle name="Total 2 11 4" xfId="53550"/>
    <cellStyle name="Total 2 12" xfId="35477"/>
    <cellStyle name="Total 2 12 2" xfId="35478"/>
    <cellStyle name="Total 2 12 3" xfId="35479"/>
    <cellStyle name="Total 2 12 4" xfId="53551"/>
    <cellStyle name="Total 2 13" xfId="35480"/>
    <cellStyle name="Total 2 13 2" xfId="35481"/>
    <cellStyle name="Total 2 13 3" xfId="35482"/>
    <cellStyle name="Total 2 13 4" xfId="53552"/>
    <cellStyle name="Total 2 14" xfId="35483"/>
    <cellStyle name="Total 2 14 2" xfId="35484"/>
    <cellStyle name="Total 2 14 3" xfId="35485"/>
    <cellStyle name="Total 2 14 4" xfId="53553"/>
    <cellStyle name="Total 2 15" xfId="35486"/>
    <cellStyle name="Total 2 15 2" xfId="35487"/>
    <cellStyle name="Total 2 15 3" xfId="35488"/>
    <cellStyle name="Total 2 15 4" xfId="53554"/>
    <cellStyle name="Total 2 16" xfId="35489"/>
    <cellStyle name="Total 2 16 2" xfId="35490"/>
    <cellStyle name="Total 2 16 3" xfId="35491"/>
    <cellStyle name="Total 2 16 4" xfId="53555"/>
    <cellStyle name="Total 2 17" xfId="35492"/>
    <cellStyle name="Total 2 17 2" xfId="35493"/>
    <cellStyle name="Total 2 17 3" xfId="35494"/>
    <cellStyle name="Total 2 17 4" xfId="53556"/>
    <cellStyle name="Total 2 18" xfId="35495"/>
    <cellStyle name="Total 2 18 2" xfId="35496"/>
    <cellStyle name="Total 2 18 3" xfId="35497"/>
    <cellStyle name="Total 2 18 4" xfId="53557"/>
    <cellStyle name="Total 2 19" xfId="35498"/>
    <cellStyle name="Total 2 19 2" xfId="35499"/>
    <cellStyle name="Total 2 19 3" xfId="35500"/>
    <cellStyle name="Total 2 19 4" xfId="53558"/>
    <cellStyle name="Total 2 2" xfId="35501"/>
    <cellStyle name="Total 2 2 10" xfId="35502"/>
    <cellStyle name="Total 2 2 10 2" xfId="35503"/>
    <cellStyle name="Total 2 2 10 3" xfId="35504"/>
    <cellStyle name="Total 2 2 10 4" xfId="53559"/>
    <cellStyle name="Total 2 2 11" xfId="35505"/>
    <cellStyle name="Total 2 2 11 2" xfId="35506"/>
    <cellStyle name="Total 2 2 11 3" xfId="35507"/>
    <cellStyle name="Total 2 2 11 4" xfId="53560"/>
    <cellStyle name="Total 2 2 12" xfId="35508"/>
    <cellStyle name="Total 2 2 12 2" xfId="35509"/>
    <cellStyle name="Total 2 2 12 3" xfId="35510"/>
    <cellStyle name="Total 2 2 12 4" xfId="53561"/>
    <cellStyle name="Total 2 2 13" xfId="35511"/>
    <cellStyle name="Total 2 2 13 2" xfId="35512"/>
    <cellStyle name="Total 2 2 13 3" xfId="35513"/>
    <cellStyle name="Total 2 2 13 4" xfId="53562"/>
    <cellStyle name="Total 2 2 14" xfId="35514"/>
    <cellStyle name="Total 2 2 14 2" xfId="35515"/>
    <cellStyle name="Total 2 2 14 3" xfId="35516"/>
    <cellStyle name="Total 2 2 14 4" xfId="53563"/>
    <cellStyle name="Total 2 2 15" xfId="35517"/>
    <cellStyle name="Total 2 2 15 2" xfId="35518"/>
    <cellStyle name="Total 2 2 15 3" xfId="35519"/>
    <cellStyle name="Total 2 2 15 4" xfId="53564"/>
    <cellStyle name="Total 2 2 16" xfId="35520"/>
    <cellStyle name="Total 2 2 16 2" xfId="35521"/>
    <cellStyle name="Total 2 2 16 3" xfId="35522"/>
    <cellStyle name="Total 2 2 16 4" xfId="53565"/>
    <cellStyle name="Total 2 2 17" xfId="35523"/>
    <cellStyle name="Total 2 2 17 2" xfId="35524"/>
    <cellStyle name="Total 2 2 17 3" xfId="35525"/>
    <cellStyle name="Total 2 2 17 4" xfId="53566"/>
    <cellStyle name="Total 2 2 18" xfId="35526"/>
    <cellStyle name="Total 2 2 18 2" xfId="35527"/>
    <cellStyle name="Total 2 2 18 3" xfId="35528"/>
    <cellStyle name="Total 2 2 18 4" xfId="53567"/>
    <cellStyle name="Total 2 2 19" xfId="35529"/>
    <cellStyle name="Total 2 2 19 2" xfId="35530"/>
    <cellStyle name="Total 2 2 19 3" xfId="35531"/>
    <cellStyle name="Total 2 2 19 4" xfId="53568"/>
    <cellStyle name="Total 2 2 2" xfId="35532"/>
    <cellStyle name="Total 2 2 2 2" xfId="35533"/>
    <cellStyle name="Total 2 2 2 3" xfId="35534"/>
    <cellStyle name="Total 2 2 2 4" xfId="53569"/>
    <cellStyle name="Total 2 2 20" xfId="35535"/>
    <cellStyle name="Total 2 2 20 2" xfId="35536"/>
    <cellStyle name="Total 2 2 20 3" xfId="53570"/>
    <cellStyle name="Total 2 2 20 4" xfId="53571"/>
    <cellStyle name="Total 2 2 21" xfId="53572"/>
    <cellStyle name="Total 2 2 22" xfId="53573"/>
    <cellStyle name="Total 2 2 3" xfId="35537"/>
    <cellStyle name="Total 2 2 3 2" xfId="35538"/>
    <cellStyle name="Total 2 2 3 3" xfId="35539"/>
    <cellStyle name="Total 2 2 3 4" xfId="53574"/>
    <cellStyle name="Total 2 2 4" xfId="35540"/>
    <cellStyle name="Total 2 2 4 2" xfId="35541"/>
    <cellStyle name="Total 2 2 4 3" xfId="35542"/>
    <cellStyle name="Total 2 2 4 4" xfId="53575"/>
    <cellStyle name="Total 2 2 5" xfId="35543"/>
    <cellStyle name="Total 2 2 5 2" xfId="35544"/>
    <cellStyle name="Total 2 2 5 3" xfId="35545"/>
    <cellStyle name="Total 2 2 5 4" xfId="53576"/>
    <cellStyle name="Total 2 2 6" xfId="35546"/>
    <cellStyle name="Total 2 2 6 2" xfId="35547"/>
    <cellStyle name="Total 2 2 6 3" xfId="35548"/>
    <cellStyle name="Total 2 2 6 4" xfId="53577"/>
    <cellStyle name="Total 2 2 7" xfId="35549"/>
    <cellStyle name="Total 2 2 7 2" xfId="35550"/>
    <cellStyle name="Total 2 2 7 3" xfId="35551"/>
    <cellStyle name="Total 2 2 7 4" xfId="53578"/>
    <cellStyle name="Total 2 2 8" xfId="35552"/>
    <cellStyle name="Total 2 2 8 2" xfId="35553"/>
    <cellStyle name="Total 2 2 8 3" xfId="35554"/>
    <cellStyle name="Total 2 2 8 4" xfId="53579"/>
    <cellStyle name="Total 2 2 9" xfId="35555"/>
    <cellStyle name="Total 2 2 9 2" xfId="35556"/>
    <cellStyle name="Total 2 2 9 3" xfId="35557"/>
    <cellStyle name="Total 2 2 9 4" xfId="53580"/>
    <cellStyle name="Total 2 20" xfId="35558"/>
    <cellStyle name="Total 2 20 2" xfId="35559"/>
    <cellStyle name="Total 2 20 3" xfId="35560"/>
    <cellStyle name="Total 2 20 4" xfId="53581"/>
    <cellStyle name="Total 2 21" xfId="35561"/>
    <cellStyle name="Total 2 21 2" xfId="35562"/>
    <cellStyle name="Total 2 21 3" xfId="35563"/>
    <cellStyle name="Total 2 21 4" xfId="53582"/>
    <cellStyle name="Total 2 22" xfId="35564"/>
    <cellStyle name="Total 2 22 2" xfId="35565"/>
    <cellStyle name="Total 2 22 3" xfId="35566"/>
    <cellStyle name="Total 2 22 4" xfId="53583"/>
    <cellStyle name="Total 2 23" xfId="35567"/>
    <cellStyle name="Total 2 23 2" xfId="35568"/>
    <cellStyle name="Total 2 23 3" xfId="35569"/>
    <cellStyle name="Total 2 23 4" xfId="53584"/>
    <cellStyle name="Total 2 24" xfId="35570"/>
    <cellStyle name="Total 2 24 2" xfId="35571"/>
    <cellStyle name="Total 2 24 3" xfId="35572"/>
    <cellStyle name="Total 2 24 4" xfId="53585"/>
    <cellStyle name="Total 2 25" xfId="35573"/>
    <cellStyle name="Total 2 25 2" xfId="35574"/>
    <cellStyle name="Total 2 25 3" xfId="35575"/>
    <cellStyle name="Total 2 25 4" xfId="53586"/>
    <cellStyle name="Total 2 26" xfId="35576"/>
    <cellStyle name="Total 2 26 2" xfId="35577"/>
    <cellStyle name="Total 2 26 3" xfId="35578"/>
    <cellStyle name="Total 2 26 4" xfId="53587"/>
    <cellStyle name="Total 2 27" xfId="35579"/>
    <cellStyle name="Total 2 27 2" xfId="35580"/>
    <cellStyle name="Total 2 27 3" xfId="35581"/>
    <cellStyle name="Total 2 27 4" xfId="53588"/>
    <cellStyle name="Total 2 28" xfId="35582"/>
    <cellStyle name="Total 2 29" xfId="35583"/>
    <cellStyle name="Total 2 3" xfId="35584"/>
    <cellStyle name="Total 2 3 10" xfId="35585"/>
    <cellStyle name="Total 2 3 10 2" xfId="35586"/>
    <cellStyle name="Total 2 3 10 3" xfId="35587"/>
    <cellStyle name="Total 2 3 10 4" xfId="53589"/>
    <cellStyle name="Total 2 3 11" xfId="35588"/>
    <cellStyle name="Total 2 3 11 2" xfId="35589"/>
    <cellStyle name="Total 2 3 11 3" xfId="35590"/>
    <cellStyle name="Total 2 3 11 4" xfId="53590"/>
    <cellStyle name="Total 2 3 12" xfId="35591"/>
    <cellStyle name="Total 2 3 12 2" xfId="35592"/>
    <cellStyle name="Total 2 3 12 3" xfId="35593"/>
    <cellStyle name="Total 2 3 12 4" xfId="53591"/>
    <cellStyle name="Total 2 3 13" xfId="35594"/>
    <cellStyle name="Total 2 3 13 2" xfId="35595"/>
    <cellStyle name="Total 2 3 13 3" xfId="35596"/>
    <cellStyle name="Total 2 3 13 4" xfId="53592"/>
    <cellStyle name="Total 2 3 14" xfId="35597"/>
    <cellStyle name="Total 2 3 14 2" xfId="35598"/>
    <cellStyle name="Total 2 3 14 3" xfId="35599"/>
    <cellStyle name="Total 2 3 14 4" xfId="53593"/>
    <cellStyle name="Total 2 3 15" xfId="35600"/>
    <cellStyle name="Total 2 3 15 2" xfId="35601"/>
    <cellStyle name="Total 2 3 15 3" xfId="35602"/>
    <cellStyle name="Total 2 3 15 4" xfId="53594"/>
    <cellStyle name="Total 2 3 16" xfId="35603"/>
    <cellStyle name="Total 2 3 16 2" xfId="35604"/>
    <cellStyle name="Total 2 3 16 3" xfId="35605"/>
    <cellStyle name="Total 2 3 16 4" xfId="53595"/>
    <cellStyle name="Total 2 3 17" xfId="35606"/>
    <cellStyle name="Total 2 3 17 2" xfId="35607"/>
    <cellStyle name="Total 2 3 17 3" xfId="35608"/>
    <cellStyle name="Total 2 3 17 4" xfId="53596"/>
    <cellStyle name="Total 2 3 18" xfId="35609"/>
    <cellStyle name="Total 2 3 18 2" xfId="35610"/>
    <cellStyle name="Total 2 3 18 3" xfId="35611"/>
    <cellStyle name="Total 2 3 18 4" xfId="53597"/>
    <cellStyle name="Total 2 3 19" xfId="35612"/>
    <cellStyle name="Total 2 3 19 2" xfId="35613"/>
    <cellStyle name="Total 2 3 19 3" xfId="35614"/>
    <cellStyle name="Total 2 3 19 4" xfId="53598"/>
    <cellStyle name="Total 2 3 2" xfId="35615"/>
    <cellStyle name="Total 2 3 2 2" xfId="35616"/>
    <cellStyle name="Total 2 3 2 3" xfId="35617"/>
    <cellStyle name="Total 2 3 2 4" xfId="53599"/>
    <cellStyle name="Total 2 3 20" xfId="35618"/>
    <cellStyle name="Total 2 3 20 2" xfId="35619"/>
    <cellStyle name="Total 2 3 20 3" xfId="53600"/>
    <cellStyle name="Total 2 3 20 4" xfId="53601"/>
    <cellStyle name="Total 2 3 21" xfId="53602"/>
    <cellStyle name="Total 2 3 22" xfId="53603"/>
    <cellStyle name="Total 2 3 3" xfId="35620"/>
    <cellStyle name="Total 2 3 3 2" xfId="35621"/>
    <cellStyle name="Total 2 3 3 3" xfId="35622"/>
    <cellStyle name="Total 2 3 3 4" xfId="53604"/>
    <cellStyle name="Total 2 3 4" xfId="35623"/>
    <cellStyle name="Total 2 3 4 2" xfId="35624"/>
    <cellStyle name="Total 2 3 4 3" xfId="35625"/>
    <cellStyle name="Total 2 3 4 4" xfId="53605"/>
    <cellStyle name="Total 2 3 5" xfId="35626"/>
    <cellStyle name="Total 2 3 5 2" xfId="35627"/>
    <cellStyle name="Total 2 3 5 3" xfId="35628"/>
    <cellStyle name="Total 2 3 5 4" xfId="53606"/>
    <cellStyle name="Total 2 3 6" xfId="35629"/>
    <cellStyle name="Total 2 3 6 2" xfId="35630"/>
    <cellStyle name="Total 2 3 6 3" xfId="35631"/>
    <cellStyle name="Total 2 3 6 4" xfId="53607"/>
    <cellStyle name="Total 2 3 7" xfId="35632"/>
    <cellStyle name="Total 2 3 7 2" xfId="35633"/>
    <cellStyle name="Total 2 3 7 3" xfId="35634"/>
    <cellStyle name="Total 2 3 7 4" xfId="53608"/>
    <cellStyle name="Total 2 3 8" xfId="35635"/>
    <cellStyle name="Total 2 3 8 2" xfId="35636"/>
    <cellStyle name="Total 2 3 8 3" xfId="35637"/>
    <cellStyle name="Total 2 3 8 4" xfId="53609"/>
    <cellStyle name="Total 2 3 9" xfId="35638"/>
    <cellStyle name="Total 2 3 9 2" xfId="35639"/>
    <cellStyle name="Total 2 3 9 3" xfId="35640"/>
    <cellStyle name="Total 2 3 9 4" xfId="53610"/>
    <cellStyle name="Total 2 30" xfId="35641"/>
    <cellStyle name="Total 2 31" xfId="53611"/>
    <cellStyle name="Total 2 4" xfId="35642"/>
    <cellStyle name="Total 2 4 10" xfId="35643"/>
    <cellStyle name="Total 2 4 10 2" xfId="35644"/>
    <cellStyle name="Total 2 4 10 3" xfId="35645"/>
    <cellStyle name="Total 2 4 10 4" xfId="53612"/>
    <cellStyle name="Total 2 4 11" xfId="35646"/>
    <cellStyle name="Total 2 4 11 2" xfId="35647"/>
    <cellStyle name="Total 2 4 11 3" xfId="35648"/>
    <cellStyle name="Total 2 4 11 4" xfId="53613"/>
    <cellStyle name="Total 2 4 12" xfId="35649"/>
    <cellStyle name="Total 2 4 12 2" xfId="35650"/>
    <cellStyle name="Total 2 4 12 3" xfId="35651"/>
    <cellStyle name="Total 2 4 12 4" xfId="53614"/>
    <cellStyle name="Total 2 4 13" xfId="35652"/>
    <cellStyle name="Total 2 4 13 2" xfId="35653"/>
    <cellStyle name="Total 2 4 13 3" xfId="35654"/>
    <cellStyle name="Total 2 4 13 4" xfId="53615"/>
    <cellStyle name="Total 2 4 14" xfId="35655"/>
    <cellStyle name="Total 2 4 14 2" xfId="35656"/>
    <cellStyle name="Total 2 4 14 3" xfId="35657"/>
    <cellStyle name="Total 2 4 14 4" xfId="53616"/>
    <cellStyle name="Total 2 4 15" xfId="35658"/>
    <cellStyle name="Total 2 4 15 2" xfId="35659"/>
    <cellStyle name="Total 2 4 15 3" xfId="35660"/>
    <cellStyle name="Total 2 4 15 4" xfId="53617"/>
    <cellStyle name="Total 2 4 16" xfId="35661"/>
    <cellStyle name="Total 2 4 16 2" xfId="35662"/>
    <cellStyle name="Total 2 4 16 3" xfId="35663"/>
    <cellStyle name="Total 2 4 16 4" xfId="53618"/>
    <cellStyle name="Total 2 4 17" xfId="35664"/>
    <cellStyle name="Total 2 4 17 2" xfId="35665"/>
    <cellStyle name="Total 2 4 17 3" xfId="35666"/>
    <cellStyle name="Total 2 4 17 4" xfId="53619"/>
    <cellStyle name="Total 2 4 18" xfId="35667"/>
    <cellStyle name="Total 2 4 18 2" xfId="35668"/>
    <cellStyle name="Total 2 4 18 3" xfId="35669"/>
    <cellStyle name="Total 2 4 18 4" xfId="53620"/>
    <cellStyle name="Total 2 4 19" xfId="35670"/>
    <cellStyle name="Total 2 4 19 2" xfId="35671"/>
    <cellStyle name="Total 2 4 19 3" xfId="35672"/>
    <cellStyle name="Total 2 4 19 4" xfId="53621"/>
    <cellStyle name="Total 2 4 2" xfId="35673"/>
    <cellStyle name="Total 2 4 2 2" xfId="35674"/>
    <cellStyle name="Total 2 4 2 3" xfId="35675"/>
    <cellStyle name="Total 2 4 2 4" xfId="53622"/>
    <cellStyle name="Total 2 4 20" xfId="35676"/>
    <cellStyle name="Total 2 4 20 2" xfId="35677"/>
    <cellStyle name="Total 2 4 20 3" xfId="53623"/>
    <cellStyle name="Total 2 4 20 4" xfId="53624"/>
    <cellStyle name="Total 2 4 21" xfId="53625"/>
    <cellStyle name="Total 2 4 22" xfId="53626"/>
    <cellStyle name="Total 2 4 3" xfId="35678"/>
    <cellStyle name="Total 2 4 3 2" xfId="35679"/>
    <cellStyle name="Total 2 4 3 3" xfId="35680"/>
    <cellStyle name="Total 2 4 3 4" xfId="53627"/>
    <cellStyle name="Total 2 4 4" xfId="35681"/>
    <cellStyle name="Total 2 4 4 2" xfId="35682"/>
    <cellStyle name="Total 2 4 4 3" xfId="35683"/>
    <cellStyle name="Total 2 4 4 4" xfId="53628"/>
    <cellStyle name="Total 2 4 5" xfId="35684"/>
    <cellStyle name="Total 2 4 5 2" xfId="35685"/>
    <cellStyle name="Total 2 4 5 3" xfId="35686"/>
    <cellStyle name="Total 2 4 5 4" xfId="53629"/>
    <cellStyle name="Total 2 4 6" xfId="35687"/>
    <cellStyle name="Total 2 4 6 2" xfId="35688"/>
    <cellStyle name="Total 2 4 6 3" xfId="35689"/>
    <cellStyle name="Total 2 4 6 4" xfId="53630"/>
    <cellStyle name="Total 2 4 7" xfId="35690"/>
    <cellStyle name="Total 2 4 7 2" xfId="35691"/>
    <cellStyle name="Total 2 4 7 3" xfId="35692"/>
    <cellStyle name="Total 2 4 7 4" xfId="53631"/>
    <cellStyle name="Total 2 4 8" xfId="35693"/>
    <cellStyle name="Total 2 4 8 2" xfId="35694"/>
    <cellStyle name="Total 2 4 8 3" xfId="35695"/>
    <cellStyle name="Total 2 4 8 4" xfId="53632"/>
    <cellStyle name="Total 2 4 9" xfId="35696"/>
    <cellStyle name="Total 2 4 9 2" xfId="35697"/>
    <cellStyle name="Total 2 4 9 3" xfId="35698"/>
    <cellStyle name="Total 2 4 9 4" xfId="53633"/>
    <cellStyle name="Total 2 5" xfId="35699"/>
    <cellStyle name="Total 2 5 10" xfId="35700"/>
    <cellStyle name="Total 2 5 10 2" xfId="35701"/>
    <cellStyle name="Total 2 5 10 3" xfId="35702"/>
    <cellStyle name="Total 2 5 10 4" xfId="53634"/>
    <cellStyle name="Total 2 5 11" xfId="35703"/>
    <cellStyle name="Total 2 5 11 2" xfId="35704"/>
    <cellStyle name="Total 2 5 11 3" xfId="35705"/>
    <cellStyle name="Total 2 5 11 4" xfId="53635"/>
    <cellStyle name="Total 2 5 12" xfId="35706"/>
    <cellStyle name="Total 2 5 12 2" xfId="35707"/>
    <cellStyle name="Total 2 5 12 3" xfId="35708"/>
    <cellStyle name="Total 2 5 12 4" xfId="53636"/>
    <cellStyle name="Total 2 5 13" xfId="35709"/>
    <cellStyle name="Total 2 5 13 2" xfId="35710"/>
    <cellStyle name="Total 2 5 13 3" xfId="35711"/>
    <cellStyle name="Total 2 5 13 4" xfId="53637"/>
    <cellStyle name="Total 2 5 14" xfId="35712"/>
    <cellStyle name="Total 2 5 14 2" xfId="35713"/>
    <cellStyle name="Total 2 5 14 3" xfId="35714"/>
    <cellStyle name="Total 2 5 14 4" xfId="53638"/>
    <cellStyle name="Total 2 5 15" xfId="35715"/>
    <cellStyle name="Total 2 5 15 2" xfId="35716"/>
    <cellStyle name="Total 2 5 15 3" xfId="35717"/>
    <cellStyle name="Total 2 5 15 4" xfId="53639"/>
    <cellStyle name="Total 2 5 16" xfId="35718"/>
    <cellStyle name="Total 2 5 16 2" xfId="35719"/>
    <cellStyle name="Total 2 5 16 3" xfId="35720"/>
    <cellStyle name="Total 2 5 16 4" xfId="53640"/>
    <cellStyle name="Total 2 5 17" xfId="35721"/>
    <cellStyle name="Total 2 5 17 2" xfId="35722"/>
    <cellStyle name="Total 2 5 17 3" xfId="35723"/>
    <cellStyle name="Total 2 5 17 4" xfId="53641"/>
    <cellStyle name="Total 2 5 18" xfId="35724"/>
    <cellStyle name="Total 2 5 18 2" xfId="35725"/>
    <cellStyle name="Total 2 5 18 3" xfId="35726"/>
    <cellStyle name="Total 2 5 18 4" xfId="53642"/>
    <cellStyle name="Total 2 5 19" xfId="35727"/>
    <cellStyle name="Total 2 5 19 2" xfId="35728"/>
    <cellStyle name="Total 2 5 19 3" xfId="35729"/>
    <cellStyle name="Total 2 5 19 4" xfId="53643"/>
    <cellStyle name="Total 2 5 2" xfId="35730"/>
    <cellStyle name="Total 2 5 2 2" xfId="35731"/>
    <cellStyle name="Total 2 5 2 3" xfId="35732"/>
    <cellStyle name="Total 2 5 2 4" xfId="53644"/>
    <cellStyle name="Total 2 5 20" xfId="35733"/>
    <cellStyle name="Total 2 5 20 2" xfId="35734"/>
    <cellStyle name="Total 2 5 20 3" xfId="53645"/>
    <cellStyle name="Total 2 5 20 4" xfId="53646"/>
    <cellStyle name="Total 2 5 21" xfId="53647"/>
    <cellStyle name="Total 2 5 22" xfId="53648"/>
    <cellStyle name="Total 2 5 3" xfId="35735"/>
    <cellStyle name="Total 2 5 3 2" xfId="35736"/>
    <cellStyle name="Total 2 5 3 3" xfId="35737"/>
    <cellStyle name="Total 2 5 3 4" xfId="53649"/>
    <cellStyle name="Total 2 5 4" xfId="35738"/>
    <cellStyle name="Total 2 5 4 2" xfId="35739"/>
    <cellStyle name="Total 2 5 4 3" xfId="35740"/>
    <cellStyle name="Total 2 5 4 4" xfId="53650"/>
    <cellStyle name="Total 2 5 5" xfId="35741"/>
    <cellStyle name="Total 2 5 5 2" xfId="35742"/>
    <cellStyle name="Total 2 5 5 3" xfId="35743"/>
    <cellStyle name="Total 2 5 5 4" xfId="53651"/>
    <cellStyle name="Total 2 5 6" xfId="35744"/>
    <cellStyle name="Total 2 5 6 2" xfId="35745"/>
    <cellStyle name="Total 2 5 6 3" xfId="35746"/>
    <cellStyle name="Total 2 5 6 4" xfId="53652"/>
    <cellStyle name="Total 2 5 7" xfId="35747"/>
    <cellStyle name="Total 2 5 7 2" xfId="35748"/>
    <cellStyle name="Total 2 5 7 3" xfId="35749"/>
    <cellStyle name="Total 2 5 7 4" xfId="53653"/>
    <cellStyle name="Total 2 5 8" xfId="35750"/>
    <cellStyle name="Total 2 5 8 2" xfId="35751"/>
    <cellStyle name="Total 2 5 8 3" xfId="35752"/>
    <cellStyle name="Total 2 5 8 4" xfId="53654"/>
    <cellStyle name="Total 2 5 9" xfId="35753"/>
    <cellStyle name="Total 2 5 9 2" xfId="35754"/>
    <cellStyle name="Total 2 5 9 3" xfId="35755"/>
    <cellStyle name="Total 2 5 9 4" xfId="53655"/>
    <cellStyle name="Total 2 6" xfId="35756"/>
    <cellStyle name="Total 2 6 10" xfId="35757"/>
    <cellStyle name="Total 2 6 10 2" xfId="35758"/>
    <cellStyle name="Total 2 6 10 3" xfId="35759"/>
    <cellStyle name="Total 2 6 10 4" xfId="53656"/>
    <cellStyle name="Total 2 6 11" xfId="35760"/>
    <cellStyle name="Total 2 6 11 2" xfId="35761"/>
    <cellStyle name="Total 2 6 11 3" xfId="35762"/>
    <cellStyle name="Total 2 6 11 4" xfId="53657"/>
    <cellStyle name="Total 2 6 12" xfId="35763"/>
    <cellStyle name="Total 2 6 12 2" xfId="35764"/>
    <cellStyle name="Total 2 6 12 3" xfId="35765"/>
    <cellStyle name="Total 2 6 12 4" xfId="53658"/>
    <cellStyle name="Total 2 6 13" xfId="35766"/>
    <cellStyle name="Total 2 6 13 2" xfId="35767"/>
    <cellStyle name="Total 2 6 13 3" xfId="35768"/>
    <cellStyle name="Total 2 6 13 4" xfId="53659"/>
    <cellStyle name="Total 2 6 14" xfId="35769"/>
    <cellStyle name="Total 2 6 14 2" xfId="35770"/>
    <cellStyle name="Total 2 6 14 3" xfId="35771"/>
    <cellStyle name="Total 2 6 14 4" xfId="53660"/>
    <cellStyle name="Total 2 6 15" xfId="35772"/>
    <cellStyle name="Total 2 6 15 2" xfId="35773"/>
    <cellStyle name="Total 2 6 15 3" xfId="35774"/>
    <cellStyle name="Total 2 6 15 4" xfId="53661"/>
    <cellStyle name="Total 2 6 16" xfId="35775"/>
    <cellStyle name="Total 2 6 16 2" xfId="35776"/>
    <cellStyle name="Total 2 6 16 3" xfId="35777"/>
    <cellStyle name="Total 2 6 16 4" xfId="53662"/>
    <cellStyle name="Total 2 6 17" xfId="35778"/>
    <cellStyle name="Total 2 6 17 2" xfId="35779"/>
    <cellStyle name="Total 2 6 17 3" xfId="35780"/>
    <cellStyle name="Total 2 6 17 4" xfId="53663"/>
    <cellStyle name="Total 2 6 18" xfId="35781"/>
    <cellStyle name="Total 2 6 18 2" xfId="35782"/>
    <cellStyle name="Total 2 6 18 3" xfId="35783"/>
    <cellStyle name="Total 2 6 18 4" xfId="53664"/>
    <cellStyle name="Total 2 6 19" xfId="35784"/>
    <cellStyle name="Total 2 6 19 2" xfId="35785"/>
    <cellStyle name="Total 2 6 19 3" xfId="35786"/>
    <cellStyle name="Total 2 6 19 4" xfId="53665"/>
    <cellStyle name="Total 2 6 2" xfId="35787"/>
    <cellStyle name="Total 2 6 2 2" xfId="35788"/>
    <cellStyle name="Total 2 6 2 3" xfId="35789"/>
    <cellStyle name="Total 2 6 2 4" xfId="53666"/>
    <cellStyle name="Total 2 6 20" xfId="35790"/>
    <cellStyle name="Total 2 6 20 2" xfId="35791"/>
    <cellStyle name="Total 2 6 20 3" xfId="53667"/>
    <cellStyle name="Total 2 6 20 4" xfId="53668"/>
    <cellStyle name="Total 2 6 21" xfId="53669"/>
    <cellStyle name="Total 2 6 22" xfId="53670"/>
    <cellStyle name="Total 2 6 3" xfId="35792"/>
    <cellStyle name="Total 2 6 3 2" xfId="35793"/>
    <cellStyle name="Total 2 6 3 3" xfId="35794"/>
    <cellStyle name="Total 2 6 3 4" xfId="53671"/>
    <cellStyle name="Total 2 6 4" xfId="35795"/>
    <cellStyle name="Total 2 6 4 2" xfId="35796"/>
    <cellStyle name="Total 2 6 4 3" xfId="35797"/>
    <cellStyle name="Total 2 6 4 4" xfId="53672"/>
    <cellStyle name="Total 2 6 5" xfId="35798"/>
    <cellStyle name="Total 2 6 5 2" xfId="35799"/>
    <cellStyle name="Total 2 6 5 3" xfId="35800"/>
    <cellStyle name="Total 2 6 5 4" xfId="53673"/>
    <cellStyle name="Total 2 6 6" xfId="35801"/>
    <cellStyle name="Total 2 6 6 2" xfId="35802"/>
    <cellStyle name="Total 2 6 6 3" xfId="35803"/>
    <cellStyle name="Total 2 6 6 4" xfId="53674"/>
    <cellStyle name="Total 2 6 7" xfId="35804"/>
    <cellStyle name="Total 2 6 7 2" xfId="35805"/>
    <cellStyle name="Total 2 6 7 3" xfId="35806"/>
    <cellStyle name="Total 2 6 7 4" xfId="53675"/>
    <cellStyle name="Total 2 6 8" xfId="35807"/>
    <cellStyle name="Total 2 6 8 2" xfId="35808"/>
    <cellStyle name="Total 2 6 8 3" xfId="35809"/>
    <cellStyle name="Total 2 6 8 4" xfId="53676"/>
    <cellStyle name="Total 2 6 9" xfId="35810"/>
    <cellStyle name="Total 2 6 9 2" xfId="35811"/>
    <cellStyle name="Total 2 6 9 3" xfId="35812"/>
    <cellStyle name="Total 2 6 9 4" xfId="53677"/>
    <cellStyle name="Total 2 7" xfId="35813"/>
    <cellStyle name="Total 2 7 10" xfId="35814"/>
    <cellStyle name="Total 2 7 10 2" xfId="35815"/>
    <cellStyle name="Total 2 7 10 3" xfId="35816"/>
    <cellStyle name="Total 2 7 10 4" xfId="53678"/>
    <cellStyle name="Total 2 7 11" xfId="35817"/>
    <cellStyle name="Total 2 7 11 2" xfId="35818"/>
    <cellStyle name="Total 2 7 11 3" xfId="35819"/>
    <cellStyle name="Total 2 7 11 4" xfId="53679"/>
    <cellStyle name="Total 2 7 12" xfId="35820"/>
    <cellStyle name="Total 2 7 12 2" xfId="35821"/>
    <cellStyle name="Total 2 7 12 3" xfId="35822"/>
    <cellStyle name="Total 2 7 12 4" xfId="53680"/>
    <cellStyle name="Total 2 7 13" xfId="35823"/>
    <cellStyle name="Total 2 7 13 2" xfId="35824"/>
    <cellStyle name="Total 2 7 13 3" xfId="35825"/>
    <cellStyle name="Total 2 7 13 4" xfId="53681"/>
    <cellStyle name="Total 2 7 14" xfId="35826"/>
    <cellStyle name="Total 2 7 14 2" xfId="35827"/>
    <cellStyle name="Total 2 7 14 3" xfId="35828"/>
    <cellStyle name="Total 2 7 14 4" xfId="53682"/>
    <cellStyle name="Total 2 7 15" xfId="35829"/>
    <cellStyle name="Total 2 7 15 2" xfId="35830"/>
    <cellStyle name="Total 2 7 15 3" xfId="35831"/>
    <cellStyle name="Total 2 7 15 4" xfId="53683"/>
    <cellStyle name="Total 2 7 16" xfId="35832"/>
    <cellStyle name="Total 2 7 16 2" xfId="35833"/>
    <cellStyle name="Total 2 7 16 3" xfId="35834"/>
    <cellStyle name="Total 2 7 16 4" xfId="53684"/>
    <cellStyle name="Total 2 7 17" xfId="35835"/>
    <cellStyle name="Total 2 7 17 2" xfId="35836"/>
    <cellStyle name="Total 2 7 17 3" xfId="35837"/>
    <cellStyle name="Total 2 7 17 4" xfId="53685"/>
    <cellStyle name="Total 2 7 18" xfId="35838"/>
    <cellStyle name="Total 2 7 18 2" xfId="35839"/>
    <cellStyle name="Total 2 7 18 3" xfId="35840"/>
    <cellStyle name="Total 2 7 18 4" xfId="53686"/>
    <cellStyle name="Total 2 7 19" xfId="35841"/>
    <cellStyle name="Total 2 7 19 2" xfId="35842"/>
    <cellStyle name="Total 2 7 19 3" xfId="35843"/>
    <cellStyle name="Total 2 7 19 4" xfId="53687"/>
    <cellStyle name="Total 2 7 2" xfId="35844"/>
    <cellStyle name="Total 2 7 2 2" xfId="35845"/>
    <cellStyle name="Total 2 7 2 3" xfId="35846"/>
    <cellStyle name="Total 2 7 2 4" xfId="53688"/>
    <cellStyle name="Total 2 7 20" xfId="35847"/>
    <cellStyle name="Total 2 7 20 2" xfId="35848"/>
    <cellStyle name="Total 2 7 20 3" xfId="53689"/>
    <cellStyle name="Total 2 7 20 4" xfId="53690"/>
    <cellStyle name="Total 2 7 21" xfId="53691"/>
    <cellStyle name="Total 2 7 22" xfId="53692"/>
    <cellStyle name="Total 2 7 3" xfId="35849"/>
    <cellStyle name="Total 2 7 3 2" xfId="35850"/>
    <cellStyle name="Total 2 7 3 3" xfId="35851"/>
    <cellStyle name="Total 2 7 3 4" xfId="53693"/>
    <cellStyle name="Total 2 7 4" xfId="35852"/>
    <cellStyle name="Total 2 7 4 2" xfId="35853"/>
    <cellStyle name="Total 2 7 4 3" xfId="35854"/>
    <cellStyle name="Total 2 7 4 4" xfId="53694"/>
    <cellStyle name="Total 2 7 5" xfId="35855"/>
    <cellStyle name="Total 2 7 5 2" xfId="35856"/>
    <cellStyle name="Total 2 7 5 3" xfId="35857"/>
    <cellStyle name="Total 2 7 5 4" xfId="53695"/>
    <cellStyle name="Total 2 7 6" xfId="35858"/>
    <cellStyle name="Total 2 7 6 2" xfId="35859"/>
    <cellStyle name="Total 2 7 6 3" xfId="35860"/>
    <cellStyle name="Total 2 7 6 4" xfId="53696"/>
    <cellStyle name="Total 2 7 7" xfId="35861"/>
    <cellStyle name="Total 2 7 7 2" xfId="35862"/>
    <cellStyle name="Total 2 7 7 3" xfId="35863"/>
    <cellStyle name="Total 2 7 7 4" xfId="53697"/>
    <cellStyle name="Total 2 7 8" xfId="35864"/>
    <cellStyle name="Total 2 7 8 2" xfId="35865"/>
    <cellStyle name="Total 2 7 8 3" xfId="35866"/>
    <cellStyle name="Total 2 7 8 4" xfId="53698"/>
    <cellStyle name="Total 2 7 9" xfId="35867"/>
    <cellStyle name="Total 2 7 9 2" xfId="35868"/>
    <cellStyle name="Total 2 7 9 3" xfId="35869"/>
    <cellStyle name="Total 2 7 9 4" xfId="53699"/>
    <cellStyle name="Total 2 8" xfId="35870"/>
    <cellStyle name="Total 2 8 10" xfId="35871"/>
    <cellStyle name="Total 2 8 10 2" xfId="35872"/>
    <cellStyle name="Total 2 8 10 3" xfId="35873"/>
    <cellStyle name="Total 2 8 10 4" xfId="53700"/>
    <cellStyle name="Total 2 8 11" xfId="35874"/>
    <cellStyle name="Total 2 8 11 2" xfId="35875"/>
    <cellStyle name="Total 2 8 11 3" xfId="35876"/>
    <cellStyle name="Total 2 8 11 4" xfId="53701"/>
    <cellStyle name="Total 2 8 12" xfId="35877"/>
    <cellStyle name="Total 2 8 12 2" xfId="35878"/>
    <cellStyle name="Total 2 8 12 3" xfId="35879"/>
    <cellStyle name="Total 2 8 12 4" xfId="53702"/>
    <cellStyle name="Total 2 8 13" xfId="35880"/>
    <cellStyle name="Total 2 8 13 2" xfId="35881"/>
    <cellStyle name="Total 2 8 13 3" xfId="35882"/>
    <cellStyle name="Total 2 8 13 4" xfId="53703"/>
    <cellStyle name="Total 2 8 14" xfId="35883"/>
    <cellStyle name="Total 2 8 14 2" xfId="35884"/>
    <cellStyle name="Total 2 8 14 3" xfId="35885"/>
    <cellStyle name="Total 2 8 14 4" xfId="53704"/>
    <cellStyle name="Total 2 8 15" xfId="35886"/>
    <cellStyle name="Total 2 8 15 2" xfId="35887"/>
    <cellStyle name="Total 2 8 15 3" xfId="35888"/>
    <cellStyle name="Total 2 8 15 4" xfId="53705"/>
    <cellStyle name="Total 2 8 16" xfId="35889"/>
    <cellStyle name="Total 2 8 16 2" xfId="35890"/>
    <cellStyle name="Total 2 8 16 3" xfId="35891"/>
    <cellStyle name="Total 2 8 16 4" xfId="53706"/>
    <cellStyle name="Total 2 8 17" xfId="35892"/>
    <cellStyle name="Total 2 8 17 2" xfId="35893"/>
    <cellStyle name="Total 2 8 17 3" xfId="35894"/>
    <cellStyle name="Total 2 8 17 4" xfId="53707"/>
    <cellStyle name="Total 2 8 18" xfId="35895"/>
    <cellStyle name="Total 2 8 18 2" xfId="35896"/>
    <cellStyle name="Total 2 8 18 3" xfId="35897"/>
    <cellStyle name="Total 2 8 18 4" xfId="53708"/>
    <cellStyle name="Total 2 8 19" xfId="35898"/>
    <cellStyle name="Total 2 8 19 2" xfId="35899"/>
    <cellStyle name="Total 2 8 19 3" xfId="35900"/>
    <cellStyle name="Total 2 8 19 4" xfId="53709"/>
    <cellStyle name="Total 2 8 2" xfId="35901"/>
    <cellStyle name="Total 2 8 2 2" xfId="35902"/>
    <cellStyle name="Total 2 8 2 3" xfId="35903"/>
    <cellStyle name="Total 2 8 2 4" xfId="53710"/>
    <cellStyle name="Total 2 8 20" xfId="35904"/>
    <cellStyle name="Total 2 8 20 2" xfId="35905"/>
    <cellStyle name="Total 2 8 20 3" xfId="53711"/>
    <cellStyle name="Total 2 8 20 4" xfId="53712"/>
    <cellStyle name="Total 2 8 21" xfId="53713"/>
    <cellStyle name="Total 2 8 22" xfId="53714"/>
    <cellStyle name="Total 2 8 3" xfId="35906"/>
    <cellStyle name="Total 2 8 3 2" xfId="35907"/>
    <cellStyle name="Total 2 8 3 3" xfId="35908"/>
    <cellStyle name="Total 2 8 3 4" xfId="53715"/>
    <cellStyle name="Total 2 8 4" xfId="35909"/>
    <cellStyle name="Total 2 8 4 2" xfId="35910"/>
    <cellStyle name="Total 2 8 4 3" xfId="35911"/>
    <cellStyle name="Total 2 8 4 4" xfId="53716"/>
    <cellStyle name="Total 2 8 5" xfId="35912"/>
    <cellStyle name="Total 2 8 5 2" xfId="35913"/>
    <cellStyle name="Total 2 8 5 3" xfId="35914"/>
    <cellStyle name="Total 2 8 5 4" xfId="53717"/>
    <cellStyle name="Total 2 8 6" xfId="35915"/>
    <cellStyle name="Total 2 8 6 2" xfId="35916"/>
    <cellStyle name="Total 2 8 6 3" xfId="35917"/>
    <cellStyle name="Total 2 8 6 4" xfId="53718"/>
    <cellStyle name="Total 2 8 7" xfId="35918"/>
    <cellStyle name="Total 2 8 7 2" xfId="35919"/>
    <cellStyle name="Total 2 8 7 3" xfId="35920"/>
    <cellStyle name="Total 2 8 7 4" xfId="53719"/>
    <cellStyle name="Total 2 8 8" xfId="35921"/>
    <cellStyle name="Total 2 8 8 2" xfId="35922"/>
    <cellStyle name="Total 2 8 8 3" xfId="35923"/>
    <cellStyle name="Total 2 8 8 4" xfId="53720"/>
    <cellStyle name="Total 2 8 9" xfId="35924"/>
    <cellStyle name="Total 2 8 9 2" xfId="35925"/>
    <cellStyle name="Total 2 8 9 3" xfId="35926"/>
    <cellStyle name="Total 2 8 9 4" xfId="53721"/>
    <cellStyle name="Total 2 9" xfId="35927"/>
    <cellStyle name="Total 2 9 2" xfId="35928"/>
    <cellStyle name="Total 2 9 3" xfId="53722"/>
    <cellStyle name="Total 20" xfId="35929"/>
    <cellStyle name="Total 20 2" xfId="35930"/>
    <cellStyle name="Total 20 3" xfId="35931"/>
    <cellStyle name="Total 20 4" xfId="53723"/>
    <cellStyle name="Total 21" xfId="35932"/>
    <cellStyle name="Total 21 2" xfId="35933"/>
    <cellStyle name="Total 21 3" xfId="35934"/>
    <cellStyle name="Total 21 4" xfId="53724"/>
    <cellStyle name="Total 22" xfId="35935"/>
    <cellStyle name="Total 22 2" xfId="35936"/>
    <cellStyle name="Total 22 3" xfId="35937"/>
    <cellStyle name="Total 22 4" xfId="53725"/>
    <cellStyle name="Total 23" xfId="35938"/>
    <cellStyle name="Total 23 2" xfId="35939"/>
    <cellStyle name="Total 23 3" xfId="35940"/>
    <cellStyle name="Total 23 4" xfId="53726"/>
    <cellStyle name="Total 24" xfId="35941"/>
    <cellStyle name="Total 24 2" xfId="35942"/>
    <cellStyle name="Total 24 3" xfId="35943"/>
    <cellStyle name="Total 24 4" xfId="53727"/>
    <cellStyle name="Total 25" xfId="35944"/>
    <cellStyle name="Total 25 2" xfId="35945"/>
    <cellStyle name="Total 25 3" xfId="35946"/>
    <cellStyle name="Total 25 4" xfId="53728"/>
    <cellStyle name="Total 26" xfId="35947"/>
    <cellStyle name="Total 26 2" xfId="35948"/>
    <cellStyle name="Total 26 3" xfId="35949"/>
    <cellStyle name="Total 26 4" xfId="53729"/>
    <cellStyle name="Total 27" xfId="35950"/>
    <cellStyle name="Total 27 2" xfId="35951"/>
    <cellStyle name="Total 27 3" xfId="35952"/>
    <cellStyle name="Total 27 4" xfId="53730"/>
    <cellStyle name="Total 28" xfId="35953"/>
    <cellStyle name="Total 28 2" xfId="35954"/>
    <cellStyle name="Total 28 3" xfId="35955"/>
    <cellStyle name="Total 28 4" xfId="53731"/>
    <cellStyle name="Total 29" xfId="35956"/>
    <cellStyle name="Total 29 2" xfId="35957"/>
    <cellStyle name="Total 29 3" xfId="35958"/>
    <cellStyle name="Total 29 4" xfId="53732"/>
    <cellStyle name="Total 3" xfId="35959"/>
    <cellStyle name="Total 3 10" xfId="35960"/>
    <cellStyle name="Total 3 10 2" xfId="35961"/>
    <cellStyle name="Total 3 10 3" xfId="35962"/>
    <cellStyle name="Total 3 10 4" xfId="53733"/>
    <cellStyle name="Total 3 11" xfId="35963"/>
    <cellStyle name="Total 3 11 2" xfId="35964"/>
    <cellStyle name="Total 3 11 3" xfId="35965"/>
    <cellStyle name="Total 3 11 4" xfId="53734"/>
    <cellStyle name="Total 3 12" xfId="35966"/>
    <cellStyle name="Total 3 12 2" xfId="35967"/>
    <cellStyle name="Total 3 12 3" xfId="35968"/>
    <cellStyle name="Total 3 12 4" xfId="53735"/>
    <cellStyle name="Total 3 13" xfId="35969"/>
    <cellStyle name="Total 3 13 2" xfId="35970"/>
    <cellStyle name="Total 3 13 3" xfId="35971"/>
    <cellStyle name="Total 3 13 4" xfId="53736"/>
    <cellStyle name="Total 3 14" xfId="35972"/>
    <cellStyle name="Total 3 14 2" xfId="35973"/>
    <cellStyle name="Total 3 14 3" xfId="35974"/>
    <cellStyle name="Total 3 14 4" xfId="53737"/>
    <cellStyle name="Total 3 15" xfId="35975"/>
    <cellStyle name="Total 3 15 2" xfId="35976"/>
    <cellStyle name="Total 3 15 3" xfId="35977"/>
    <cellStyle name="Total 3 15 4" xfId="53738"/>
    <cellStyle name="Total 3 16" xfId="35978"/>
    <cellStyle name="Total 3 16 2" xfId="35979"/>
    <cellStyle name="Total 3 16 3" xfId="35980"/>
    <cellStyle name="Total 3 16 4" xfId="53739"/>
    <cellStyle name="Total 3 17" xfId="35981"/>
    <cellStyle name="Total 3 17 2" xfId="35982"/>
    <cellStyle name="Total 3 17 3" xfId="35983"/>
    <cellStyle name="Total 3 17 4" xfId="53740"/>
    <cellStyle name="Total 3 18" xfId="35984"/>
    <cellStyle name="Total 3 18 2" xfId="35985"/>
    <cellStyle name="Total 3 18 3" xfId="35986"/>
    <cellStyle name="Total 3 18 4" xfId="53741"/>
    <cellStyle name="Total 3 19" xfId="35987"/>
    <cellStyle name="Total 3 19 2" xfId="35988"/>
    <cellStyle name="Total 3 19 3" xfId="35989"/>
    <cellStyle name="Total 3 19 4" xfId="53742"/>
    <cellStyle name="Total 3 2" xfId="35990"/>
    <cellStyle name="Total 3 2 10" xfId="35991"/>
    <cellStyle name="Total 3 2 10 2" xfId="35992"/>
    <cellStyle name="Total 3 2 10 3" xfId="35993"/>
    <cellStyle name="Total 3 2 10 4" xfId="53743"/>
    <cellStyle name="Total 3 2 11" xfId="35994"/>
    <cellStyle name="Total 3 2 11 2" xfId="35995"/>
    <cellStyle name="Total 3 2 11 3" xfId="35996"/>
    <cellStyle name="Total 3 2 11 4" xfId="53744"/>
    <cellStyle name="Total 3 2 12" xfId="35997"/>
    <cellStyle name="Total 3 2 12 2" xfId="35998"/>
    <cellStyle name="Total 3 2 12 3" xfId="35999"/>
    <cellStyle name="Total 3 2 12 4" xfId="53745"/>
    <cellStyle name="Total 3 2 13" xfId="36000"/>
    <cellStyle name="Total 3 2 13 2" xfId="36001"/>
    <cellStyle name="Total 3 2 13 3" xfId="36002"/>
    <cellStyle name="Total 3 2 13 4" xfId="53746"/>
    <cellStyle name="Total 3 2 14" xfId="36003"/>
    <cellStyle name="Total 3 2 14 2" xfId="36004"/>
    <cellStyle name="Total 3 2 14 3" xfId="36005"/>
    <cellStyle name="Total 3 2 14 4" xfId="53747"/>
    <cellStyle name="Total 3 2 15" xfId="36006"/>
    <cellStyle name="Total 3 2 15 2" xfId="36007"/>
    <cellStyle name="Total 3 2 15 3" xfId="36008"/>
    <cellStyle name="Total 3 2 15 4" xfId="53748"/>
    <cellStyle name="Total 3 2 16" xfId="36009"/>
    <cellStyle name="Total 3 2 16 2" xfId="36010"/>
    <cellStyle name="Total 3 2 16 3" xfId="36011"/>
    <cellStyle name="Total 3 2 16 4" xfId="53749"/>
    <cellStyle name="Total 3 2 17" xfId="36012"/>
    <cellStyle name="Total 3 2 17 2" xfId="36013"/>
    <cellStyle name="Total 3 2 17 3" xfId="36014"/>
    <cellStyle name="Total 3 2 17 4" xfId="53750"/>
    <cellStyle name="Total 3 2 18" xfId="36015"/>
    <cellStyle name="Total 3 2 18 2" xfId="36016"/>
    <cellStyle name="Total 3 2 18 3" xfId="36017"/>
    <cellStyle name="Total 3 2 18 4" xfId="53751"/>
    <cellStyle name="Total 3 2 19" xfId="36018"/>
    <cellStyle name="Total 3 2 19 2" xfId="36019"/>
    <cellStyle name="Total 3 2 19 3" xfId="36020"/>
    <cellStyle name="Total 3 2 19 4" xfId="53752"/>
    <cellStyle name="Total 3 2 2" xfId="36021"/>
    <cellStyle name="Total 3 2 2 2" xfId="36022"/>
    <cellStyle name="Total 3 2 2 3" xfId="36023"/>
    <cellStyle name="Total 3 2 2 4" xfId="53753"/>
    <cellStyle name="Total 3 2 20" xfId="36024"/>
    <cellStyle name="Total 3 2 20 2" xfId="36025"/>
    <cellStyle name="Total 3 2 20 3" xfId="53754"/>
    <cellStyle name="Total 3 2 20 4" xfId="53755"/>
    <cellStyle name="Total 3 2 21" xfId="53756"/>
    <cellStyle name="Total 3 2 22" xfId="53757"/>
    <cellStyle name="Total 3 2 3" xfId="36026"/>
    <cellStyle name="Total 3 2 3 2" xfId="36027"/>
    <cellStyle name="Total 3 2 3 3" xfId="36028"/>
    <cellStyle name="Total 3 2 3 4" xfId="53758"/>
    <cellStyle name="Total 3 2 4" xfId="36029"/>
    <cellStyle name="Total 3 2 4 2" xfId="36030"/>
    <cellStyle name="Total 3 2 4 3" xfId="36031"/>
    <cellStyle name="Total 3 2 4 4" xfId="53759"/>
    <cellStyle name="Total 3 2 5" xfId="36032"/>
    <cellStyle name="Total 3 2 5 2" xfId="36033"/>
    <cellStyle name="Total 3 2 5 3" xfId="36034"/>
    <cellStyle name="Total 3 2 5 4" xfId="53760"/>
    <cellStyle name="Total 3 2 6" xfId="36035"/>
    <cellStyle name="Total 3 2 6 2" xfId="36036"/>
    <cellStyle name="Total 3 2 6 3" xfId="36037"/>
    <cellStyle name="Total 3 2 6 4" xfId="53761"/>
    <cellStyle name="Total 3 2 7" xfId="36038"/>
    <cellStyle name="Total 3 2 7 2" xfId="36039"/>
    <cellStyle name="Total 3 2 7 3" xfId="36040"/>
    <cellStyle name="Total 3 2 7 4" xfId="53762"/>
    <cellStyle name="Total 3 2 8" xfId="36041"/>
    <cellStyle name="Total 3 2 8 2" xfId="36042"/>
    <cellStyle name="Total 3 2 8 3" xfId="36043"/>
    <cellStyle name="Total 3 2 8 4" xfId="53763"/>
    <cellStyle name="Total 3 2 9" xfId="36044"/>
    <cellStyle name="Total 3 2 9 2" xfId="36045"/>
    <cellStyle name="Total 3 2 9 3" xfId="36046"/>
    <cellStyle name="Total 3 2 9 4" xfId="53764"/>
    <cellStyle name="Total 3 20" xfId="36047"/>
    <cellStyle name="Total 3 20 2" xfId="36048"/>
    <cellStyle name="Total 3 20 3" xfId="36049"/>
    <cellStyle name="Total 3 20 4" xfId="53765"/>
    <cellStyle name="Total 3 21" xfId="36050"/>
    <cellStyle name="Total 3 21 2" xfId="36051"/>
    <cellStyle name="Total 3 21 3" xfId="36052"/>
    <cellStyle name="Total 3 21 4" xfId="53766"/>
    <cellStyle name="Total 3 22" xfId="36053"/>
    <cellStyle name="Total 3 22 2" xfId="36054"/>
    <cellStyle name="Total 3 22 3" xfId="36055"/>
    <cellStyle name="Total 3 22 4" xfId="53767"/>
    <cellStyle name="Total 3 23" xfId="53768"/>
    <cellStyle name="Total 3 24" xfId="53769"/>
    <cellStyle name="Total 3 3" xfId="36056"/>
    <cellStyle name="Total 3 3 10" xfId="36057"/>
    <cellStyle name="Total 3 3 10 2" xfId="36058"/>
    <cellStyle name="Total 3 3 10 3" xfId="36059"/>
    <cellStyle name="Total 3 3 10 4" xfId="53770"/>
    <cellStyle name="Total 3 3 11" xfId="36060"/>
    <cellStyle name="Total 3 3 11 2" xfId="36061"/>
    <cellStyle name="Total 3 3 11 3" xfId="36062"/>
    <cellStyle name="Total 3 3 11 4" xfId="53771"/>
    <cellStyle name="Total 3 3 12" xfId="36063"/>
    <cellStyle name="Total 3 3 12 2" xfId="36064"/>
    <cellStyle name="Total 3 3 12 3" xfId="36065"/>
    <cellStyle name="Total 3 3 12 4" xfId="53772"/>
    <cellStyle name="Total 3 3 13" xfId="36066"/>
    <cellStyle name="Total 3 3 13 2" xfId="36067"/>
    <cellStyle name="Total 3 3 13 3" xfId="36068"/>
    <cellStyle name="Total 3 3 13 4" xfId="53773"/>
    <cellStyle name="Total 3 3 14" xfId="36069"/>
    <cellStyle name="Total 3 3 14 2" xfId="36070"/>
    <cellStyle name="Total 3 3 14 3" xfId="36071"/>
    <cellStyle name="Total 3 3 14 4" xfId="53774"/>
    <cellStyle name="Total 3 3 15" xfId="36072"/>
    <cellStyle name="Total 3 3 15 2" xfId="36073"/>
    <cellStyle name="Total 3 3 15 3" xfId="36074"/>
    <cellStyle name="Total 3 3 15 4" xfId="53775"/>
    <cellStyle name="Total 3 3 16" xfId="36075"/>
    <cellStyle name="Total 3 3 16 2" xfId="36076"/>
    <cellStyle name="Total 3 3 16 3" xfId="36077"/>
    <cellStyle name="Total 3 3 16 4" xfId="53776"/>
    <cellStyle name="Total 3 3 17" xfId="36078"/>
    <cellStyle name="Total 3 3 17 2" xfId="36079"/>
    <cellStyle name="Total 3 3 17 3" xfId="36080"/>
    <cellStyle name="Total 3 3 17 4" xfId="53777"/>
    <cellStyle name="Total 3 3 18" xfId="36081"/>
    <cellStyle name="Total 3 3 18 2" xfId="36082"/>
    <cellStyle name="Total 3 3 18 3" xfId="36083"/>
    <cellStyle name="Total 3 3 18 4" xfId="53778"/>
    <cellStyle name="Total 3 3 19" xfId="36084"/>
    <cellStyle name="Total 3 3 19 2" xfId="36085"/>
    <cellStyle name="Total 3 3 19 3" xfId="36086"/>
    <cellStyle name="Total 3 3 19 4" xfId="53779"/>
    <cellStyle name="Total 3 3 2" xfId="36087"/>
    <cellStyle name="Total 3 3 2 2" xfId="36088"/>
    <cellStyle name="Total 3 3 2 3" xfId="36089"/>
    <cellStyle name="Total 3 3 2 4" xfId="53780"/>
    <cellStyle name="Total 3 3 20" xfId="36090"/>
    <cellStyle name="Total 3 3 20 2" xfId="36091"/>
    <cellStyle name="Total 3 3 20 3" xfId="53781"/>
    <cellStyle name="Total 3 3 20 4" xfId="53782"/>
    <cellStyle name="Total 3 3 21" xfId="53783"/>
    <cellStyle name="Total 3 3 22" xfId="53784"/>
    <cellStyle name="Total 3 3 3" xfId="36092"/>
    <cellStyle name="Total 3 3 3 2" xfId="36093"/>
    <cellStyle name="Total 3 3 3 3" xfId="36094"/>
    <cellStyle name="Total 3 3 3 4" xfId="53785"/>
    <cellStyle name="Total 3 3 4" xfId="36095"/>
    <cellStyle name="Total 3 3 4 2" xfId="36096"/>
    <cellStyle name="Total 3 3 4 3" xfId="36097"/>
    <cellStyle name="Total 3 3 4 4" xfId="53786"/>
    <cellStyle name="Total 3 3 5" xfId="36098"/>
    <cellStyle name="Total 3 3 5 2" xfId="36099"/>
    <cellStyle name="Total 3 3 5 3" xfId="36100"/>
    <cellStyle name="Total 3 3 5 4" xfId="53787"/>
    <cellStyle name="Total 3 3 6" xfId="36101"/>
    <cellStyle name="Total 3 3 6 2" xfId="36102"/>
    <cellStyle name="Total 3 3 6 3" xfId="36103"/>
    <cellStyle name="Total 3 3 6 4" xfId="53788"/>
    <cellStyle name="Total 3 3 7" xfId="36104"/>
    <cellStyle name="Total 3 3 7 2" xfId="36105"/>
    <cellStyle name="Total 3 3 7 3" xfId="36106"/>
    <cellStyle name="Total 3 3 7 4" xfId="53789"/>
    <cellStyle name="Total 3 3 8" xfId="36107"/>
    <cellStyle name="Total 3 3 8 2" xfId="36108"/>
    <cellStyle name="Total 3 3 8 3" xfId="36109"/>
    <cellStyle name="Total 3 3 8 4" xfId="53790"/>
    <cellStyle name="Total 3 3 9" xfId="36110"/>
    <cellStyle name="Total 3 3 9 2" xfId="36111"/>
    <cellStyle name="Total 3 3 9 3" xfId="36112"/>
    <cellStyle name="Total 3 3 9 4" xfId="53791"/>
    <cellStyle name="Total 3 4" xfId="36113"/>
    <cellStyle name="Total 3 4 2" xfId="36114"/>
    <cellStyle name="Total 3 4 3" xfId="53792"/>
    <cellStyle name="Total 3 5" xfId="36115"/>
    <cellStyle name="Total 3 5 2" xfId="36116"/>
    <cellStyle name="Total 3 5 3" xfId="36117"/>
    <cellStyle name="Total 3 5 4" xfId="53793"/>
    <cellStyle name="Total 3 6" xfId="36118"/>
    <cellStyle name="Total 3 6 2" xfId="36119"/>
    <cellStyle name="Total 3 6 3" xfId="36120"/>
    <cellStyle name="Total 3 6 4" xfId="53794"/>
    <cellStyle name="Total 3 7" xfId="36121"/>
    <cellStyle name="Total 3 7 2" xfId="36122"/>
    <cellStyle name="Total 3 7 3" xfId="36123"/>
    <cellStyle name="Total 3 7 4" xfId="53795"/>
    <cellStyle name="Total 3 8" xfId="36124"/>
    <cellStyle name="Total 3 8 2" xfId="36125"/>
    <cellStyle name="Total 3 8 3" xfId="36126"/>
    <cellStyle name="Total 3 8 4" xfId="53796"/>
    <cellStyle name="Total 3 9" xfId="36127"/>
    <cellStyle name="Total 3 9 2" xfId="36128"/>
    <cellStyle name="Total 3 9 3" xfId="36129"/>
    <cellStyle name="Total 3 9 4" xfId="53797"/>
    <cellStyle name="Total 30" xfId="36130"/>
    <cellStyle name="Total 30 2" xfId="36131"/>
    <cellStyle name="Total 30 3" xfId="36132"/>
    <cellStyle name="Total 30 4" xfId="53798"/>
    <cellStyle name="Total 31" xfId="36133"/>
    <cellStyle name="Total 31 2" xfId="36134"/>
    <cellStyle name="Total 31 3" xfId="36135"/>
    <cellStyle name="Total 31 4" xfId="53799"/>
    <cellStyle name="Total 32" xfId="36136"/>
    <cellStyle name="Total 32 2" xfId="36137"/>
    <cellStyle name="Total 32 3" xfId="36138"/>
    <cellStyle name="Total 32 4" xfId="53800"/>
    <cellStyle name="Total 33" xfId="36139"/>
    <cellStyle name="Total 33 2" xfId="36140"/>
    <cellStyle name="Total 33 3" xfId="36141"/>
    <cellStyle name="Total 33 4" xfId="53801"/>
    <cellStyle name="Total 34" xfId="36142"/>
    <cellStyle name="Total 34 2" xfId="36143"/>
    <cellStyle name="Total 34 3" xfId="36144"/>
    <cellStyle name="Total 34 4" xfId="53802"/>
    <cellStyle name="Total 35" xfId="36145"/>
    <cellStyle name="Total 35 2" xfId="36146"/>
    <cellStyle name="Total 36" xfId="36147"/>
    <cellStyle name="Total 36 2" xfId="36148"/>
    <cellStyle name="Total 37" xfId="36149"/>
    <cellStyle name="Total 38" xfId="36150"/>
    <cellStyle name="Total 39" xfId="36151"/>
    <cellStyle name="Total 4" xfId="36152"/>
    <cellStyle name="Total 4 10" xfId="36153"/>
    <cellStyle name="Total 4 10 2" xfId="36154"/>
    <cellStyle name="Total 4 10 3" xfId="36155"/>
    <cellStyle name="Total 4 10 4" xfId="53803"/>
    <cellStyle name="Total 4 11" xfId="36156"/>
    <cellStyle name="Total 4 11 2" xfId="36157"/>
    <cellStyle name="Total 4 11 3" xfId="36158"/>
    <cellStyle name="Total 4 11 4" xfId="53804"/>
    <cellStyle name="Total 4 12" xfId="36159"/>
    <cellStyle name="Total 4 12 2" xfId="36160"/>
    <cellStyle name="Total 4 12 3" xfId="36161"/>
    <cellStyle name="Total 4 12 4" xfId="53805"/>
    <cellStyle name="Total 4 13" xfId="36162"/>
    <cellStyle name="Total 4 13 2" xfId="36163"/>
    <cellStyle name="Total 4 13 3" xfId="36164"/>
    <cellStyle name="Total 4 13 4" xfId="53806"/>
    <cellStyle name="Total 4 14" xfId="36165"/>
    <cellStyle name="Total 4 14 2" xfId="36166"/>
    <cellStyle name="Total 4 14 3" xfId="36167"/>
    <cellStyle name="Total 4 14 4" xfId="53807"/>
    <cellStyle name="Total 4 15" xfId="36168"/>
    <cellStyle name="Total 4 15 2" xfId="36169"/>
    <cellStyle name="Total 4 15 3" xfId="36170"/>
    <cellStyle name="Total 4 15 4" xfId="53808"/>
    <cellStyle name="Total 4 16" xfId="36171"/>
    <cellStyle name="Total 4 16 2" xfId="36172"/>
    <cellStyle name="Total 4 16 3" xfId="36173"/>
    <cellStyle name="Total 4 16 4" xfId="53809"/>
    <cellStyle name="Total 4 17" xfId="36174"/>
    <cellStyle name="Total 4 17 2" xfId="36175"/>
    <cellStyle name="Total 4 17 3" xfId="36176"/>
    <cellStyle name="Total 4 17 4" xfId="53810"/>
    <cellStyle name="Total 4 18" xfId="36177"/>
    <cellStyle name="Total 4 18 2" xfId="36178"/>
    <cellStyle name="Total 4 18 3" xfId="36179"/>
    <cellStyle name="Total 4 18 4" xfId="53811"/>
    <cellStyle name="Total 4 19" xfId="36180"/>
    <cellStyle name="Total 4 19 2" xfId="36181"/>
    <cellStyle name="Total 4 19 3" xfId="36182"/>
    <cellStyle name="Total 4 19 4" xfId="53812"/>
    <cellStyle name="Total 4 2" xfId="36183"/>
    <cellStyle name="Total 4 2 10" xfId="36184"/>
    <cellStyle name="Total 4 2 10 2" xfId="36185"/>
    <cellStyle name="Total 4 2 10 3" xfId="36186"/>
    <cellStyle name="Total 4 2 10 4" xfId="53813"/>
    <cellStyle name="Total 4 2 11" xfId="36187"/>
    <cellStyle name="Total 4 2 11 2" xfId="36188"/>
    <cellStyle name="Total 4 2 11 3" xfId="36189"/>
    <cellStyle name="Total 4 2 11 4" xfId="53814"/>
    <cellStyle name="Total 4 2 12" xfId="36190"/>
    <cellStyle name="Total 4 2 12 2" xfId="36191"/>
    <cellStyle name="Total 4 2 12 3" xfId="36192"/>
    <cellStyle name="Total 4 2 12 4" xfId="53815"/>
    <cellStyle name="Total 4 2 13" xfId="36193"/>
    <cellStyle name="Total 4 2 13 2" xfId="36194"/>
    <cellStyle name="Total 4 2 13 3" xfId="36195"/>
    <cellStyle name="Total 4 2 13 4" xfId="53816"/>
    <cellStyle name="Total 4 2 14" xfId="36196"/>
    <cellStyle name="Total 4 2 14 2" xfId="36197"/>
    <cellStyle name="Total 4 2 14 3" xfId="36198"/>
    <cellStyle name="Total 4 2 14 4" xfId="53817"/>
    <cellStyle name="Total 4 2 15" xfId="36199"/>
    <cellStyle name="Total 4 2 15 2" xfId="36200"/>
    <cellStyle name="Total 4 2 15 3" xfId="36201"/>
    <cellStyle name="Total 4 2 15 4" xfId="53818"/>
    <cellStyle name="Total 4 2 16" xfId="36202"/>
    <cellStyle name="Total 4 2 16 2" xfId="36203"/>
    <cellStyle name="Total 4 2 16 3" xfId="36204"/>
    <cellStyle name="Total 4 2 16 4" xfId="53819"/>
    <cellStyle name="Total 4 2 17" xfId="36205"/>
    <cellStyle name="Total 4 2 17 2" xfId="36206"/>
    <cellStyle name="Total 4 2 17 3" xfId="36207"/>
    <cellStyle name="Total 4 2 17 4" xfId="53820"/>
    <cellStyle name="Total 4 2 18" xfId="36208"/>
    <cellStyle name="Total 4 2 18 2" xfId="36209"/>
    <cellStyle name="Total 4 2 18 3" xfId="36210"/>
    <cellStyle name="Total 4 2 18 4" xfId="53821"/>
    <cellStyle name="Total 4 2 19" xfId="36211"/>
    <cellStyle name="Total 4 2 19 2" xfId="36212"/>
    <cellStyle name="Total 4 2 19 3" xfId="36213"/>
    <cellStyle name="Total 4 2 19 4" xfId="53822"/>
    <cellStyle name="Total 4 2 2" xfId="36214"/>
    <cellStyle name="Total 4 2 2 2" xfId="36215"/>
    <cellStyle name="Total 4 2 2 3" xfId="36216"/>
    <cellStyle name="Total 4 2 2 4" xfId="53823"/>
    <cellStyle name="Total 4 2 20" xfId="36217"/>
    <cellStyle name="Total 4 2 20 2" xfId="36218"/>
    <cellStyle name="Total 4 2 20 3" xfId="53824"/>
    <cellStyle name="Total 4 2 20 4" xfId="53825"/>
    <cellStyle name="Total 4 2 21" xfId="53826"/>
    <cellStyle name="Total 4 2 22" xfId="53827"/>
    <cellStyle name="Total 4 2 3" xfId="36219"/>
    <cellStyle name="Total 4 2 3 2" xfId="36220"/>
    <cellStyle name="Total 4 2 3 3" xfId="36221"/>
    <cellStyle name="Total 4 2 3 4" xfId="53828"/>
    <cellStyle name="Total 4 2 4" xfId="36222"/>
    <cellStyle name="Total 4 2 4 2" xfId="36223"/>
    <cellStyle name="Total 4 2 4 3" xfId="36224"/>
    <cellStyle name="Total 4 2 4 4" xfId="53829"/>
    <cellStyle name="Total 4 2 5" xfId="36225"/>
    <cellStyle name="Total 4 2 5 2" xfId="36226"/>
    <cellStyle name="Total 4 2 5 3" xfId="36227"/>
    <cellStyle name="Total 4 2 5 4" xfId="53830"/>
    <cellStyle name="Total 4 2 6" xfId="36228"/>
    <cellStyle name="Total 4 2 6 2" xfId="36229"/>
    <cellStyle name="Total 4 2 6 3" xfId="36230"/>
    <cellStyle name="Total 4 2 6 4" xfId="53831"/>
    <cellStyle name="Total 4 2 7" xfId="36231"/>
    <cellStyle name="Total 4 2 7 2" xfId="36232"/>
    <cellStyle name="Total 4 2 7 3" xfId="36233"/>
    <cellStyle name="Total 4 2 7 4" xfId="53832"/>
    <cellStyle name="Total 4 2 8" xfId="36234"/>
    <cellStyle name="Total 4 2 8 2" xfId="36235"/>
    <cellStyle name="Total 4 2 8 3" xfId="36236"/>
    <cellStyle name="Total 4 2 8 4" xfId="53833"/>
    <cellStyle name="Total 4 2 9" xfId="36237"/>
    <cellStyle name="Total 4 2 9 2" xfId="36238"/>
    <cellStyle name="Total 4 2 9 3" xfId="36239"/>
    <cellStyle name="Total 4 2 9 4" xfId="53834"/>
    <cellStyle name="Total 4 20" xfId="36240"/>
    <cellStyle name="Total 4 20 2" xfId="36241"/>
    <cellStyle name="Total 4 20 3" xfId="36242"/>
    <cellStyle name="Total 4 20 4" xfId="53835"/>
    <cellStyle name="Total 4 21" xfId="36243"/>
    <cellStyle name="Total 4 21 2" xfId="36244"/>
    <cellStyle name="Total 4 21 3" xfId="36245"/>
    <cellStyle name="Total 4 21 4" xfId="53836"/>
    <cellStyle name="Total 4 22" xfId="36246"/>
    <cellStyle name="Total 4 22 2" xfId="36247"/>
    <cellStyle name="Total 4 22 3" xfId="36248"/>
    <cellStyle name="Total 4 22 4" xfId="53837"/>
    <cellStyle name="Total 4 23" xfId="53838"/>
    <cellStyle name="Total 4 24" xfId="53839"/>
    <cellStyle name="Total 4 3" xfId="36249"/>
    <cellStyle name="Total 4 3 10" xfId="36250"/>
    <cellStyle name="Total 4 3 10 2" xfId="36251"/>
    <cellStyle name="Total 4 3 10 3" xfId="36252"/>
    <cellStyle name="Total 4 3 10 4" xfId="53840"/>
    <cellStyle name="Total 4 3 11" xfId="36253"/>
    <cellStyle name="Total 4 3 11 2" xfId="36254"/>
    <cellStyle name="Total 4 3 11 3" xfId="36255"/>
    <cellStyle name="Total 4 3 11 4" xfId="53841"/>
    <cellStyle name="Total 4 3 12" xfId="36256"/>
    <cellStyle name="Total 4 3 12 2" xfId="36257"/>
    <cellStyle name="Total 4 3 12 3" xfId="36258"/>
    <cellStyle name="Total 4 3 12 4" xfId="53842"/>
    <cellStyle name="Total 4 3 13" xfId="36259"/>
    <cellStyle name="Total 4 3 13 2" xfId="36260"/>
    <cellStyle name="Total 4 3 13 3" xfId="36261"/>
    <cellStyle name="Total 4 3 13 4" xfId="53843"/>
    <cellStyle name="Total 4 3 14" xfId="36262"/>
    <cellStyle name="Total 4 3 14 2" xfId="36263"/>
    <cellStyle name="Total 4 3 14 3" xfId="36264"/>
    <cellStyle name="Total 4 3 14 4" xfId="53844"/>
    <cellStyle name="Total 4 3 15" xfId="36265"/>
    <cellStyle name="Total 4 3 15 2" xfId="36266"/>
    <cellStyle name="Total 4 3 15 3" xfId="36267"/>
    <cellStyle name="Total 4 3 15 4" xfId="53845"/>
    <cellStyle name="Total 4 3 16" xfId="36268"/>
    <cellStyle name="Total 4 3 16 2" xfId="36269"/>
    <cellStyle name="Total 4 3 16 3" xfId="36270"/>
    <cellStyle name="Total 4 3 16 4" xfId="53846"/>
    <cellStyle name="Total 4 3 17" xfId="36271"/>
    <cellStyle name="Total 4 3 17 2" xfId="36272"/>
    <cellStyle name="Total 4 3 17 3" xfId="36273"/>
    <cellStyle name="Total 4 3 17 4" xfId="53847"/>
    <cellStyle name="Total 4 3 18" xfId="36274"/>
    <cellStyle name="Total 4 3 18 2" xfId="36275"/>
    <cellStyle name="Total 4 3 18 3" xfId="36276"/>
    <cellStyle name="Total 4 3 18 4" xfId="53848"/>
    <cellStyle name="Total 4 3 19" xfId="36277"/>
    <cellStyle name="Total 4 3 19 2" xfId="36278"/>
    <cellStyle name="Total 4 3 19 3" xfId="36279"/>
    <cellStyle name="Total 4 3 19 4" xfId="53849"/>
    <cellStyle name="Total 4 3 2" xfId="36280"/>
    <cellStyle name="Total 4 3 2 2" xfId="36281"/>
    <cellStyle name="Total 4 3 2 3" xfId="36282"/>
    <cellStyle name="Total 4 3 2 4" xfId="53850"/>
    <cellStyle name="Total 4 3 20" xfId="36283"/>
    <cellStyle name="Total 4 3 20 2" xfId="36284"/>
    <cellStyle name="Total 4 3 20 3" xfId="53851"/>
    <cellStyle name="Total 4 3 20 4" xfId="53852"/>
    <cellStyle name="Total 4 3 21" xfId="53853"/>
    <cellStyle name="Total 4 3 22" xfId="53854"/>
    <cellStyle name="Total 4 3 3" xfId="36285"/>
    <cellStyle name="Total 4 3 3 2" xfId="36286"/>
    <cellStyle name="Total 4 3 3 3" xfId="36287"/>
    <cellStyle name="Total 4 3 3 4" xfId="53855"/>
    <cellStyle name="Total 4 3 4" xfId="36288"/>
    <cellStyle name="Total 4 3 4 2" xfId="36289"/>
    <cellStyle name="Total 4 3 4 3" xfId="36290"/>
    <cellStyle name="Total 4 3 4 4" xfId="53856"/>
    <cellStyle name="Total 4 3 5" xfId="36291"/>
    <cellStyle name="Total 4 3 5 2" xfId="36292"/>
    <cellStyle name="Total 4 3 5 3" xfId="36293"/>
    <cellStyle name="Total 4 3 5 4" xfId="53857"/>
    <cellStyle name="Total 4 3 6" xfId="36294"/>
    <cellStyle name="Total 4 3 6 2" xfId="36295"/>
    <cellStyle name="Total 4 3 6 3" xfId="36296"/>
    <cellStyle name="Total 4 3 6 4" xfId="53858"/>
    <cellStyle name="Total 4 3 7" xfId="36297"/>
    <cellStyle name="Total 4 3 7 2" xfId="36298"/>
    <cellStyle name="Total 4 3 7 3" xfId="36299"/>
    <cellStyle name="Total 4 3 7 4" xfId="53859"/>
    <cellStyle name="Total 4 3 8" xfId="36300"/>
    <cellStyle name="Total 4 3 8 2" xfId="36301"/>
    <cellStyle name="Total 4 3 8 3" xfId="36302"/>
    <cellStyle name="Total 4 3 8 4" xfId="53860"/>
    <cellStyle name="Total 4 3 9" xfId="36303"/>
    <cellStyle name="Total 4 3 9 2" xfId="36304"/>
    <cellStyle name="Total 4 3 9 3" xfId="36305"/>
    <cellStyle name="Total 4 3 9 4" xfId="53861"/>
    <cellStyle name="Total 4 4" xfId="36306"/>
    <cellStyle name="Total 4 4 2" xfId="36307"/>
    <cellStyle name="Total 4 4 3" xfId="53862"/>
    <cellStyle name="Total 4 5" xfId="36308"/>
    <cellStyle name="Total 4 5 2" xfId="36309"/>
    <cellStyle name="Total 4 5 3" xfId="36310"/>
    <cellStyle name="Total 4 5 4" xfId="53863"/>
    <cellStyle name="Total 4 6" xfId="36311"/>
    <cellStyle name="Total 4 6 2" xfId="36312"/>
    <cellStyle name="Total 4 6 3" xfId="36313"/>
    <cellStyle name="Total 4 6 4" xfId="53864"/>
    <cellStyle name="Total 4 7" xfId="36314"/>
    <cellStyle name="Total 4 7 2" xfId="36315"/>
    <cellStyle name="Total 4 7 3" xfId="36316"/>
    <cellStyle name="Total 4 7 4" xfId="53865"/>
    <cellStyle name="Total 4 8" xfId="36317"/>
    <cellStyle name="Total 4 8 2" xfId="36318"/>
    <cellStyle name="Total 4 8 3" xfId="36319"/>
    <cellStyle name="Total 4 8 4" xfId="53866"/>
    <cellStyle name="Total 4 9" xfId="36320"/>
    <cellStyle name="Total 4 9 2" xfId="36321"/>
    <cellStyle name="Total 4 9 3" xfId="36322"/>
    <cellStyle name="Total 4 9 4" xfId="53867"/>
    <cellStyle name="Total 5" xfId="36323"/>
    <cellStyle name="Total 5 10" xfId="36324"/>
    <cellStyle name="Total 5 10 2" xfId="36325"/>
    <cellStyle name="Total 5 10 3" xfId="36326"/>
    <cellStyle name="Total 5 10 4" xfId="53868"/>
    <cellStyle name="Total 5 11" xfId="36327"/>
    <cellStyle name="Total 5 11 2" xfId="36328"/>
    <cellStyle name="Total 5 11 3" xfId="36329"/>
    <cellStyle name="Total 5 11 4" xfId="53869"/>
    <cellStyle name="Total 5 12" xfId="36330"/>
    <cellStyle name="Total 5 12 2" xfId="36331"/>
    <cellStyle name="Total 5 12 3" xfId="36332"/>
    <cellStyle name="Total 5 12 4" xfId="53870"/>
    <cellStyle name="Total 5 13" xfId="36333"/>
    <cellStyle name="Total 5 13 2" xfId="36334"/>
    <cellStyle name="Total 5 13 3" xfId="36335"/>
    <cellStyle name="Total 5 13 4" xfId="53871"/>
    <cellStyle name="Total 5 14" xfId="36336"/>
    <cellStyle name="Total 5 14 2" xfId="36337"/>
    <cellStyle name="Total 5 14 3" xfId="36338"/>
    <cellStyle name="Total 5 14 4" xfId="53872"/>
    <cellStyle name="Total 5 15" xfId="36339"/>
    <cellStyle name="Total 5 15 2" xfId="36340"/>
    <cellStyle name="Total 5 15 3" xfId="36341"/>
    <cellStyle name="Total 5 15 4" xfId="53873"/>
    <cellStyle name="Total 5 16" xfId="36342"/>
    <cellStyle name="Total 5 16 2" xfId="36343"/>
    <cellStyle name="Total 5 16 3" xfId="36344"/>
    <cellStyle name="Total 5 16 4" xfId="53874"/>
    <cellStyle name="Total 5 17" xfId="36345"/>
    <cellStyle name="Total 5 17 2" xfId="36346"/>
    <cellStyle name="Total 5 17 3" xfId="36347"/>
    <cellStyle name="Total 5 17 4" xfId="53875"/>
    <cellStyle name="Total 5 18" xfId="36348"/>
    <cellStyle name="Total 5 18 2" xfId="36349"/>
    <cellStyle name="Total 5 18 3" xfId="36350"/>
    <cellStyle name="Total 5 18 4" xfId="53876"/>
    <cellStyle name="Total 5 19" xfId="36351"/>
    <cellStyle name="Total 5 19 2" xfId="36352"/>
    <cellStyle name="Total 5 19 3" xfId="36353"/>
    <cellStyle name="Total 5 19 4" xfId="53877"/>
    <cellStyle name="Total 5 2" xfId="36354"/>
    <cellStyle name="Total 5 2 10" xfId="36355"/>
    <cellStyle name="Total 5 2 10 2" xfId="36356"/>
    <cellStyle name="Total 5 2 10 3" xfId="36357"/>
    <cellStyle name="Total 5 2 10 4" xfId="53878"/>
    <cellStyle name="Total 5 2 11" xfId="36358"/>
    <cellStyle name="Total 5 2 11 2" xfId="36359"/>
    <cellStyle name="Total 5 2 11 3" xfId="36360"/>
    <cellStyle name="Total 5 2 11 4" xfId="53879"/>
    <cellStyle name="Total 5 2 12" xfId="36361"/>
    <cellStyle name="Total 5 2 12 2" xfId="36362"/>
    <cellStyle name="Total 5 2 12 3" xfId="36363"/>
    <cellStyle name="Total 5 2 12 4" xfId="53880"/>
    <cellStyle name="Total 5 2 13" xfId="36364"/>
    <cellStyle name="Total 5 2 13 2" xfId="36365"/>
    <cellStyle name="Total 5 2 13 3" xfId="36366"/>
    <cellStyle name="Total 5 2 13 4" xfId="53881"/>
    <cellStyle name="Total 5 2 14" xfId="36367"/>
    <cellStyle name="Total 5 2 14 2" xfId="36368"/>
    <cellStyle name="Total 5 2 14 3" xfId="36369"/>
    <cellStyle name="Total 5 2 14 4" xfId="53882"/>
    <cellStyle name="Total 5 2 15" xfId="36370"/>
    <cellStyle name="Total 5 2 15 2" xfId="36371"/>
    <cellStyle name="Total 5 2 15 3" xfId="36372"/>
    <cellStyle name="Total 5 2 15 4" xfId="53883"/>
    <cellStyle name="Total 5 2 16" xfId="36373"/>
    <cellStyle name="Total 5 2 16 2" xfId="36374"/>
    <cellStyle name="Total 5 2 16 3" xfId="36375"/>
    <cellStyle name="Total 5 2 16 4" xfId="53884"/>
    <cellStyle name="Total 5 2 17" xfId="36376"/>
    <cellStyle name="Total 5 2 17 2" xfId="36377"/>
    <cellStyle name="Total 5 2 17 3" xfId="36378"/>
    <cellStyle name="Total 5 2 17 4" xfId="53885"/>
    <cellStyle name="Total 5 2 18" xfId="36379"/>
    <cellStyle name="Total 5 2 18 2" xfId="36380"/>
    <cellStyle name="Total 5 2 18 3" xfId="36381"/>
    <cellStyle name="Total 5 2 18 4" xfId="53886"/>
    <cellStyle name="Total 5 2 19" xfId="36382"/>
    <cellStyle name="Total 5 2 19 2" xfId="36383"/>
    <cellStyle name="Total 5 2 19 3" xfId="36384"/>
    <cellStyle name="Total 5 2 19 4" xfId="53887"/>
    <cellStyle name="Total 5 2 2" xfId="36385"/>
    <cellStyle name="Total 5 2 2 2" xfId="36386"/>
    <cellStyle name="Total 5 2 2 3" xfId="36387"/>
    <cellStyle name="Total 5 2 2 4" xfId="53888"/>
    <cellStyle name="Total 5 2 20" xfId="36388"/>
    <cellStyle name="Total 5 2 20 2" xfId="36389"/>
    <cellStyle name="Total 5 2 20 3" xfId="53889"/>
    <cellStyle name="Total 5 2 20 4" xfId="53890"/>
    <cellStyle name="Total 5 2 21" xfId="53891"/>
    <cellStyle name="Total 5 2 22" xfId="53892"/>
    <cellStyle name="Total 5 2 3" xfId="36390"/>
    <cellStyle name="Total 5 2 3 2" xfId="36391"/>
    <cellStyle name="Total 5 2 3 3" xfId="36392"/>
    <cellStyle name="Total 5 2 3 4" xfId="53893"/>
    <cellStyle name="Total 5 2 4" xfId="36393"/>
    <cellStyle name="Total 5 2 4 2" xfId="36394"/>
    <cellStyle name="Total 5 2 4 3" xfId="36395"/>
    <cellStyle name="Total 5 2 4 4" xfId="53894"/>
    <cellStyle name="Total 5 2 5" xfId="36396"/>
    <cellStyle name="Total 5 2 5 2" xfId="36397"/>
    <cellStyle name="Total 5 2 5 3" xfId="36398"/>
    <cellStyle name="Total 5 2 5 4" xfId="53895"/>
    <cellStyle name="Total 5 2 6" xfId="36399"/>
    <cellStyle name="Total 5 2 6 2" xfId="36400"/>
    <cellStyle name="Total 5 2 6 3" xfId="36401"/>
    <cellStyle name="Total 5 2 6 4" xfId="53896"/>
    <cellStyle name="Total 5 2 7" xfId="36402"/>
    <cellStyle name="Total 5 2 7 2" xfId="36403"/>
    <cellStyle name="Total 5 2 7 3" xfId="36404"/>
    <cellStyle name="Total 5 2 7 4" xfId="53897"/>
    <cellStyle name="Total 5 2 8" xfId="36405"/>
    <cellStyle name="Total 5 2 8 2" xfId="36406"/>
    <cellStyle name="Total 5 2 8 3" xfId="36407"/>
    <cellStyle name="Total 5 2 8 4" xfId="53898"/>
    <cellStyle name="Total 5 2 9" xfId="36408"/>
    <cellStyle name="Total 5 2 9 2" xfId="36409"/>
    <cellStyle name="Total 5 2 9 3" xfId="36410"/>
    <cellStyle name="Total 5 2 9 4" xfId="53899"/>
    <cellStyle name="Total 5 20" xfId="36411"/>
    <cellStyle name="Total 5 20 2" xfId="36412"/>
    <cellStyle name="Total 5 20 3" xfId="36413"/>
    <cellStyle name="Total 5 20 4" xfId="53900"/>
    <cellStyle name="Total 5 21" xfId="36414"/>
    <cellStyle name="Total 5 21 2" xfId="36415"/>
    <cellStyle name="Total 5 21 3" xfId="36416"/>
    <cellStyle name="Total 5 21 4" xfId="53901"/>
    <cellStyle name="Total 5 22" xfId="36417"/>
    <cellStyle name="Total 5 22 2" xfId="36418"/>
    <cellStyle name="Total 5 22 3" xfId="36419"/>
    <cellStyle name="Total 5 22 4" xfId="53902"/>
    <cellStyle name="Total 5 23" xfId="53903"/>
    <cellStyle name="Total 5 24" xfId="53904"/>
    <cellStyle name="Total 5 3" xfId="36420"/>
    <cellStyle name="Total 5 3 10" xfId="36421"/>
    <cellStyle name="Total 5 3 10 2" xfId="36422"/>
    <cellStyle name="Total 5 3 10 3" xfId="36423"/>
    <cellStyle name="Total 5 3 10 4" xfId="53905"/>
    <cellStyle name="Total 5 3 11" xfId="36424"/>
    <cellStyle name="Total 5 3 11 2" xfId="36425"/>
    <cellStyle name="Total 5 3 11 3" xfId="36426"/>
    <cellStyle name="Total 5 3 11 4" xfId="53906"/>
    <cellStyle name="Total 5 3 12" xfId="36427"/>
    <cellStyle name="Total 5 3 12 2" xfId="36428"/>
    <cellStyle name="Total 5 3 12 3" xfId="36429"/>
    <cellStyle name="Total 5 3 12 4" xfId="53907"/>
    <cellStyle name="Total 5 3 13" xfId="36430"/>
    <cellStyle name="Total 5 3 13 2" xfId="36431"/>
    <cellStyle name="Total 5 3 13 3" xfId="36432"/>
    <cellStyle name="Total 5 3 13 4" xfId="53908"/>
    <cellStyle name="Total 5 3 14" xfId="36433"/>
    <cellStyle name="Total 5 3 14 2" xfId="36434"/>
    <cellStyle name="Total 5 3 14 3" xfId="36435"/>
    <cellStyle name="Total 5 3 14 4" xfId="53909"/>
    <cellStyle name="Total 5 3 15" xfId="36436"/>
    <cellStyle name="Total 5 3 15 2" xfId="36437"/>
    <cellStyle name="Total 5 3 15 3" xfId="36438"/>
    <cellStyle name="Total 5 3 15 4" xfId="53910"/>
    <cellStyle name="Total 5 3 16" xfId="36439"/>
    <cellStyle name="Total 5 3 16 2" xfId="36440"/>
    <cellStyle name="Total 5 3 16 3" xfId="36441"/>
    <cellStyle name="Total 5 3 16 4" xfId="53911"/>
    <cellStyle name="Total 5 3 17" xfId="36442"/>
    <cellStyle name="Total 5 3 17 2" xfId="36443"/>
    <cellStyle name="Total 5 3 17 3" xfId="36444"/>
    <cellStyle name="Total 5 3 17 4" xfId="53912"/>
    <cellStyle name="Total 5 3 18" xfId="36445"/>
    <cellStyle name="Total 5 3 18 2" xfId="36446"/>
    <cellStyle name="Total 5 3 18 3" xfId="36447"/>
    <cellStyle name="Total 5 3 18 4" xfId="53913"/>
    <cellStyle name="Total 5 3 19" xfId="36448"/>
    <cellStyle name="Total 5 3 19 2" xfId="36449"/>
    <cellStyle name="Total 5 3 19 3" xfId="36450"/>
    <cellStyle name="Total 5 3 19 4" xfId="53914"/>
    <cellStyle name="Total 5 3 2" xfId="36451"/>
    <cellStyle name="Total 5 3 2 2" xfId="36452"/>
    <cellStyle name="Total 5 3 2 3" xfId="36453"/>
    <cellStyle name="Total 5 3 2 4" xfId="53915"/>
    <cellStyle name="Total 5 3 20" xfId="36454"/>
    <cellStyle name="Total 5 3 20 2" xfId="36455"/>
    <cellStyle name="Total 5 3 20 3" xfId="53916"/>
    <cellStyle name="Total 5 3 20 4" xfId="53917"/>
    <cellStyle name="Total 5 3 21" xfId="53918"/>
    <cellStyle name="Total 5 3 22" xfId="53919"/>
    <cellStyle name="Total 5 3 3" xfId="36456"/>
    <cellStyle name="Total 5 3 3 2" xfId="36457"/>
    <cellStyle name="Total 5 3 3 3" xfId="36458"/>
    <cellStyle name="Total 5 3 3 4" xfId="53920"/>
    <cellStyle name="Total 5 3 4" xfId="36459"/>
    <cellStyle name="Total 5 3 4 2" xfId="36460"/>
    <cellStyle name="Total 5 3 4 3" xfId="36461"/>
    <cellStyle name="Total 5 3 4 4" xfId="53921"/>
    <cellStyle name="Total 5 3 5" xfId="36462"/>
    <cellStyle name="Total 5 3 5 2" xfId="36463"/>
    <cellStyle name="Total 5 3 5 3" xfId="36464"/>
    <cellStyle name="Total 5 3 5 4" xfId="53922"/>
    <cellStyle name="Total 5 3 6" xfId="36465"/>
    <cellStyle name="Total 5 3 6 2" xfId="36466"/>
    <cellStyle name="Total 5 3 6 3" xfId="36467"/>
    <cellStyle name="Total 5 3 6 4" xfId="53923"/>
    <cellStyle name="Total 5 3 7" xfId="36468"/>
    <cellStyle name="Total 5 3 7 2" xfId="36469"/>
    <cellStyle name="Total 5 3 7 3" xfId="36470"/>
    <cellStyle name="Total 5 3 7 4" xfId="53924"/>
    <cellStyle name="Total 5 3 8" xfId="36471"/>
    <cellStyle name="Total 5 3 8 2" xfId="36472"/>
    <cellStyle name="Total 5 3 8 3" xfId="36473"/>
    <cellStyle name="Total 5 3 8 4" xfId="53925"/>
    <cellStyle name="Total 5 3 9" xfId="36474"/>
    <cellStyle name="Total 5 3 9 2" xfId="36475"/>
    <cellStyle name="Total 5 3 9 3" xfId="36476"/>
    <cellStyle name="Total 5 3 9 4" xfId="53926"/>
    <cellStyle name="Total 5 4" xfId="36477"/>
    <cellStyle name="Total 5 4 2" xfId="36478"/>
    <cellStyle name="Total 5 4 3" xfId="53927"/>
    <cellStyle name="Total 5 5" xfId="36479"/>
    <cellStyle name="Total 5 5 2" xfId="36480"/>
    <cellStyle name="Total 5 5 3" xfId="36481"/>
    <cellStyle name="Total 5 5 4" xfId="53928"/>
    <cellStyle name="Total 5 6" xfId="36482"/>
    <cellStyle name="Total 5 6 2" xfId="36483"/>
    <cellStyle name="Total 5 6 3" xfId="36484"/>
    <cellStyle name="Total 5 6 4" xfId="53929"/>
    <cellStyle name="Total 5 7" xfId="36485"/>
    <cellStyle name="Total 5 7 2" xfId="36486"/>
    <cellStyle name="Total 5 7 3" xfId="36487"/>
    <cellStyle name="Total 5 7 4" xfId="53930"/>
    <cellStyle name="Total 5 8" xfId="36488"/>
    <cellStyle name="Total 5 8 2" xfId="36489"/>
    <cellStyle name="Total 5 8 3" xfId="36490"/>
    <cellStyle name="Total 5 8 4" xfId="53931"/>
    <cellStyle name="Total 5 9" xfId="36491"/>
    <cellStyle name="Total 5 9 2" xfId="36492"/>
    <cellStyle name="Total 5 9 3" xfId="36493"/>
    <cellStyle name="Total 5 9 4" xfId="53932"/>
    <cellStyle name="Total 6" xfId="36494"/>
    <cellStyle name="Total 6 10" xfId="36495"/>
    <cellStyle name="Total 6 10 2" xfId="36496"/>
    <cellStyle name="Total 6 10 3" xfId="36497"/>
    <cellStyle name="Total 6 10 4" xfId="53933"/>
    <cellStyle name="Total 6 11" xfId="36498"/>
    <cellStyle name="Total 6 11 2" xfId="36499"/>
    <cellStyle name="Total 6 11 3" xfId="36500"/>
    <cellStyle name="Total 6 11 4" xfId="53934"/>
    <cellStyle name="Total 6 12" xfId="36501"/>
    <cellStyle name="Total 6 12 2" xfId="36502"/>
    <cellStyle name="Total 6 12 3" xfId="36503"/>
    <cellStyle name="Total 6 12 4" xfId="53935"/>
    <cellStyle name="Total 6 13" xfId="36504"/>
    <cellStyle name="Total 6 13 2" xfId="36505"/>
    <cellStyle name="Total 6 13 3" xfId="36506"/>
    <cellStyle name="Total 6 13 4" xfId="53936"/>
    <cellStyle name="Total 6 14" xfId="36507"/>
    <cellStyle name="Total 6 14 2" xfId="36508"/>
    <cellStyle name="Total 6 14 3" xfId="36509"/>
    <cellStyle name="Total 6 14 4" xfId="53937"/>
    <cellStyle name="Total 6 15" xfId="36510"/>
    <cellStyle name="Total 6 15 2" xfId="36511"/>
    <cellStyle name="Total 6 15 3" xfId="36512"/>
    <cellStyle name="Total 6 15 4" xfId="53938"/>
    <cellStyle name="Total 6 16" xfId="36513"/>
    <cellStyle name="Total 6 16 2" xfId="36514"/>
    <cellStyle name="Total 6 16 3" xfId="36515"/>
    <cellStyle name="Total 6 16 4" xfId="53939"/>
    <cellStyle name="Total 6 17" xfId="36516"/>
    <cellStyle name="Total 6 17 2" xfId="36517"/>
    <cellStyle name="Total 6 17 3" xfId="36518"/>
    <cellStyle name="Total 6 17 4" xfId="53940"/>
    <cellStyle name="Total 6 18" xfId="36519"/>
    <cellStyle name="Total 6 18 2" xfId="36520"/>
    <cellStyle name="Total 6 18 3" xfId="36521"/>
    <cellStyle name="Total 6 18 4" xfId="53941"/>
    <cellStyle name="Total 6 19" xfId="36522"/>
    <cellStyle name="Total 6 19 2" xfId="36523"/>
    <cellStyle name="Total 6 19 3" xfId="36524"/>
    <cellStyle name="Total 6 19 4" xfId="53942"/>
    <cellStyle name="Total 6 2" xfId="36525"/>
    <cellStyle name="Total 6 2 2" xfId="36526"/>
    <cellStyle name="Total 6 2 2 10" xfId="36527"/>
    <cellStyle name="Total 6 2 2 10 2" xfId="36528"/>
    <cellStyle name="Total 6 2 2 10 3" xfId="36529"/>
    <cellStyle name="Total 6 2 2 10 4" xfId="53943"/>
    <cellStyle name="Total 6 2 2 11" xfId="36530"/>
    <cellStyle name="Total 6 2 2 11 2" xfId="36531"/>
    <cellStyle name="Total 6 2 2 11 3" xfId="36532"/>
    <cellStyle name="Total 6 2 2 11 4" xfId="53944"/>
    <cellStyle name="Total 6 2 2 12" xfId="36533"/>
    <cellStyle name="Total 6 2 2 12 2" xfId="36534"/>
    <cellStyle name="Total 6 2 2 12 3" xfId="36535"/>
    <cellStyle name="Total 6 2 2 12 4" xfId="53945"/>
    <cellStyle name="Total 6 2 2 13" xfId="36536"/>
    <cellStyle name="Total 6 2 2 13 2" xfId="36537"/>
    <cellStyle name="Total 6 2 2 13 3" xfId="36538"/>
    <cellStyle name="Total 6 2 2 13 4" xfId="53946"/>
    <cellStyle name="Total 6 2 2 14" xfId="36539"/>
    <cellStyle name="Total 6 2 2 14 2" xfId="36540"/>
    <cellStyle name="Total 6 2 2 14 3" xfId="36541"/>
    <cellStyle name="Total 6 2 2 14 4" xfId="53947"/>
    <cellStyle name="Total 6 2 2 15" xfId="36542"/>
    <cellStyle name="Total 6 2 2 15 2" xfId="36543"/>
    <cellStyle name="Total 6 2 2 15 3" xfId="36544"/>
    <cellStyle name="Total 6 2 2 15 4" xfId="53948"/>
    <cellStyle name="Total 6 2 2 16" xfId="36545"/>
    <cellStyle name="Total 6 2 2 16 2" xfId="36546"/>
    <cellStyle name="Total 6 2 2 16 3" xfId="36547"/>
    <cellStyle name="Total 6 2 2 16 4" xfId="53949"/>
    <cellStyle name="Total 6 2 2 17" xfId="36548"/>
    <cellStyle name="Total 6 2 2 17 2" xfId="36549"/>
    <cellStyle name="Total 6 2 2 17 3" xfId="36550"/>
    <cellStyle name="Total 6 2 2 17 4" xfId="53950"/>
    <cellStyle name="Total 6 2 2 18" xfId="36551"/>
    <cellStyle name="Total 6 2 2 18 2" xfId="36552"/>
    <cellStyle name="Total 6 2 2 18 3" xfId="36553"/>
    <cellStyle name="Total 6 2 2 18 4" xfId="53951"/>
    <cellStyle name="Total 6 2 2 19" xfId="36554"/>
    <cellStyle name="Total 6 2 2 19 2" xfId="36555"/>
    <cellStyle name="Total 6 2 2 19 3" xfId="36556"/>
    <cellStyle name="Total 6 2 2 19 4" xfId="53952"/>
    <cellStyle name="Total 6 2 2 2" xfId="36557"/>
    <cellStyle name="Total 6 2 2 2 2" xfId="36558"/>
    <cellStyle name="Total 6 2 2 2 3" xfId="36559"/>
    <cellStyle name="Total 6 2 2 2 4" xfId="53953"/>
    <cellStyle name="Total 6 2 2 20" xfId="36560"/>
    <cellStyle name="Total 6 2 2 20 2" xfId="36561"/>
    <cellStyle name="Total 6 2 2 20 3" xfId="53954"/>
    <cellStyle name="Total 6 2 2 20 4" xfId="53955"/>
    <cellStyle name="Total 6 2 2 21" xfId="53956"/>
    <cellStyle name="Total 6 2 2 22" xfId="53957"/>
    <cellStyle name="Total 6 2 2 3" xfId="36562"/>
    <cellStyle name="Total 6 2 2 3 2" xfId="36563"/>
    <cellStyle name="Total 6 2 2 3 3" xfId="36564"/>
    <cellStyle name="Total 6 2 2 3 4" xfId="53958"/>
    <cellStyle name="Total 6 2 2 4" xfId="36565"/>
    <cellStyle name="Total 6 2 2 4 2" xfId="36566"/>
    <cellStyle name="Total 6 2 2 4 3" xfId="36567"/>
    <cellStyle name="Total 6 2 2 4 4" xfId="53959"/>
    <cellStyle name="Total 6 2 2 5" xfId="36568"/>
    <cellStyle name="Total 6 2 2 5 2" xfId="36569"/>
    <cellStyle name="Total 6 2 2 5 3" xfId="36570"/>
    <cellStyle name="Total 6 2 2 5 4" xfId="53960"/>
    <cellStyle name="Total 6 2 2 6" xfId="36571"/>
    <cellStyle name="Total 6 2 2 6 2" xfId="36572"/>
    <cellStyle name="Total 6 2 2 6 3" xfId="36573"/>
    <cellStyle name="Total 6 2 2 6 4" xfId="53961"/>
    <cellStyle name="Total 6 2 2 7" xfId="36574"/>
    <cellStyle name="Total 6 2 2 7 2" xfId="36575"/>
    <cellStyle name="Total 6 2 2 7 3" xfId="36576"/>
    <cellStyle name="Total 6 2 2 7 4" xfId="53962"/>
    <cellStyle name="Total 6 2 2 8" xfId="36577"/>
    <cellStyle name="Total 6 2 2 8 2" xfId="36578"/>
    <cellStyle name="Total 6 2 2 8 3" xfId="36579"/>
    <cellStyle name="Total 6 2 2 8 4" xfId="53963"/>
    <cellStyle name="Total 6 2 2 9" xfId="36580"/>
    <cellStyle name="Total 6 2 2 9 2" xfId="36581"/>
    <cellStyle name="Total 6 2 2 9 3" xfId="36582"/>
    <cellStyle name="Total 6 2 2 9 4" xfId="53964"/>
    <cellStyle name="Total 6 2 3" xfId="53965"/>
    <cellStyle name="Total 6 20" xfId="36583"/>
    <cellStyle name="Total 6 20 2" xfId="36584"/>
    <cellStyle name="Total 6 20 3" xfId="36585"/>
    <cellStyle name="Total 6 20 4" xfId="53966"/>
    <cellStyle name="Total 6 21" xfId="36586"/>
    <cellStyle name="Total 6 21 2" xfId="36587"/>
    <cellStyle name="Total 6 21 3" xfId="36588"/>
    <cellStyle name="Total 6 21 4" xfId="53967"/>
    <cellStyle name="Total 6 22" xfId="36589"/>
    <cellStyle name="Total 6 22 2" xfId="36590"/>
    <cellStyle name="Total 6 22 3" xfId="53968"/>
    <cellStyle name="Total 6 22 4" xfId="53969"/>
    <cellStyle name="Total 6 23" xfId="53970"/>
    <cellStyle name="Total 6 24" xfId="53971"/>
    <cellStyle name="Total 6 3" xfId="36591"/>
    <cellStyle name="Total 6 3 10" xfId="36592"/>
    <cellStyle name="Total 6 3 10 2" xfId="36593"/>
    <cellStyle name="Total 6 3 10 3" xfId="36594"/>
    <cellStyle name="Total 6 3 10 4" xfId="53972"/>
    <cellStyle name="Total 6 3 11" xfId="36595"/>
    <cellStyle name="Total 6 3 11 2" xfId="36596"/>
    <cellStyle name="Total 6 3 11 3" xfId="36597"/>
    <cellStyle name="Total 6 3 11 4" xfId="53973"/>
    <cellStyle name="Total 6 3 12" xfId="36598"/>
    <cellStyle name="Total 6 3 12 2" xfId="36599"/>
    <cellStyle name="Total 6 3 12 3" xfId="36600"/>
    <cellStyle name="Total 6 3 12 4" xfId="53974"/>
    <cellStyle name="Total 6 3 13" xfId="36601"/>
    <cellStyle name="Total 6 3 13 2" xfId="36602"/>
    <cellStyle name="Total 6 3 13 3" xfId="36603"/>
    <cellStyle name="Total 6 3 13 4" xfId="53975"/>
    <cellStyle name="Total 6 3 14" xfId="36604"/>
    <cellStyle name="Total 6 3 14 2" xfId="36605"/>
    <cellStyle name="Total 6 3 14 3" xfId="36606"/>
    <cellStyle name="Total 6 3 14 4" xfId="53976"/>
    <cellStyle name="Total 6 3 15" xfId="36607"/>
    <cellStyle name="Total 6 3 15 2" xfId="36608"/>
    <cellStyle name="Total 6 3 15 3" xfId="36609"/>
    <cellStyle name="Total 6 3 15 4" xfId="53977"/>
    <cellStyle name="Total 6 3 16" xfId="36610"/>
    <cellStyle name="Total 6 3 16 2" xfId="36611"/>
    <cellStyle name="Total 6 3 16 3" xfId="36612"/>
    <cellStyle name="Total 6 3 16 4" xfId="53978"/>
    <cellStyle name="Total 6 3 17" xfId="36613"/>
    <cellStyle name="Total 6 3 17 2" xfId="36614"/>
    <cellStyle name="Total 6 3 17 3" xfId="36615"/>
    <cellStyle name="Total 6 3 17 4" xfId="53979"/>
    <cellStyle name="Total 6 3 18" xfId="36616"/>
    <cellStyle name="Total 6 3 18 2" xfId="36617"/>
    <cellStyle name="Total 6 3 18 3" xfId="36618"/>
    <cellStyle name="Total 6 3 18 4" xfId="53980"/>
    <cellStyle name="Total 6 3 19" xfId="36619"/>
    <cellStyle name="Total 6 3 19 2" xfId="36620"/>
    <cellStyle name="Total 6 3 19 3" xfId="36621"/>
    <cellStyle name="Total 6 3 19 4" xfId="53981"/>
    <cellStyle name="Total 6 3 2" xfId="36622"/>
    <cellStyle name="Total 6 3 2 2" xfId="36623"/>
    <cellStyle name="Total 6 3 2 3" xfId="36624"/>
    <cellStyle name="Total 6 3 2 4" xfId="53982"/>
    <cellStyle name="Total 6 3 20" xfId="36625"/>
    <cellStyle name="Total 6 3 20 2" xfId="36626"/>
    <cellStyle name="Total 6 3 20 3" xfId="53983"/>
    <cellStyle name="Total 6 3 20 4" xfId="53984"/>
    <cellStyle name="Total 6 3 21" xfId="53985"/>
    <cellStyle name="Total 6 3 22" xfId="53986"/>
    <cellStyle name="Total 6 3 3" xfId="36627"/>
    <cellStyle name="Total 6 3 3 2" xfId="36628"/>
    <cellStyle name="Total 6 3 3 3" xfId="36629"/>
    <cellStyle name="Total 6 3 3 4" xfId="53987"/>
    <cellStyle name="Total 6 3 4" xfId="36630"/>
    <cellStyle name="Total 6 3 4 2" xfId="36631"/>
    <cellStyle name="Total 6 3 4 3" xfId="36632"/>
    <cellStyle name="Total 6 3 4 4" xfId="53988"/>
    <cellStyle name="Total 6 3 5" xfId="36633"/>
    <cellStyle name="Total 6 3 5 2" xfId="36634"/>
    <cellStyle name="Total 6 3 5 3" xfId="36635"/>
    <cellStyle name="Total 6 3 5 4" xfId="53989"/>
    <cellStyle name="Total 6 3 6" xfId="36636"/>
    <cellStyle name="Total 6 3 6 2" xfId="36637"/>
    <cellStyle name="Total 6 3 6 3" xfId="36638"/>
    <cellStyle name="Total 6 3 6 4" xfId="53990"/>
    <cellStyle name="Total 6 3 7" xfId="36639"/>
    <cellStyle name="Total 6 3 7 2" xfId="36640"/>
    <cellStyle name="Total 6 3 7 3" xfId="36641"/>
    <cellStyle name="Total 6 3 7 4" xfId="53991"/>
    <cellStyle name="Total 6 3 8" xfId="36642"/>
    <cellStyle name="Total 6 3 8 2" xfId="36643"/>
    <cellStyle name="Total 6 3 8 3" xfId="36644"/>
    <cellStyle name="Total 6 3 8 4" xfId="53992"/>
    <cellStyle name="Total 6 3 9" xfId="36645"/>
    <cellStyle name="Total 6 3 9 2" xfId="36646"/>
    <cellStyle name="Total 6 3 9 3" xfId="36647"/>
    <cellStyle name="Total 6 3 9 4" xfId="53993"/>
    <cellStyle name="Total 6 4" xfId="36648"/>
    <cellStyle name="Total 6 4 2" xfId="36649"/>
    <cellStyle name="Total 6 4 3" xfId="36650"/>
    <cellStyle name="Total 6 4 4" xfId="53994"/>
    <cellStyle name="Total 6 5" xfId="36651"/>
    <cellStyle name="Total 6 5 2" xfId="36652"/>
    <cellStyle name="Total 6 5 3" xfId="36653"/>
    <cellStyle name="Total 6 5 4" xfId="53995"/>
    <cellStyle name="Total 6 6" xfId="36654"/>
    <cellStyle name="Total 6 6 2" xfId="36655"/>
    <cellStyle name="Total 6 6 3" xfId="36656"/>
    <cellStyle name="Total 6 6 4" xfId="53996"/>
    <cellStyle name="Total 6 7" xfId="36657"/>
    <cellStyle name="Total 6 7 2" xfId="36658"/>
    <cellStyle name="Total 6 7 3" xfId="36659"/>
    <cellStyle name="Total 6 7 4" xfId="53997"/>
    <cellStyle name="Total 6 8" xfId="36660"/>
    <cellStyle name="Total 6 8 2" xfId="36661"/>
    <cellStyle name="Total 6 8 3" xfId="36662"/>
    <cellStyle name="Total 6 8 4" xfId="53998"/>
    <cellStyle name="Total 6 9" xfId="36663"/>
    <cellStyle name="Total 6 9 2" xfId="36664"/>
    <cellStyle name="Total 6 9 3" xfId="36665"/>
    <cellStyle name="Total 6 9 4" xfId="53999"/>
    <cellStyle name="Total 7" xfId="36666"/>
    <cellStyle name="Total 7 10" xfId="36667"/>
    <cellStyle name="Total 7 10 10" xfId="36668"/>
    <cellStyle name="Total 7 10 10 2" xfId="36669"/>
    <cellStyle name="Total 7 10 10 3" xfId="36670"/>
    <cellStyle name="Total 7 10 10 4" xfId="54000"/>
    <cellStyle name="Total 7 10 11" xfId="36671"/>
    <cellStyle name="Total 7 10 11 2" xfId="36672"/>
    <cellStyle name="Total 7 10 11 3" xfId="36673"/>
    <cellStyle name="Total 7 10 11 4" xfId="54001"/>
    <cellStyle name="Total 7 10 12" xfId="36674"/>
    <cellStyle name="Total 7 10 12 2" xfId="36675"/>
    <cellStyle name="Total 7 10 12 3" xfId="36676"/>
    <cellStyle name="Total 7 10 12 4" xfId="54002"/>
    <cellStyle name="Total 7 10 13" xfId="36677"/>
    <cellStyle name="Total 7 10 13 2" xfId="36678"/>
    <cellStyle name="Total 7 10 13 3" xfId="36679"/>
    <cellStyle name="Total 7 10 13 4" xfId="54003"/>
    <cellStyle name="Total 7 10 14" xfId="36680"/>
    <cellStyle name="Total 7 10 14 2" xfId="36681"/>
    <cellStyle name="Total 7 10 14 3" xfId="36682"/>
    <cellStyle name="Total 7 10 14 4" xfId="54004"/>
    <cellStyle name="Total 7 10 15" xfId="36683"/>
    <cellStyle name="Total 7 10 15 2" xfId="36684"/>
    <cellStyle name="Total 7 10 15 3" xfId="36685"/>
    <cellStyle name="Total 7 10 15 4" xfId="54005"/>
    <cellStyle name="Total 7 10 16" xfId="36686"/>
    <cellStyle name="Total 7 10 16 2" xfId="36687"/>
    <cellStyle name="Total 7 10 16 3" xfId="36688"/>
    <cellStyle name="Total 7 10 16 4" xfId="54006"/>
    <cellStyle name="Total 7 10 17" xfId="36689"/>
    <cellStyle name="Total 7 10 17 2" xfId="36690"/>
    <cellStyle name="Total 7 10 17 3" xfId="36691"/>
    <cellStyle name="Total 7 10 17 4" xfId="54007"/>
    <cellStyle name="Total 7 10 18" xfId="36692"/>
    <cellStyle name="Total 7 10 18 2" xfId="36693"/>
    <cellStyle name="Total 7 10 18 3" xfId="36694"/>
    <cellStyle name="Total 7 10 18 4" xfId="54008"/>
    <cellStyle name="Total 7 10 19" xfId="36695"/>
    <cellStyle name="Total 7 10 19 2" xfId="36696"/>
    <cellStyle name="Total 7 10 19 3" xfId="36697"/>
    <cellStyle name="Total 7 10 19 4" xfId="54009"/>
    <cellStyle name="Total 7 10 2" xfId="36698"/>
    <cellStyle name="Total 7 10 2 2" xfId="36699"/>
    <cellStyle name="Total 7 10 2 3" xfId="36700"/>
    <cellStyle name="Total 7 10 2 4" xfId="54010"/>
    <cellStyle name="Total 7 10 20" xfId="36701"/>
    <cellStyle name="Total 7 10 20 2" xfId="36702"/>
    <cellStyle name="Total 7 10 20 3" xfId="54011"/>
    <cellStyle name="Total 7 10 20 4" xfId="54012"/>
    <cellStyle name="Total 7 10 21" xfId="54013"/>
    <cellStyle name="Total 7 10 22" xfId="54014"/>
    <cellStyle name="Total 7 10 3" xfId="36703"/>
    <cellStyle name="Total 7 10 3 2" xfId="36704"/>
    <cellStyle name="Total 7 10 3 3" xfId="36705"/>
    <cellStyle name="Total 7 10 3 4" xfId="54015"/>
    <cellStyle name="Total 7 10 4" xfId="36706"/>
    <cellStyle name="Total 7 10 4 2" xfId="36707"/>
    <cellStyle name="Total 7 10 4 3" xfId="36708"/>
    <cellStyle name="Total 7 10 4 4" xfId="54016"/>
    <cellStyle name="Total 7 10 5" xfId="36709"/>
    <cellStyle name="Total 7 10 5 2" xfId="36710"/>
    <cellStyle name="Total 7 10 5 3" xfId="36711"/>
    <cellStyle name="Total 7 10 5 4" xfId="54017"/>
    <cellStyle name="Total 7 10 6" xfId="36712"/>
    <cellStyle name="Total 7 10 6 2" xfId="36713"/>
    <cellStyle name="Total 7 10 6 3" xfId="36714"/>
    <cellStyle name="Total 7 10 6 4" xfId="54018"/>
    <cellStyle name="Total 7 10 7" xfId="36715"/>
    <cellStyle name="Total 7 10 7 2" xfId="36716"/>
    <cellStyle name="Total 7 10 7 3" xfId="36717"/>
    <cellStyle name="Total 7 10 7 4" xfId="54019"/>
    <cellStyle name="Total 7 10 8" xfId="36718"/>
    <cellStyle name="Total 7 10 8 2" xfId="36719"/>
    <cellStyle name="Total 7 10 8 3" xfId="36720"/>
    <cellStyle name="Total 7 10 8 4" xfId="54020"/>
    <cellStyle name="Total 7 10 9" xfId="36721"/>
    <cellStyle name="Total 7 10 9 2" xfId="36722"/>
    <cellStyle name="Total 7 10 9 3" xfId="36723"/>
    <cellStyle name="Total 7 10 9 4" xfId="54021"/>
    <cellStyle name="Total 7 11" xfId="36724"/>
    <cellStyle name="Total 7 11 10" xfId="36725"/>
    <cellStyle name="Total 7 11 10 2" xfId="36726"/>
    <cellStyle name="Total 7 11 10 3" xfId="36727"/>
    <cellStyle name="Total 7 11 10 4" xfId="54022"/>
    <cellStyle name="Total 7 11 11" xfId="36728"/>
    <cellStyle name="Total 7 11 11 2" xfId="36729"/>
    <cellStyle name="Total 7 11 11 3" xfId="36730"/>
    <cellStyle name="Total 7 11 11 4" xfId="54023"/>
    <cellStyle name="Total 7 11 12" xfId="36731"/>
    <cellStyle name="Total 7 11 12 2" xfId="36732"/>
    <cellStyle name="Total 7 11 12 3" xfId="36733"/>
    <cellStyle name="Total 7 11 12 4" xfId="54024"/>
    <cellStyle name="Total 7 11 13" xfId="36734"/>
    <cellStyle name="Total 7 11 13 2" xfId="36735"/>
    <cellStyle name="Total 7 11 13 3" xfId="36736"/>
    <cellStyle name="Total 7 11 13 4" xfId="54025"/>
    <cellStyle name="Total 7 11 14" xfId="36737"/>
    <cellStyle name="Total 7 11 14 2" xfId="36738"/>
    <cellStyle name="Total 7 11 14 3" xfId="36739"/>
    <cellStyle name="Total 7 11 14 4" xfId="54026"/>
    <cellStyle name="Total 7 11 15" xfId="36740"/>
    <cellStyle name="Total 7 11 15 2" xfId="36741"/>
    <cellStyle name="Total 7 11 15 3" xfId="36742"/>
    <cellStyle name="Total 7 11 15 4" xfId="54027"/>
    <cellStyle name="Total 7 11 16" xfId="36743"/>
    <cellStyle name="Total 7 11 16 2" xfId="36744"/>
    <cellStyle name="Total 7 11 16 3" xfId="36745"/>
    <cellStyle name="Total 7 11 16 4" xfId="54028"/>
    <cellStyle name="Total 7 11 17" xfId="36746"/>
    <cellStyle name="Total 7 11 17 2" xfId="36747"/>
    <cellStyle name="Total 7 11 17 3" xfId="36748"/>
    <cellStyle name="Total 7 11 17 4" xfId="54029"/>
    <cellStyle name="Total 7 11 18" xfId="36749"/>
    <cellStyle name="Total 7 11 18 2" xfId="36750"/>
    <cellStyle name="Total 7 11 18 3" xfId="36751"/>
    <cellStyle name="Total 7 11 18 4" xfId="54030"/>
    <cellStyle name="Total 7 11 19" xfId="36752"/>
    <cellStyle name="Total 7 11 19 2" xfId="36753"/>
    <cellStyle name="Total 7 11 19 3" xfId="36754"/>
    <cellStyle name="Total 7 11 19 4" xfId="54031"/>
    <cellStyle name="Total 7 11 2" xfId="36755"/>
    <cellStyle name="Total 7 11 2 2" xfId="36756"/>
    <cellStyle name="Total 7 11 2 3" xfId="36757"/>
    <cellStyle name="Total 7 11 2 4" xfId="54032"/>
    <cellStyle name="Total 7 11 20" xfId="36758"/>
    <cellStyle name="Total 7 11 20 2" xfId="36759"/>
    <cellStyle name="Total 7 11 20 3" xfId="54033"/>
    <cellStyle name="Total 7 11 20 4" xfId="54034"/>
    <cellStyle name="Total 7 11 21" xfId="54035"/>
    <cellStyle name="Total 7 11 22" xfId="54036"/>
    <cellStyle name="Total 7 11 3" xfId="36760"/>
    <cellStyle name="Total 7 11 3 2" xfId="36761"/>
    <cellStyle name="Total 7 11 3 3" xfId="36762"/>
    <cellStyle name="Total 7 11 3 4" xfId="54037"/>
    <cellStyle name="Total 7 11 4" xfId="36763"/>
    <cellStyle name="Total 7 11 4 2" xfId="36764"/>
    <cellStyle name="Total 7 11 4 3" xfId="36765"/>
    <cellStyle name="Total 7 11 4 4" xfId="54038"/>
    <cellStyle name="Total 7 11 5" xfId="36766"/>
    <cellStyle name="Total 7 11 5 2" xfId="36767"/>
    <cellStyle name="Total 7 11 5 3" xfId="36768"/>
    <cellStyle name="Total 7 11 5 4" xfId="54039"/>
    <cellStyle name="Total 7 11 6" xfId="36769"/>
    <cellStyle name="Total 7 11 6 2" xfId="36770"/>
    <cellStyle name="Total 7 11 6 3" xfId="36771"/>
    <cellStyle name="Total 7 11 6 4" xfId="54040"/>
    <cellStyle name="Total 7 11 7" xfId="36772"/>
    <cellStyle name="Total 7 11 7 2" xfId="36773"/>
    <cellStyle name="Total 7 11 7 3" xfId="36774"/>
    <cellStyle name="Total 7 11 7 4" xfId="54041"/>
    <cellStyle name="Total 7 11 8" xfId="36775"/>
    <cellStyle name="Total 7 11 8 2" xfId="36776"/>
    <cellStyle name="Total 7 11 8 3" xfId="36777"/>
    <cellStyle name="Total 7 11 8 4" xfId="54042"/>
    <cellStyle name="Total 7 11 9" xfId="36778"/>
    <cellStyle name="Total 7 11 9 2" xfId="36779"/>
    <cellStyle name="Total 7 11 9 3" xfId="36780"/>
    <cellStyle name="Total 7 11 9 4" xfId="54043"/>
    <cellStyle name="Total 7 12" xfId="36781"/>
    <cellStyle name="Total 7 12 2" xfId="36782"/>
    <cellStyle name="Total 7 12 3" xfId="36783"/>
    <cellStyle name="Total 7 12 4" xfId="54044"/>
    <cellStyle name="Total 7 13" xfId="36784"/>
    <cellStyle name="Total 7 13 2" xfId="36785"/>
    <cellStyle name="Total 7 13 3" xfId="36786"/>
    <cellStyle name="Total 7 13 4" xfId="54045"/>
    <cellStyle name="Total 7 14" xfId="36787"/>
    <cellStyle name="Total 7 14 2" xfId="36788"/>
    <cellStyle name="Total 7 14 3" xfId="36789"/>
    <cellStyle name="Total 7 14 4" xfId="54046"/>
    <cellStyle name="Total 7 15" xfId="36790"/>
    <cellStyle name="Total 7 15 2" xfId="36791"/>
    <cellStyle name="Total 7 15 3" xfId="36792"/>
    <cellStyle name="Total 7 15 4" xfId="54047"/>
    <cellStyle name="Total 7 16" xfId="36793"/>
    <cellStyle name="Total 7 16 2" xfId="36794"/>
    <cellStyle name="Total 7 16 3" xfId="36795"/>
    <cellStyle name="Total 7 16 4" xfId="54048"/>
    <cellStyle name="Total 7 17" xfId="36796"/>
    <cellStyle name="Total 7 17 2" xfId="36797"/>
    <cellStyle name="Total 7 17 3" xfId="36798"/>
    <cellStyle name="Total 7 17 4" xfId="54049"/>
    <cellStyle name="Total 7 18" xfId="36799"/>
    <cellStyle name="Total 7 18 2" xfId="36800"/>
    <cellStyle name="Total 7 18 3" xfId="36801"/>
    <cellStyle name="Total 7 18 4" xfId="54050"/>
    <cellStyle name="Total 7 19" xfId="36802"/>
    <cellStyle name="Total 7 19 2" xfId="36803"/>
    <cellStyle name="Total 7 19 3" xfId="36804"/>
    <cellStyle name="Total 7 19 4" xfId="54051"/>
    <cellStyle name="Total 7 2" xfId="36805"/>
    <cellStyle name="Total 7 2 10" xfId="36806"/>
    <cellStyle name="Total 7 2 10 2" xfId="36807"/>
    <cellStyle name="Total 7 2 10 3" xfId="36808"/>
    <cellStyle name="Total 7 2 10 4" xfId="54052"/>
    <cellStyle name="Total 7 2 11" xfId="36809"/>
    <cellStyle name="Total 7 2 11 2" xfId="36810"/>
    <cellStyle name="Total 7 2 11 3" xfId="36811"/>
    <cellStyle name="Total 7 2 11 4" xfId="54053"/>
    <cellStyle name="Total 7 2 12" xfId="36812"/>
    <cellStyle name="Total 7 2 12 2" xfId="36813"/>
    <cellStyle name="Total 7 2 12 3" xfId="36814"/>
    <cellStyle name="Total 7 2 12 4" xfId="54054"/>
    <cellStyle name="Total 7 2 13" xfId="36815"/>
    <cellStyle name="Total 7 2 13 2" xfId="36816"/>
    <cellStyle name="Total 7 2 13 3" xfId="36817"/>
    <cellStyle name="Total 7 2 13 4" xfId="54055"/>
    <cellStyle name="Total 7 2 14" xfId="36818"/>
    <cellStyle name="Total 7 2 14 2" xfId="36819"/>
    <cellStyle name="Total 7 2 14 3" xfId="36820"/>
    <cellStyle name="Total 7 2 14 4" xfId="54056"/>
    <cellStyle name="Total 7 2 15" xfId="36821"/>
    <cellStyle name="Total 7 2 15 2" xfId="36822"/>
    <cellStyle name="Total 7 2 15 3" xfId="36823"/>
    <cellStyle name="Total 7 2 15 4" xfId="54057"/>
    <cellStyle name="Total 7 2 16" xfId="36824"/>
    <cellStyle name="Total 7 2 16 2" xfId="36825"/>
    <cellStyle name="Total 7 2 16 3" xfId="36826"/>
    <cellStyle name="Total 7 2 16 4" xfId="54058"/>
    <cellStyle name="Total 7 2 17" xfId="36827"/>
    <cellStyle name="Total 7 2 17 2" xfId="36828"/>
    <cellStyle name="Total 7 2 17 3" xfId="36829"/>
    <cellStyle name="Total 7 2 17 4" xfId="54059"/>
    <cellStyle name="Total 7 2 18" xfId="36830"/>
    <cellStyle name="Total 7 2 18 2" xfId="36831"/>
    <cellStyle name="Total 7 2 18 3" xfId="36832"/>
    <cellStyle name="Total 7 2 18 4" xfId="54060"/>
    <cellStyle name="Total 7 2 19" xfId="36833"/>
    <cellStyle name="Total 7 2 19 2" xfId="36834"/>
    <cellStyle name="Total 7 2 19 3" xfId="36835"/>
    <cellStyle name="Total 7 2 19 4" xfId="54061"/>
    <cellStyle name="Total 7 2 2" xfId="36836"/>
    <cellStyle name="Total 7 2 2 2" xfId="36837"/>
    <cellStyle name="Total 7 2 2 3" xfId="36838"/>
    <cellStyle name="Total 7 2 2 4" xfId="54062"/>
    <cellStyle name="Total 7 2 20" xfId="36839"/>
    <cellStyle name="Total 7 2 20 2" xfId="36840"/>
    <cellStyle name="Total 7 2 20 3" xfId="54063"/>
    <cellStyle name="Total 7 2 20 4" xfId="54064"/>
    <cellStyle name="Total 7 2 21" xfId="54065"/>
    <cellStyle name="Total 7 2 22" xfId="54066"/>
    <cellStyle name="Total 7 2 3" xfId="36841"/>
    <cellStyle name="Total 7 2 3 2" xfId="36842"/>
    <cellStyle name="Total 7 2 3 3" xfId="36843"/>
    <cellStyle name="Total 7 2 3 4" xfId="54067"/>
    <cellStyle name="Total 7 2 4" xfId="36844"/>
    <cellStyle name="Total 7 2 4 2" xfId="36845"/>
    <cellStyle name="Total 7 2 4 3" xfId="36846"/>
    <cellStyle name="Total 7 2 4 4" xfId="54068"/>
    <cellStyle name="Total 7 2 5" xfId="36847"/>
    <cellStyle name="Total 7 2 5 2" xfId="36848"/>
    <cellStyle name="Total 7 2 5 3" xfId="36849"/>
    <cellStyle name="Total 7 2 5 4" xfId="54069"/>
    <cellStyle name="Total 7 2 6" xfId="36850"/>
    <cellStyle name="Total 7 2 6 2" xfId="36851"/>
    <cellStyle name="Total 7 2 6 3" xfId="36852"/>
    <cellStyle name="Total 7 2 6 4" xfId="54070"/>
    <cellStyle name="Total 7 2 7" xfId="36853"/>
    <cellStyle name="Total 7 2 7 2" xfId="36854"/>
    <cellStyle name="Total 7 2 7 3" xfId="36855"/>
    <cellStyle name="Total 7 2 7 4" xfId="54071"/>
    <cellStyle name="Total 7 2 8" xfId="36856"/>
    <cellStyle name="Total 7 2 8 2" xfId="36857"/>
    <cellStyle name="Total 7 2 8 3" xfId="36858"/>
    <cellStyle name="Total 7 2 8 4" xfId="54072"/>
    <cellStyle name="Total 7 2 9" xfId="36859"/>
    <cellStyle name="Total 7 2 9 2" xfId="36860"/>
    <cellStyle name="Total 7 2 9 3" xfId="36861"/>
    <cellStyle name="Total 7 2 9 4" xfId="54073"/>
    <cellStyle name="Total 7 20" xfId="36862"/>
    <cellStyle name="Total 7 20 2" xfId="36863"/>
    <cellStyle name="Total 7 20 3" xfId="36864"/>
    <cellStyle name="Total 7 20 4" xfId="54074"/>
    <cellStyle name="Total 7 21" xfId="36865"/>
    <cellStyle name="Total 7 21 2" xfId="36866"/>
    <cellStyle name="Total 7 21 3" xfId="36867"/>
    <cellStyle name="Total 7 21 4" xfId="54075"/>
    <cellStyle name="Total 7 22" xfId="36868"/>
    <cellStyle name="Total 7 22 2" xfId="36869"/>
    <cellStyle name="Total 7 22 3" xfId="36870"/>
    <cellStyle name="Total 7 22 4" xfId="54076"/>
    <cellStyle name="Total 7 23" xfId="36871"/>
    <cellStyle name="Total 7 23 2" xfId="36872"/>
    <cellStyle name="Total 7 23 3" xfId="36873"/>
    <cellStyle name="Total 7 23 4" xfId="54077"/>
    <cellStyle name="Total 7 24" xfId="36874"/>
    <cellStyle name="Total 7 24 2" xfId="36875"/>
    <cellStyle name="Total 7 24 3" xfId="36876"/>
    <cellStyle name="Total 7 24 4" xfId="54078"/>
    <cellStyle name="Total 7 25" xfId="36877"/>
    <cellStyle name="Total 7 25 2" xfId="36878"/>
    <cellStyle name="Total 7 25 3" xfId="36879"/>
    <cellStyle name="Total 7 25 4" xfId="54079"/>
    <cellStyle name="Total 7 26" xfId="36880"/>
    <cellStyle name="Total 7 26 2" xfId="36881"/>
    <cellStyle name="Total 7 26 3" xfId="36882"/>
    <cellStyle name="Total 7 26 4" xfId="54080"/>
    <cellStyle name="Total 7 27" xfId="36883"/>
    <cellStyle name="Total 7 27 2" xfId="36884"/>
    <cellStyle name="Total 7 27 3" xfId="36885"/>
    <cellStyle name="Total 7 27 4" xfId="54081"/>
    <cellStyle name="Total 7 28" xfId="36886"/>
    <cellStyle name="Total 7 28 2" xfId="36887"/>
    <cellStyle name="Total 7 28 3" xfId="36888"/>
    <cellStyle name="Total 7 28 4" xfId="54082"/>
    <cellStyle name="Total 7 29" xfId="36889"/>
    <cellStyle name="Total 7 29 2" xfId="36890"/>
    <cellStyle name="Total 7 29 3" xfId="36891"/>
    <cellStyle name="Total 7 29 4" xfId="54083"/>
    <cellStyle name="Total 7 3" xfId="36892"/>
    <cellStyle name="Total 7 3 10" xfId="36893"/>
    <cellStyle name="Total 7 3 10 2" xfId="36894"/>
    <cellStyle name="Total 7 3 10 3" xfId="36895"/>
    <cellStyle name="Total 7 3 10 4" xfId="54084"/>
    <cellStyle name="Total 7 3 11" xfId="36896"/>
    <cellStyle name="Total 7 3 11 2" xfId="36897"/>
    <cellStyle name="Total 7 3 11 3" xfId="36898"/>
    <cellStyle name="Total 7 3 11 4" xfId="54085"/>
    <cellStyle name="Total 7 3 12" xfId="36899"/>
    <cellStyle name="Total 7 3 12 2" xfId="36900"/>
    <cellStyle name="Total 7 3 12 3" xfId="36901"/>
    <cellStyle name="Total 7 3 12 4" xfId="54086"/>
    <cellStyle name="Total 7 3 13" xfId="36902"/>
    <cellStyle name="Total 7 3 13 2" xfId="36903"/>
    <cellStyle name="Total 7 3 13 3" xfId="36904"/>
    <cellStyle name="Total 7 3 13 4" xfId="54087"/>
    <cellStyle name="Total 7 3 14" xfId="36905"/>
    <cellStyle name="Total 7 3 14 2" xfId="36906"/>
    <cellStyle name="Total 7 3 14 3" xfId="36907"/>
    <cellStyle name="Total 7 3 14 4" xfId="54088"/>
    <cellStyle name="Total 7 3 15" xfId="36908"/>
    <cellStyle name="Total 7 3 15 2" xfId="36909"/>
    <cellStyle name="Total 7 3 15 3" xfId="36910"/>
    <cellStyle name="Total 7 3 15 4" xfId="54089"/>
    <cellStyle name="Total 7 3 16" xfId="36911"/>
    <cellStyle name="Total 7 3 16 2" xfId="36912"/>
    <cellStyle name="Total 7 3 16 3" xfId="36913"/>
    <cellStyle name="Total 7 3 16 4" xfId="54090"/>
    <cellStyle name="Total 7 3 17" xfId="36914"/>
    <cellStyle name="Total 7 3 17 2" xfId="36915"/>
    <cellStyle name="Total 7 3 17 3" xfId="36916"/>
    <cellStyle name="Total 7 3 17 4" xfId="54091"/>
    <cellStyle name="Total 7 3 18" xfId="36917"/>
    <cellStyle name="Total 7 3 18 2" xfId="36918"/>
    <cellStyle name="Total 7 3 18 3" xfId="36919"/>
    <cellStyle name="Total 7 3 18 4" xfId="54092"/>
    <cellStyle name="Total 7 3 19" xfId="36920"/>
    <cellStyle name="Total 7 3 19 2" xfId="36921"/>
    <cellStyle name="Total 7 3 19 3" xfId="36922"/>
    <cellStyle name="Total 7 3 19 4" xfId="54093"/>
    <cellStyle name="Total 7 3 2" xfId="36923"/>
    <cellStyle name="Total 7 3 2 2" xfId="36924"/>
    <cellStyle name="Total 7 3 2 3" xfId="36925"/>
    <cellStyle name="Total 7 3 2 4" xfId="54094"/>
    <cellStyle name="Total 7 3 20" xfId="36926"/>
    <cellStyle name="Total 7 3 20 2" xfId="36927"/>
    <cellStyle name="Total 7 3 20 3" xfId="54095"/>
    <cellStyle name="Total 7 3 20 4" xfId="54096"/>
    <cellStyle name="Total 7 3 21" xfId="54097"/>
    <cellStyle name="Total 7 3 22" xfId="54098"/>
    <cellStyle name="Total 7 3 3" xfId="36928"/>
    <cellStyle name="Total 7 3 3 2" xfId="36929"/>
    <cellStyle name="Total 7 3 3 3" xfId="36930"/>
    <cellStyle name="Total 7 3 3 4" xfId="54099"/>
    <cellStyle name="Total 7 3 4" xfId="36931"/>
    <cellStyle name="Total 7 3 4 2" xfId="36932"/>
    <cellStyle name="Total 7 3 4 3" xfId="36933"/>
    <cellStyle name="Total 7 3 4 4" xfId="54100"/>
    <cellStyle name="Total 7 3 5" xfId="36934"/>
    <cellStyle name="Total 7 3 5 2" xfId="36935"/>
    <cellStyle name="Total 7 3 5 3" xfId="36936"/>
    <cellStyle name="Total 7 3 5 4" xfId="54101"/>
    <cellStyle name="Total 7 3 6" xfId="36937"/>
    <cellStyle name="Total 7 3 6 2" xfId="36938"/>
    <cellStyle name="Total 7 3 6 3" xfId="36939"/>
    <cellStyle name="Total 7 3 6 4" xfId="54102"/>
    <cellStyle name="Total 7 3 7" xfId="36940"/>
    <cellStyle name="Total 7 3 7 2" xfId="36941"/>
    <cellStyle name="Total 7 3 7 3" xfId="36942"/>
    <cellStyle name="Total 7 3 7 4" xfId="54103"/>
    <cellStyle name="Total 7 3 8" xfId="36943"/>
    <cellStyle name="Total 7 3 8 2" xfId="36944"/>
    <cellStyle name="Total 7 3 8 3" xfId="36945"/>
    <cellStyle name="Total 7 3 8 4" xfId="54104"/>
    <cellStyle name="Total 7 3 9" xfId="36946"/>
    <cellStyle name="Total 7 3 9 2" xfId="36947"/>
    <cellStyle name="Total 7 3 9 3" xfId="36948"/>
    <cellStyle name="Total 7 3 9 4" xfId="54105"/>
    <cellStyle name="Total 7 30" xfId="36949"/>
    <cellStyle name="Total 7 30 2" xfId="36950"/>
    <cellStyle name="Total 7 30 3" xfId="54106"/>
    <cellStyle name="Total 7 30 4" xfId="54107"/>
    <cellStyle name="Total 7 31" xfId="54108"/>
    <cellStyle name="Total 7 32" xfId="54109"/>
    <cellStyle name="Total 7 4" xfId="36951"/>
    <cellStyle name="Total 7 4 10" xfId="36952"/>
    <cellStyle name="Total 7 4 10 2" xfId="36953"/>
    <cellStyle name="Total 7 4 10 3" xfId="36954"/>
    <cellStyle name="Total 7 4 10 4" xfId="54110"/>
    <cellStyle name="Total 7 4 11" xfId="36955"/>
    <cellStyle name="Total 7 4 11 2" xfId="36956"/>
    <cellStyle name="Total 7 4 11 3" xfId="36957"/>
    <cellStyle name="Total 7 4 11 4" xfId="54111"/>
    <cellStyle name="Total 7 4 12" xfId="36958"/>
    <cellStyle name="Total 7 4 12 2" xfId="36959"/>
    <cellStyle name="Total 7 4 12 3" xfId="36960"/>
    <cellStyle name="Total 7 4 12 4" xfId="54112"/>
    <cellStyle name="Total 7 4 13" xfId="36961"/>
    <cellStyle name="Total 7 4 13 2" xfId="36962"/>
    <cellStyle name="Total 7 4 13 3" xfId="36963"/>
    <cellStyle name="Total 7 4 13 4" xfId="54113"/>
    <cellStyle name="Total 7 4 14" xfId="36964"/>
    <cellStyle name="Total 7 4 14 2" xfId="36965"/>
    <cellStyle name="Total 7 4 14 3" xfId="36966"/>
    <cellStyle name="Total 7 4 14 4" xfId="54114"/>
    <cellStyle name="Total 7 4 15" xfId="36967"/>
    <cellStyle name="Total 7 4 15 2" xfId="36968"/>
    <cellStyle name="Total 7 4 15 3" xfId="36969"/>
    <cellStyle name="Total 7 4 15 4" xfId="54115"/>
    <cellStyle name="Total 7 4 16" xfId="36970"/>
    <cellStyle name="Total 7 4 16 2" xfId="36971"/>
    <cellStyle name="Total 7 4 16 3" xfId="36972"/>
    <cellStyle name="Total 7 4 16 4" xfId="54116"/>
    <cellStyle name="Total 7 4 17" xfId="36973"/>
    <cellStyle name="Total 7 4 17 2" xfId="36974"/>
    <cellStyle name="Total 7 4 17 3" xfId="36975"/>
    <cellStyle name="Total 7 4 17 4" xfId="54117"/>
    <cellStyle name="Total 7 4 18" xfId="36976"/>
    <cellStyle name="Total 7 4 18 2" xfId="36977"/>
    <cellStyle name="Total 7 4 18 3" xfId="36978"/>
    <cellStyle name="Total 7 4 18 4" xfId="54118"/>
    <cellStyle name="Total 7 4 19" xfId="36979"/>
    <cellStyle name="Total 7 4 19 2" xfId="36980"/>
    <cellStyle name="Total 7 4 19 3" xfId="36981"/>
    <cellStyle name="Total 7 4 19 4" xfId="54119"/>
    <cellStyle name="Total 7 4 2" xfId="36982"/>
    <cellStyle name="Total 7 4 2 2" xfId="36983"/>
    <cellStyle name="Total 7 4 2 3" xfId="36984"/>
    <cellStyle name="Total 7 4 2 4" xfId="54120"/>
    <cellStyle name="Total 7 4 20" xfId="36985"/>
    <cellStyle name="Total 7 4 20 2" xfId="36986"/>
    <cellStyle name="Total 7 4 20 3" xfId="54121"/>
    <cellStyle name="Total 7 4 20 4" xfId="54122"/>
    <cellStyle name="Total 7 4 21" xfId="54123"/>
    <cellStyle name="Total 7 4 22" xfId="54124"/>
    <cellStyle name="Total 7 4 3" xfId="36987"/>
    <cellStyle name="Total 7 4 3 2" xfId="36988"/>
    <cellStyle name="Total 7 4 3 3" xfId="36989"/>
    <cellStyle name="Total 7 4 3 4" xfId="54125"/>
    <cellStyle name="Total 7 4 4" xfId="36990"/>
    <cellStyle name="Total 7 4 4 2" xfId="36991"/>
    <cellStyle name="Total 7 4 4 3" xfId="36992"/>
    <cellStyle name="Total 7 4 4 4" xfId="54126"/>
    <cellStyle name="Total 7 4 5" xfId="36993"/>
    <cellStyle name="Total 7 4 5 2" xfId="36994"/>
    <cellStyle name="Total 7 4 5 3" xfId="36995"/>
    <cellStyle name="Total 7 4 5 4" xfId="54127"/>
    <cellStyle name="Total 7 4 6" xfId="36996"/>
    <cellStyle name="Total 7 4 6 2" xfId="36997"/>
    <cellStyle name="Total 7 4 6 3" xfId="36998"/>
    <cellStyle name="Total 7 4 6 4" xfId="54128"/>
    <cellStyle name="Total 7 4 7" xfId="36999"/>
    <cellStyle name="Total 7 4 7 2" xfId="37000"/>
    <cellStyle name="Total 7 4 7 3" xfId="37001"/>
    <cellStyle name="Total 7 4 7 4" xfId="54129"/>
    <cellStyle name="Total 7 4 8" xfId="37002"/>
    <cellStyle name="Total 7 4 8 2" xfId="37003"/>
    <cellStyle name="Total 7 4 8 3" xfId="37004"/>
    <cellStyle name="Total 7 4 8 4" xfId="54130"/>
    <cellStyle name="Total 7 4 9" xfId="37005"/>
    <cellStyle name="Total 7 4 9 2" xfId="37006"/>
    <cellStyle name="Total 7 4 9 3" xfId="37007"/>
    <cellStyle name="Total 7 4 9 4" xfId="54131"/>
    <cellStyle name="Total 7 5" xfId="37008"/>
    <cellStyle name="Total 7 5 10" xfId="37009"/>
    <cellStyle name="Total 7 5 10 2" xfId="37010"/>
    <cellStyle name="Total 7 5 10 3" xfId="37011"/>
    <cellStyle name="Total 7 5 10 4" xfId="54132"/>
    <cellStyle name="Total 7 5 11" xfId="37012"/>
    <cellStyle name="Total 7 5 11 2" xfId="37013"/>
    <cellStyle name="Total 7 5 11 3" xfId="37014"/>
    <cellStyle name="Total 7 5 11 4" xfId="54133"/>
    <cellStyle name="Total 7 5 12" xfId="37015"/>
    <cellStyle name="Total 7 5 12 2" xfId="37016"/>
    <cellStyle name="Total 7 5 12 3" xfId="37017"/>
    <cellStyle name="Total 7 5 12 4" xfId="54134"/>
    <cellStyle name="Total 7 5 13" xfId="37018"/>
    <cellStyle name="Total 7 5 13 2" xfId="37019"/>
    <cellStyle name="Total 7 5 13 3" xfId="37020"/>
    <cellStyle name="Total 7 5 13 4" xfId="54135"/>
    <cellStyle name="Total 7 5 14" xfId="37021"/>
    <cellStyle name="Total 7 5 14 2" xfId="37022"/>
    <cellStyle name="Total 7 5 14 3" xfId="37023"/>
    <cellStyle name="Total 7 5 14 4" xfId="54136"/>
    <cellStyle name="Total 7 5 15" xfId="37024"/>
    <cellStyle name="Total 7 5 15 2" xfId="37025"/>
    <cellStyle name="Total 7 5 15 3" xfId="37026"/>
    <cellStyle name="Total 7 5 15 4" xfId="54137"/>
    <cellStyle name="Total 7 5 16" xfId="37027"/>
    <cellStyle name="Total 7 5 16 2" xfId="37028"/>
    <cellStyle name="Total 7 5 16 3" xfId="37029"/>
    <cellStyle name="Total 7 5 16 4" xfId="54138"/>
    <cellStyle name="Total 7 5 17" xfId="37030"/>
    <cellStyle name="Total 7 5 17 2" xfId="37031"/>
    <cellStyle name="Total 7 5 17 3" xfId="37032"/>
    <cellStyle name="Total 7 5 17 4" xfId="54139"/>
    <cellStyle name="Total 7 5 18" xfId="37033"/>
    <cellStyle name="Total 7 5 18 2" xfId="37034"/>
    <cellStyle name="Total 7 5 18 3" xfId="37035"/>
    <cellStyle name="Total 7 5 18 4" xfId="54140"/>
    <cellStyle name="Total 7 5 19" xfId="37036"/>
    <cellStyle name="Total 7 5 19 2" xfId="37037"/>
    <cellStyle name="Total 7 5 19 3" xfId="37038"/>
    <cellStyle name="Total 7 5 19 4" xfId="54141"/>
    <cellStyle name="Total 7 5 2" xfId="37039"/>
    <cellStyle name="Total 7 5 2 2" xfId="37040"/>
    <cellStyle name="Total 7 5 2 3" xfId="37041"/>
    <cellStyle name="Total 7 5 2 4" xfId="54142"/>
    <cellStyle name="Total 7 5 20" xfId="37042"/>
    <cellStyle name="Total 7 5 20 2" xfId="37043"/>
    <cellStyle name="Total 7 5 20 3" xfId="54143"/>
    <cellStyle name="Total 7 5 20 4" xfId="54144"/>
    <cellStyle name="Total 7 5 21" xfId="54145"/>
    <cellStyle name="Total 7 5 22" xfId="54146"/>
    <cellStyle name="Total 7 5 3" xfId="37044"/>
    <cellStyle name="Total 7 5 3 2" xfId="37045"/>
    <cellStyle name="Total 7 5 3 3" xfId="37046"/>
    <cellStyle name="Total 7 5 3 4" xfId="54147"/>
    <cellStyle name="Total 7 5 4" xfId="37047"/>
    <cellStyle name="Total 7 5 4 2" xfId="37048"/>
    <cellStyle name="Total 7 5 4 3" xfId="37049"/>
    <cellStyle name="Total 7 5 4 4" xfId="54148"/>
    <cellStyle name="Total 7 5 5" xfId="37050"/>
    <cellStyle name="Total 7 5 5 2" xfId="37051"/>
    <cellStyle name="Total 7 5 5 3" xfId="37052"/>
    <cellStyle name="Total 7 5 5 4" xfId="54149"/>
    <cellStyle name="Total 7 5 6" xfId="37053"/>
    <cellStyle name="Total 7 5 6 2" xfId="37054"/>
    <cellStyle name="Total 7 5 6 3" xfId="37055"/>
    <cellStyle name="Total 7 5 6 4" xfId="54150"/>
    <cellStyle name="Total 7 5 7" xfId="37056"/>
    <cellStyle name="Total 7 5 7 2" xfId="37057"/>
    <cellStyle name="Total 7 5 7 3" xfId="37058"/>
    <cellStyle name="Total 7 5 7 4" xfId="54151"/>
    <cellStyle name="Total 7 5 8" xfId="37059"/>
    <cellStyle name="Total 7 5 8 2" xfId="37060"/>
    <cellStyle name="Total 7 5 8 3" xfId="37061"/>
    <cellStyle name="Total 7 5 8 4" xfId="54152"/>
    <cellStyle name="Total 7 5 9" xfId="37062"/>
    <cellStyle name="Total 7 5 9 2" xfId="37063"/>
    <cellStyle name="Total 7 5 9 3" xfId="37064"/>
    <cellStyle name="Total 7 5 9 4" xfId="54153"/>
    <cellStyle name="Total 7 6" xfId="37065"/>
    <cellStyle name="Total 7 6 10" xfId="37066"/>
    <cellStyle name="Total 7 6 10 2" xfId="37067"/>
    <cellStyle name="Total 7 6 10 3" xfId="37068"/>
    <cellStyle name="Total 7 6 10 4" xfId="54154"/>
    <cellStyle name="Total 7 6 11" xfId="37069"/>
    <cellStyle name="Total 7 6 11 2" xfId="37070"/>
    <cellStyle name="Total 7 6 11 3" xfId="37071"/>
    <cellStyle name="Total 7 6 11 4" xfId="54155"/>
    <cellStyle name="Total 7 6 12" xfId="37072"/>
    <cellStyle name="Total 7 6 12 2" xfId="37073"/>
    <cellStyle name="Total 7 6 12 3" xfId="37074"/>
    <cellStyle name="Total 7 6 12 4" xfId="54156"/>
    <cellStyle name="Total 7 6 13" xfId="37075"/>
    <cellStyle name="Total 7 6 13 2" xfId="37076"/>
    <cellStyle name="Total 7 6 13 3" xfId="37077"/>
    <cellStyle name="Total 7 6 13 4" xfId="54157"/>
    <cellStyle name="Total 7 6 14" xfId="37078"/>
    <cellStyle name="Total 7 6 14 2" xfId="37079"/>
    <cellStyle name="Total 7 6 14 3" xfId="37080"/>
    <cellStyle name="Total 7 6 14 4" xfId="54158"/>
    <cellStyle name="Total 7 6 15" xfId="37081"/>
    <cellStyle name="Total 7 6 15 2" xfId="37082"/>
    <cellStyle name="Total 7 6 15 3" xfId="37083"/>
    <cellStyle name="Total 7 6 15 4" xfId="54159"/>
    <cellStyle name="Total 7 6 16" xfId="37084"/>
    <cellStyle name="Total 7 6 16 2" xfId="37085"/>
    <cellStyle name="Total 7 6 16 3" xfId="37086"/>
    <cellStyle name="Total 7 6 16 4" xfId="54160"/>
    <cellStyle name="Total 7 6 17" xfId="37087"/>
    <cellStyle name="Total 7 6 17 2" xfId="37088"/>
    <cellStyle name="Total 7 6 17 3" xfId="37089"/>
    <cellStyle name="Total 7 6 17 4" xfId="54161"/>
    <cellStyle name="Total 7 6 18" xfId="37090"/>
    <cellStyle name="Total 7 6 18 2" xfId="37091"/>
    <cellStyle name="Total 7 6 18 3" xfId="37092"/>
    <cellStyle name="Total 7 6 18 4" xfId="54162"/>
    <cellStyle name="Total 7 6 19" xfId="37093"/>
    <cellStyle name="Total 7 6 19 2" xfId="37094"/>
    <cellStyle name="Total 7 6 19 3" xfId="37095"/>
    <cellStyle name="Total 7 6 19 4" xfId="54163"/>
    <cellStyle name="Total 7 6 2" xfId="37096"/>
    <cellStyle name="Total 7 6 2 2" xfId="37097"/>
    <cellStyle name="Total 7 6 2 3" xfId="37098"/>
    <cellStyle name="Total 7 6 2 4" xfId="54164"/>
    <cellStyle name="Total 7 6 20" xfId="37099"/>
    <cellStyle name="Total 7 6 20 2" xfId="37100"/>
    <cellStyle name="Total 7 6 20 3" xfId="54165"/>
    <cellStyle name="Total 7 6 20 4" xfId="54166"/>
    <cellStyle name="Total 7 6 21" xfId="54167"/>
    <cellStyle name="Total 7 6 22" xfId="54168"/>
    <cellStyle name="Total 7 6 3" xfId="37101"/>
    <cellStyle name="Total 7 6 3 2" xfId="37102"/>
    <cellStyle name="Total 7 6 3 3" xfId="37103"/>
    <cellStyle name="Total 7 6 3 4" xfId="54169"/>
    <cellStyle name="Total 7 6 4" xfId="37104"/>
    <cellStyle name="Total 7 6 4 2" xfId="37105"/>
    <cellStyle name="Total 7 6 4 3" xfId="37106"/>
    <cellStyle name="Total 7 6 4 4" xfId="54170"/>
    <cellStyle name="Total 7 6 5" xfId="37107"/>
    <cellStyle name="Total 7 6 5 2" xfId="37108"/>
    <cellStyle name="Total 7 6 5 3" xfId="37109"/>
    <cellStyle name="Total 7 6 5 4" xfId="54171"/>
    <cellStyle name="Total 7 6 6" xfId="37110"/>
    <cellStyle name="Total 7 6 6 2" xfId="37111"/>
    <cellStyle name="Total 7 6 6 3" xfId="37112"/>
    <cellStyle name="Total 7 6 6 4" xfId="54172"/>
    <cellStyle name="Total 7 6 7" xfId="37113"/>
    <cellStyle name="Total 7 6 7 2" xfId="37114"/>
    <cellStyle name="Total 7 6 7 3" xfId="37115"/>
    <cellStyle name="Total 7 6 7 4" xfId="54173"/>
    <cellStyle name="Total 7 6 8" xfId="37116"/>
    <cellStyle name="Total 7 6 8 2" xfId="37117"/>
    <cellStyle name="Total 7 6 8 3" xfId="37118"/>
    <cellStyle name="Total 7 6 8 4" xfId="54174"/>
    <cellStyle name="Total 7 6 9" xfId="37119"/>
    <cellStyle name="Total 7 6 9 2" xfId="37120"/>
    <cellStyle name="Total 7 6 9 3" xfId="37121"/>
    <cellStyle name="Total 7 6 9 4" xfId="54175"/>
    <cellStyle name="Total 7 7" xfId="37122"/>
    <cellStyle name="Total 7 7 10" xfId="37123"/>
    <cellStyle name="Total 7 7 10 2" xfId="37124"/>
    <cellStyle name="Total 7 7 10 3" xfId="37125"/>
    <cellStyle name="Total 7 7 10 4" xfId="54176"/>
    <cellStyle name="Total 7 7 11" xfId="37126"/>
    <cellStyle name="Total 7 7 11 2" xfId="37127"/>
    <cellStyle name="Total 7 7 11 3" xfId="37128"/>
    <cellStyle name="Total 7 7 11 4" xfId="54177"/>
    <cellStyle name="Total 7 7 12" xfId="37129"/>
    <cellStyle name="Total 7 7 12 2" xfId="37130"/>
    <cellStyle name="Total 7 7 12 3" xfId="37131"/>
    <cellStyle name="Total 7 7 12 4" xfId="54178"/>
    <cellStyle name="Total 7 7 13" xfId="37132"/>
    <cellStyle name="Total 7 7 13 2" xfId="37133"/>
    <cellStyle name="Total 7 7 13 3" xfId="37134"/>
    <cellStyle name="Total 7 7 13 4" xfId="54179"/>
    <cellStyle name="Total 7 7 14" xfId="37135"/>
    <cellStyle name="Total 7 7 14 2" xfId="37136"/>
    <cellStyle name="Total 7 7 14 3" xfId="37137"/>
    <cellStyle name="Total 7 7 14 4" xfId="54180"/>
    <cellStyle name="Total 7 7 15" xfId="37138"/>
    <cellStyle name="Total 7 7 15 2" xfId="37139"/>
    <cellStyle name="Total 7 7 15 3" xfId="37140"/>
    <cellStyle name="Total 7 7 15 4" xfId="54181"/>
    <cellStyle name="Total 7 7 16" xfId="37141"/>
    <cellStyle name="Total 7 7 16 2" xfId="37142"/>
    <cellStyle name="Total 7 7 16 3" xfId="37143"/>
    <cellStyle name="Total 7 7 16 4" xfId="54182"/>
    <cellStyle name="Total 7 7 17" xfId="37144"/>
    <cellStyle name="Total 7 7 17 2" xfId="37145"/>
    <cellStyle name="Total 7 7 17 3" xfId="37146"/>
    <cellStyle name="Total 7 7 17 4" xfId="54183"/>
    <cellStyle name="Total 7 7 18" xfId="37147"/>
    <cellStyle name="Total 7 7 18 2" xfId="37148"/>
    <cellStyle name="Total 7 7 18 3" xfId="37149"/>
    <cellStyle name="Total 7 7 18 4" xfId="54184"/>
    <cellStyle name="Total 7 7 19" xfId="37150"/>
    <cellStyle name="Total 7 7 19 2" xfId="37151"/>
    <cellStyle name="Total 7 7 19 3" xfId="37152"/>
    <cellStyle name="Total 7 7 19 4" xfId="54185"/>
    <cellStyle name="Total 7 7 2" xfId="37153"/>
    <cellStyle name="Total 7 7 2 2" xfId="37154"/>
    <cellStyle name="Total 7 7 2 3" xfId="37155"/>
    <cellStyle name="Total 7 7 2 4" xfId="54186"/>
    <cellStyle name="Total 7 7 20" xfId="37156"/>
    <cellStyle name="Total 7 7 20 2" xfId="37157"/>
    <cellStyle name="Total 7 7 20 3" xfId="54187"/>
    <cellStyle name="Total 7 7 20 4" xfId="54188"/>
    <cellStyle name="Total 7 7 21" xfId="54189"/>
    <cellStyle name="Total 7 7 22" xfId="54190"/>
    <cellStyle name="Total 7 7 3" xfId="37158"/>
    <cellStyle name="Total 7 7 3 2" xfId="37159"/>
    <cellStyle name="Total 7 7 3 3" xfId="37160"/>
    <cellStyle name="Total 7 7 3 4" xfId="54191"/>
    <cellStyle name="Total 7 7 4" xfId="37161"/>
    <cellStyle name="Total 7 7 4 2" xfId="37162"/>
    <cellStyle name="Total 7 7 4 3" xfId="37163"/>
    <cellStyle name="Total 7 7 4 4" xfId="54192"/>
    <cellStyle name="Total 7 7 5" xfId="37164"/>
    <cellStyle name="Total 7 7 5 2" xfId="37165"/>
    <cellStyle name="Total 7 7 5 3" xfId="37166"/>
    <cellStyle name="Total 7 7 5 4" xfId="54193"/>
    <cellStyle name="Total 7 7 6" xfId="37167"/>
    <cellStyle name="Total 7 7 6 2" xfId="37168"/>
    <cellStyle name="Total 7 7 6 3" xfId="37169"/>
    <cellStyle name="Total 7 7 6 4" xfId="54194"/>
    <cellStyle name="Total 7 7 7" xfId="37170"/>
    <cellStyle name="Total 7 7 7 2" xfId="37171"/>
    <cellStyle name="Total 7 7 7 3" xfId="37172"/>
    <cellStyle name="Total 7 7 7 4" xfId="54195"/>
    <cellStyle name="Total 7 7 8" xfId="37173"/>
    <cellStyle name="Total 7 7 8 2" xfId="37174"/>
    <cellStyle name="Total 7 7 8 3" xfId="37175"/>
    <cellStyle name="Total 7 7 8 4" xfId="54196"/>
    <cellStyle name="Total 7 7 9" xfId="37176"/>
    <cellStyle name="Total 7 7 9 2" xfId="37177"/>
    <cellStyle name="Total 7 7 9 3" xfId="37178"/>
    <cellStyle name="Total 7 7 9 4" xfId="54197"/>
    <cellStyle name="Total 7 8" xfId="37179"/>
    <cellStyle name="Total 7 8 10" xfId="37180"/>
    <cellStyle name="Total 7 8 10 2" xfId="37181"/>
    <cellStyle name="Total 7 8 10 3" xfId="37182"/>
    <cellStyle name="Total 7 8 10 4" xfId="54198"/>
    <cellStyle name="Total 7 8 11" xfId="37183"/>
    <cellStyle name="Total 7 8 11 2" xfId="37184"/>
    <cellStyle name="Total 7 8 11 3" xfId="37185"/>
    <cellStyle name="Total 7 8 11 4" xfId="54199"/>
    <cellStyle name="Total 7 8 12" xfId="37186"/>
    <cellStyle name="Total 7 8 12 2" xfId="37187"/>
    <cellStyle name="Total 7 8 12 3" xfId="37188"/>
    <cellStyle name="Total 7 8 12 4" xfId="54200"/>
    <cellStyle name="Total 7 8 13" xfId="37189"/>
    <cellStyle name="Total 7 8 13 2" xfId="37190"/>
    <cellStyle name="Total 7 8 13 3" xfId="37191"/>
    <cellStyle name="Total 7 8 13 4" xfId="54201"/>
    <cellStyle name="Total 7 8 14" xfId="37192"/>
    <cellStyle name="Total 7 8 14 2" xfId="37193"/>
    <cellStyle name="Total 7 8 14 3" xfId="37194"/>
    <cellStyle name="Total 7 8 14 4" xfId="54202"/>
    <cellStyle name="Total 7 8 15" xfId="37195"/>
    <cellStyle name="Total 7 8 15 2" xfId="37196"/>
    <cellStyle name="Total 7 8 15 3" xfId="37197"/>
    <cellStyle name="Total 7 8 15 4" xfId="54203"/>
    <cellStyle name="Total 7 8 16" xfId="37198"/>
    <cellStyle name="Total 7 8 16 2" xfId="37199"/>
    <cellStyle name="Total 7 8 16 3" xfId="37200"/>
    <cellStyle name="Total 7 8 16 4" xfId="54204"/>
    <cellStyle name="Total 7 8 17" xfId="37201"/>
    <cellStyle name="Total 7 8 17 2" xfId="37202"/>
    <cellStyle name="Total 7 8 17 3" xfId="37203"/>
    <cellStyle name="Total 7 8 17 4" xfId="54205"/>
    <cellStyle name="Total 7 8 18" xfId="37204"/>
    <cellStyle name="Total 7 8 18 2" xfId="37205"/>
    <cellStyle name="Total 7 8 18 3" xfId="37206"/>
    <cellStyle name="Total 7 8 18 4" xfId="54206"/>
    <cellStyle name="Total 7 8 19" xfId="37207"/>
    <cellStyle name="Total 7 8 19 2" xfId="37208"/>
    <cellStyle name="Total 7 8 19 3" xfId="37209"/>
    <cellStyle name="Total 7 8 19 4" xfId="54207"/>
    <cellStyle name="Total 7 8 2" xfId="37210"/>
    <cellStyle name="Total 7 8 2 2" xfId="37211"/>
    <cellStyle name="Total 7 8 2 3" xfId="37212"/>
    <cellStyle name="Total 7 8 2 4" xfId="54208"/>
    <cellStyle name="Total 7 8 20" xfId="37213"/>
    <cellStyle name="Total 7 8 20 2" xfId="37214"/>
    <cellStyle name="Total 7 8 20 3" xfId="54209"/>
    <cellStyle name="Total 7 8 20 4" xfId="54210"/>
    <cellStyle name="Total 7 8 21" xfId="54211"/>
    <cellStyle name="Total 7 8 22" xfId="54212"/>
    <cellStyle name="Total 7 8 3" xfId="37215"/>
    <cellStyle name="Total 7 8 3 2" xfId="37216"/>
    <cellStyle name="Total 7 8 3 3" xfId="37217"/>
    <cellStyle name="Total 7 8 3 4" xfId="54213"/>
    <cellStyle name="Total 7 8 4" xfId="37218"/>
    <cellStyle name="Total 7 8 4 2" xfId="37219"/>
    <cellStyle name="Total 7 8 4 3" xfId="37220"/>
    <cellStyle name="Total 7 8 4 4" xfId="54214"/>
    <cellStyle name="Total 7 8 5" xfId="37221"/>
    <cellStyle name="Total 7 8 5 2" xfId="37222"/>
    <cellStyle name="Total 7 8 5 3" xfId="37223"/>
    <cellStyle name="Total 7 8 5 4" xfId="54215"/>
    <cellStyle name="Total 7 8 6" xfId="37224"/>
    <cellStyle name="Total 7 8 6 2" xfId="37225"/>
    <cellStyle name="Total 7 8 6 3" xfId="37226"/>
    <cellStyle name="Total 7 8 6 4" xfId="54216"/>
    <cellStyle name="Total 7 8 7" xfId="37227"/>
    <cellStyle name="Total 7 8 7 2" xfId="37228"/>
    <cellStyle name="Total 7 8 7 3" xfId="37229"/>
    <cellStyle name="Total 7 8 7 4" xfId="54217"/>
    <cellStyle name="Total 7 8 8" xfId="37230"/>
    <cellStyle name="Total 7 8 8 2" xfId="37231"/>
    <cellStyle name="Total 7 8 8 3" xfId="37232"/>
    <cellStyle name="Total 7 8 8 4" xfId="54218"/>
    <cellStyle name="Total 7 8 9" xfId="37233"/>
    <cellStyle name="Total 7 8 9 2" xfId="37234"/>
    <cellStyle name="Total 7 8 9 3" xfId="37235"/>
    <cellStyle name="Total 7 8 9 4" xfId="54219"/>
    <cellStyle name="Total 7 9" xfId="37236"/>
    <cellStyle name="Total 7 9 10" xfId="37237"/>
    <cellStyle name="Total 7 9 10 2" xfId="37238"/>
    <cellStyle name="Total 7 9 10 3" xfId="37239"/>
    <cellStyle name="Total 7 9 10 4" xfId="54220"/>
    <cellStyle name="Total 7 9 11" xfId="37240"/>
    <cellStyle name="Total 7 9 11 2" xfId="37241"/>
    <cellStyle name="Total 7 9 11 3" xfId="37242"/>
    <cellStyle name="Total 7 9 11 4" xfId="54221"/>
    <cellStyle name="Total 7 9 12" xfId="37243"/>
    <cellStyle name="Total 7 9 12 2" xfId="37244"/>
    <cellStyle name="Total 7 9 12 3" xfId="37245"/>
    <cellStyle name="Total 7 9 12 4" xfId="54222"/>
    <cellStyle name="Total 7 9 13" xfId="37246"/>
    <cellStyle name="Total 7 9 13 2" xfId="37247"/>
    <cellStyle name="Total 7 9 13 3" xfId="37248"/>
    <cellStyle name="Total 7 9 13 4" xfId="54223"/>
    <cellStyle name="Total 7 9 14" xfId="37249"/>
    <cellStyle name="Total 7 9 14 2" xfId="37250"/>
    <cellStyle name="Total 7 9 14 3" xfId="37251"/>
    <cellStyle name="Total 7 9 14 4" xfId="54224"/>
    <cellStyle name="Total 7 9 15" xfId="37252"/>
    <cellStyle name="Total 7 9 15 2" xfId="37253"/>
    <cellStyle name="Total 7 9 15 3" xfId="37254"/>
    <cellStyle name="Total 7 9 15 4" xfId="54225"/>
    <cellStyle name="Total 7 9 16" xfId="37255"/>
    <cellStyle name="Total 7 9 16 2" xfId="37256"/>
    <cellStyle name="Total 7 9 16 3" xfId="37257"/>
    <cellStyle name="Total 7 9 16 4" xfId="54226"/>
    <cellStyle name="Total 7 9 17" xfId="37258"/>
    <cellStyle name="Total 7 9 17 2" xfId="37259"/>
    <cellStyle name="Total 7 9 17 3" xfId="37260"/>
    <cellStyle name="Total 7 9 17 4" xfId="54227"/>
    <cellStyle name="Total 7 9 18" xfId="37261"/>
    <cellStyle name="Total 7 9 18 2" xfId="37262"/>
    <cellStyle name="Total 7 9 18 3" xfId="37263"/>
    <cellStyle name="Total 7 9 18 4" xfId="54228"/>
    <cellStyle name="Total 7 9 19" xfId="37264"/>
    <cellStyle name="Total 7 9 19 2" xfId="37265"/>
    <cellStyle name="Total 7 9 19 3" xfId="37266"/>
    <cellStyle name="Total 7 9 19 4" xfId="54229"/>
    <cellStyle name="Total 7 9 2" xfId="37267"/>
    <cellStyle name="Total 7 9 2 2" xfId="37268"/>
    <cellStyle name="Total 7 9 2 3" xfId="37269"/>
    <cellStyle name="Total 7 9 2 4" xfId="54230"/>
    <cellStyle name="Total 7 9 20" xfId="37270"/>
    <cellStyle name="Total 7 9 20 2" xfId="37271"/>
    <cellStyle name="Total 7 9 20 3" xfId="54231"/>
    <cellStyle name="Total 7 9 20 4" xfId="54232"/>
    <cellStyle name="Total 7 9 21" xfId="54233"/>
    <cellStyle name="Total 7 9 22" xfId="54234"/>
    <cellStyle name="Total 7 9 3" xfId="37272"/>
    <cellStyle name="Total 7 9 3 2" xfId="37273"/>
    <cellStyle name="Total 7 9 3 3" xfId="37274"/>
    <cellStyle name="Total 7 9 3 4" xfId="54235"/>
    <cellStyle name="Total 7 9 4" xfId="37275"/>
    <cellStyle name="Total 7 9 4 2" xfId="37276"/>
    <cellStyle name="Total 7 9 4 3" xfId="37277"/>
    <cellStyle name="Total 7 9 4 4" xfId="54236"/>
    <cellStyle name="Total 7 9 5" xfId="37278"/>
    <cellStyle name="Total 7 9 5 2" xfId="37279"/>
    <cellStyle name="Total 7 9 5 3" xfId="37280"/>
    <cellStyle name="Total 7 9 5 4" xfId="54237"/>
    <cellStyle name="Total 7 9 6" xfId="37281"/>
    <cellStyle name="Total 7 9 6 2" xfId="37282"/>
    <cellStyle name="Total 7 9 6 3" xfId="37283"/>
    <cellStyle name="Total 7 9 6 4" xfId="54238"/>
    <cellStyle name="Total 7 9 7" xfId="37284"/>
    <cellStyle name="Total 7 9 7 2" xfId="37285"/>
    <cellStyle name="Total 7 9 7 3" xfId="37286"/>
    <cellStyle name="Total 7 9 7 4" xfId="54239"/>
    <cellStyle name="Total 7 9 8" xfId="37287"/>
    <cellStyle name="Total 7 9 8 2" xfId="37288"/>
    <cellStyle name="Total 7 9 8 3" xfId="37289"/>
    <cellStyle name="Total 7 9 8 4" xfId="54240"/>
    <cellStyle name="Total 7 9 9" xfId="37290"/>
    <cellStyle name="Total 7 9 9 2" xfId="37291"/>
    <cellStyle name="Total 7 9 9 3" xfId="37292"/>
    <cellStyle name="Total 7 9 9 4" xfId="54241"/>
    <cellStyle name="Total 8" xfId="37293"/>
    <cellStyle name="Total 8 10" xfId="37294"/>
    <cellStyle name="Total 8 10 2" xfId="37295"/>
    <cellStyle name="Total 8 10 3" xfId="37296"/>
    <cellStyle name="Total 8 10 4" xfId="54242"/>
    <cellStyle name="Total 8 11" xfId="37297"/>
    <cellStyle name="Total 8 11 2" xfId="37298"/>
    <cellStyle name="Total 8 11 3" xfId="37299"/>
    <cellStyle name="Total 8 11 4" xfId="54243"/>
    <cellStyle name="Total 8 12" xfId="37300"/>
    <cellStyle name="Total 8 12 2" xfId="37301"/>
    <cellStyle name="Total 8 12 3" xfId="37302"/>
    <cellStyle name="Total 8 12 4" xfId="54244"/>
    <cellStyle name="Total 8 13" xfId="37303"/>
    <cellStyle name="Total 8 13 2" xfId="37304"/>
    <cellStyle name="Total 8 13 3" xfId="37305"/>
    <cellStyle name="Total 8 13 4" xfId="54245"/>
    <cellStyle name="Total 8 14" xfId="37306"/>
    <cellStyle name="Total 8 14 2" xfId="37307"/>
    <cellStyle name="Total 8 14 3" xfId="37308"/>
    <cellStyle name="Total 8 14 4" xfId="54246"/>
    <cellStyle name="Total 8 15" xfId="37309"/>
    <cellStyle name="Total 8 15 2" xfId="37310"/>
    <cellStyle name="Total 8 15 3" xfId="37311"/>
    <cellStyle name="Total 8 15 4" xfId="54247"/>
    <cellStyle name="Total 8 16" xfId="37312"/>
    <cellStyle name="Total 8 16 2" xfId="37313"/>
    <cellStyle name="Total 8 16 3" xfId="37314"/>
    <cellStyle name="Total 8 16 4" xfId="54248"/>
    <cellStyle name="Total 8 17" xfId="37315"/>
    <cellStyle name="Total 8 17 2" xfId="37316"/>
    <cellStyle name="Total 8 17 3" xfId="37317"/>
    <cellStyle name="Total 8 17 4" xfId="54249"/>
    <cellStyle name="Total 8 18" xfId="37318"/>
    <cellStyle name="Total 8 18 2" xfId="37319"/>
    <cellStyle name="Total 8 18 3" xfId="37320"/>
    <cellStyle name="Total 8 18 4" xfId="54250"/>
    <cellStyle name="Total 8 19" xfId="37321"/>
    <cellStyle name="Total 8 19 2" xfId="37322"/>
    <cellStyle name="Total 8 19 3" xfId="37323"/>
    <cellStyle name="Total 8 19 4" xfId="54251"/>
    <cellStyle name="Total 8 2" xfId="37324"/>
    <cellStyle name="Total 8 2 2" xfId="37325"/>
    <cellStyle name="Total 8 2 3" xfId="37326"/>
    <cellStyle name="Total 8 2 4" xfId="54252"/>
    <cellStyle name="Total 8 20" xfId="37327"/>
    <cellStyle name="Total 8 20 2" xfId="37328"/>
    <cellStyle name="Total 8 20 3" xfId="54253"/>
    <cellStyle name="Total 8 20 4" xfId="54254"/>
    <cellStyle name="Total 8 21" xfId="54255"/>
    <cellStyle name="Total 8 22" xfId="54256"/>
    <cellStyle name="Total 8 3" xfId="37329"/>
    <cellStyle name="Total 8 3 2" xfId="37330"/>
    <cellStyle name="Total 8 3 3" xfId="37331"/>
    <cellStyle name="Total 8 3 4" xfId="54257"/>
    <cellStyle name="Total 8 4" xfId="37332"/>
    <cellStyle name="Total 8 4 2" xfId="37333"/>
    <cellStyle name="Total 8 4 3" xfId="37334"/>
    <cellStyle name="Total 8 4 4" xfId="54258"/>
    <cellStyle name="Total 8 5" xfId="37335"/>
    <cellStyle name="Total 8 5 2" xfId="37336"/>
    <cellStyle name="Total 8 5 3" xfId="37337"/>
    <cellStyle name="Total 8 5 4" xfId="54259"/>
    <cellStyle name="Total 8 6" xfId="37338"/>
    <cellStyle name="Total 8 6 2" xfId="37339"/>
    <cellStyle name="Total 8 6 3" xfId="37340"/>
    <cellStyle name="Total 8 6 4" xfId="54260"/>
    <cellStyle name="Total 8 7" xfId="37341"/>
    <cellStyle name="Total 8 7 2" xfId="37342"/>
    <cellStyle name="Total 8 7 3" xfId="37343"/>
    <cellStyle name="Total 8 7 4" xfId="54261"/>
    <cellStyle name="Total 8 8" xfId="37344"/>
    <cellStyle name="Total 8 8 2" xfId="37345"/>
    <cellStyle name="Total 8 8 3" xfId="37346"/>
    <cellStyle name="Total 8 8 4" xfId="54262"/>
    <cellStyle name="Total 8 9" xfId="37347"/>
    <cellStyle name="Total 8 9 2" xfId="37348"/>
    <cellStyle name="Total 8 9 3" xfId="37349"/>
    <cellStyle name="Total 8 9 4" xfId="54263"/>
    <cellStyle name="Total 9" xfId="37350"/>
    <cellStyle name="Total 9 10" xfId="37351"/>
    <cellStyle name="Total 9 10 2" xfId="37352"/>
    <cellStyle name="Total 9 10 3" xfId="37353"/>
    <cellStyle name="Total 9 10 4" xfId="54264"/>
    <cellStyle name="Total 9 11" xfId="37354"/>
    <cellStyle name="Total 9 11 2" xfId="37355"/>
    <cellStyle name="Total 9 11 3" xfId="37356"/>
    <cellStyle name="Total 9 11 4" xfId="54265"/>
    <cellStyle name="Total 9 12" xfId="37357"/>
    <cellStyle name="Total 9 12 2" xfId="37358"/>
    <cellStyle name="Total 9 12 3" xfId="37359"/>
    <cellStyle name="Total 9 12 4" xfId="54266"/>
    <cellStyle name="Total 9 13" xfId="37360"/>
    <cellStyle name="Total 9 13 2" xfId="37361"/>
    <cellStyle name="Total 9 13 3" xfId="37362"/>
    <cellStyle name="Total 9 13 4" xfId="54267"/>
    <cellStyle name="Total 9 14" xfId="37363"/>
    <cellStyle name="Total 9 14 2" xfId="37364"/>
    <cellStyle name="Total 9 14 3" xfId="37365"/>
    <cellStyle name="Total 9 14 4" xfId="54268"/>
    <cellStyle name="Total 9 15" xfId="37366"/>
    <cellStyle name="Total 9 15 2" xfId="37367"/>
    <cellStyle name="Total 9 15 3" xfId="37368"/>
    <cellStyle name="Total 9 15 4" xfId="54269"/>
    <cellStyle name="Total 9 16" xfId="37369"/>
    <cellStyle name="Total 9 16 2" xfId="37370"/>
    <cellStyle name="Total 9 16 3" xfId="37371"/>
    <cellStyle name="Total 9 16 4" xfId="54270"/>
    <cellStyle name="Total 9 17" xfId="37372"/>
    <cellStyle name="Total 9 17 2" xfId="37373"/>
    <cellStyle name="Total 9 17 3" xfId="37374"/>
    <cellStyle name="Total 9 17 4" xfId="54271"/>
    <cellStyle name="Total 9 18" xfId="37375"/>
    <cellStyle name="Total 9 18 2" xfId="37376"/>
    <cellStyle name="Total 9 18 3" xfId="37377"/>
    <cellStyle name="Total 9 18 4" xfId="54272"/>
    <cellStyle name="Total 9 19" xfId="37378"/>
    <cellStyle name="Total 9 19 2" xfId="37379"/>
    <cellStyle name="Total 9 19 3" xfId="37380"/>
    <cellStyle name="Total 9 19 4" xfId="54273"/>
    <cellStyle name="Total 9 2" xfId="37381"/>
    <cellStyle name="Total 9 2 2" xfId="37382"/>
    <cellStyle name="Total 9 2 3" xfId="37383"/>
    <cellStyle name="Total 9 2 4" xfId="54274"/>
    <cellStyle name="Total 9 20" xfId="37384"/>
    <cellStyle name="Total 9 20 2" xfId="37385"/>
    <cellStyle name="Total 9 20 3" xfId="54275"/>
    <cellStyle name="Total 9 20 4" xfId="54276"/>
    <cellStyle name="Total 9 21" xfId="54277"/>
    <cellStyle name="Total 9 22" xfId="54278"/>
    <cellStyle name="Total 9 3" xfId="37386"/>
    <cellStyle name="Total 9 3 2" xfId="37387"/>
    <cellStyle name="Total 9 3 3" xfId="37388"/>
    <cellStyle name="Total 9 3 4" xfId="54279"/>
    <cellStyle name="Total 9 4" xfId="37389"/>
    <cellStyle name="Total 9 4 2" xfId="37390"/>
    <cellStyle name="Total 9 4 3" xfId="37391"/>
    <cellStyle name="Total 9 4 4" xfId="54280"/>
    <cellStyle name="Total 9 5" xfId="37392"/>
    <cellStyle name="Total 9 5 2" xfId="37393"/>
    <cellStyle name="Total 9 5 3" xfId="37394"/>
    <cellStyle name="Total 9 5 4" xfId="54281"/>
    <cellStyle name="Total 9 6" xfId="37395"/>
    <cellStyle name="Total 9 6 2" xfId="37396"/>
    <cellStyle name="Total 9 6 3" xfId="37397"/>
    <cellStyle name="Total 9 6 4" xfId="54282"/>
    <cellStyle name="Total 9 7" xfId="37398"/>
    <cellStyle name="Total 9 7 2" xfId="37399"/>
    <cellStyle name="Total 9 7 3" xfId="37400"/>
    <cellStyle name="Total 9 7 4" xfId="54283"/>
    <cellStyle name="Total 9 8" xfId="37401"/>
    <cellStyle name="Total 9 8 2" xfId="37402"/>
    <cellStyle name="Total 9 8 3" xfId="37403"/>
    <cellStyle name="Total 9 8 4" xfId="54284"/>
    <cellStyle name="Total 9 9" xfId="37404"/>
    <cellStyle name="Total 9 9 2" xfId="37405"/>
    <cellStyle name="Total 9 9 3" xfId="37406"/>
    <cellStyle name="Total 9 9 4" xfId="54285"/>
    <cellStyle name="Warning Text 10" xfId="37407"/>
    <cellStyle name="Warning Text 10 2" xfId="54286"/>
    <cellStyle name="Warning Text 11" xfId="37408"/>
    <cellStyle name="Warning Text 11 2" xfId="54287"/>
    <cellStyle name="Warning Text 12" xfId="37409"/>
    <cellStyle name="Warning Text 12 10" xfId="37410"/>
    <cellStyle name="Warning Text 12 10 2" xfId="54288"/>
    <cellStyle name="Warning Text 12 11" xfId="37411"/>
    <cellStyle name="Warning Text 12 11 2" xfId="54289"/>
    <cellStyle name="Warning Text 12 12" xfId="37412"/>
    <cellStyle name="Warning Text 12 12 2" xfId="54290"/>
    <cellStyle name="Warning Text 12 13" xfId="37413"/>
    <cellStyle name="Warning Text 12 13 2" xfId="54291"/>
    <cellStyle name="Warning Text 12 14" xfId="37414"/>
    <cellStyle name="Warning Text 12 14 2" xfId="54292"/>
    <cellStyle name="Warning Text 12 15" xfId="37415"/>
    <cellStyle name="Warning Text 12 15 2" xfId="54293"/>
    <cellStyle name="Warning Text 12 16" xfId="37416"/>
    <cellStyle name="Warning Text 12 16 2" xfId="54294"/>
    <cellStyle name="Warning Text 12 17" xfId="37417"/>
    <cellStyle name="Warning Text 12 17 2" xfId="54295"/>
    <cellStyle name="Warning Text 12 18" xfId="37418"/>
    <cellStyle name="Warning Text 12 18 2" xfId="54296"/>
    <cellStyle name="Warning Text 12 19" xfId="37419"/>
    <cellStyle name="Warning Text 12 19 2" xfId="54297"/>
    <cellStyle name="Warning Text 12 2" xfId="37420"/>
    <cellStyle name="Warning Text 12 2 2" xfId="54298"/>
    <cellStyle name="Warning Text 12 20" xfId="37421"/>
    <cellStyle name="Warning Text 12 20 2" xfId="54299"/>
    <cellStyle name="Warning Text 12 21" xfId="37422"/>
    <cellStyle name="Warning Text 12 21 2" xfId="54300"/>
    <cellStyle name="Warning Text 12 22" xfId="37423"/>
    <cellStyle name="Warning Text 12 22 2" xfId="54301"/>
    <cellStyle name="Warning Text 12 23" xfId="37424"/>
    <cellStyle name="Warning Text 12 23 2" xfId="54302"/>
    <cellStyle name="Warning Text 12 24" xfId="37425"/>
    <cellStyle name="Warning Text 12 24 2" xfId="54303"/>
    <cellStyle name="Warning Text 12 25" xfId="37426"/>
    <cellStyle name="Warning Text 12 25 2" xfId="54304"/>
    <cellStyle name="Warning Text 12 26" xfId="37427"/>
    <cellStyle name="Warning Text 12 26 2" xfId="54305"/>
    <cellStyle name="Warning Text 12 27" xfId="37428"/>
    <cellStyle name="Warning Text 12 27 2" xfId="54306"/>
    <cellStyle name="Warning Text 12 28" xfId="37429"/>
    <cellStyle name="Warning Text 12 28 2" xfId="54307"/>
    <cellStyle name="Warning Text 12 29" xfId="37430"/>
    <cellStyle name="Warning Text 12 29 2" xfId="54308"/>
    <cellStyle name="Warning Text 12 3" xfId="37431"/>
    <cellStyle name="Warning Text 12 3 2" xfId="54309"/>
    <cellStyle name="Warning Text 12 30" xfId="37432"/>
    <cellStyle name="Warning Text 12 30 2" xfId="54310"/>
    <cellStyle name="Warning Text 12 31" xfId="54311"/>
    <cellStyle name="Warning Text 12 4" xfId="37433"/>
    <cellStyle name="Warning Text 12 4 2" xfId="54312"/>
    <cellStyle name="Warning Text 12 5" xfId="37434"/>
    <cellStyle name="Warning Text 12 5 2" xfId="54313"/>
    <cellStyle name="Warning Text 12 6" xfId="37435"/>
    <cellStyle name="Warning Text 12 6 2" xfId="54314"/>
    <cellStyle name="Warning Text 12 7" xfId="37436"/>
    <cellStyle name="Warning Text 12 7 2" xfId="54315"/>
    <cellStyle name="Warning Text 12 8" xfId="37437"/>
    <cellStyle name="Warning Text 12 8 2" xfId="54316"/>
    <cellStyle name="Warning Text 12 9" xfId="37438"/>
    <cellStyle name="Warning Text 12 9 2" xfId="54317"/>
    <cellStyle name="Warning Text 13" xfId="37439"/>
    <cellStyle name="Warning Text 13 2" xfId="54318"/>
    <cellStyle name="Warning Text 14" xfId="37440"/>
    <cellStyle name="Warning Text 14 2" xfId="54319"/>
    <cellStyle name="Warning Text 15" xfId="37441"/>
    <cellStyle name="Warning Text 15 2" xfId="54320"/>
    <cellStyle name="Warning Text 16" xfId="37442"/>
    <cellStyle name="Warning Text 17" xfId="37443"/>
    <cellStyle name="Warning Text 18" xfId="37444"/>
    <cellStyle name="Warning Text 2" xfId="37445"/>
    <cellStyle name="Warning Text 2 10" xfId="37446"/>
    <cellStyle name="Warning Text 2 11" xfId="37447"/>
    <cellStyle name="Warning Text 2 2" xfId="37448"/>
    <cellStyle name="Warning Text 2 2 2" xfId="54321"/>
    <cellStyle name="Warning Text 2 3" xfId="37449"/>
    <cellStyle name="Warning Text 2 3 2" xfId="54322"/>
    <cellStyle name="Warning Text 2 4" xfId="37450"/>
    <cellStyle name="Warning Text 2 4 2" xfId="54323"/>
    <cellStyle name="Warning Text 2 5" xfId="37451"/>
    <cellStyle name="Warning Text 2 5 2" xfId="54324"/>
    <cellStyle name="Warning Text 2 6" xfId="37452"/>
    <cellStyle name="Warning Text 2 6 2" xfId="54325"/>
    <cellStyle name="Warning Text 2 7" xfId="37453"/>
    <cellStyle name="Warning Text 2 7 2" xfId="54326"/>
    <cellStyle name="Warning Text 2 8" xfId="37454"/>
    <cellStyle name="Warning Text 2 8 2" xfId="54327"/>
    <cellStyle name="Warning Text 2 9" xfId="37455"/>
    <cellStyle name="Warning Text 3" xfId="37456"/>
    <cellStyle name="Warning Text 3 2" xfId="37457"/>
    <cellStyle name="Warning Text 3 2 2" xfId="54328"/>
    <cellStyle name="Warning Text 3 3" xfId="54329"/>
    <cellStyle name="Warning Text 4" xfId="37458"/>
    <cellStyle name="Warning Text 4 2" xfId="37459"/>
    <cellStyle name="Warning Text 4 2 2" xfId="54330"/>
    <cellStyle name="Warning Text 4 3" xfId="54331"/>
    <cellStyle name="Warning Text 5" xfId="37460"/>
    <cellStyle name="Warning Text 5 2" xfId="37461"/>
    <cellStyle name="Warning Text 5 2 2" xfId="54332"/>
    <cellStyle name="Warning Text 5 3" xfId="54333"/>
    <cellStyle name="Warning Text 6" xfId="37462"/>
    <cellStyle name="Warning Text 6 2" xfId="37463"/>
    <cellStyle name="Warning Text 6 2 2" xfId="54334"/>
    <cellStyle name="Warning Text 6 3" xfId="54335"/>
    <cellStyle name="Warning Text 7" xfId="37464"/>
    <cellStyle name="Warning Text 7 10" xfId="37465"/>
    <cellStyle name="Warning Text 7 10 2" xfId="54336"/>
    <cellStyle name="Warning Text 7 11" xfId="37466"/>
    <cellStyle name="Warning Text 7 11 2" xfId="54337"/>
    <cellStyle name="Warning Text 7 12" xfId="54338"/>
    <cellStyle name="Warning Text 7 2" xfId="37467"/>
    <cellStyle name="Warning Text 7 2 2" xfId="54339"/>
    <cellStyle name="Warning Text 7 3" xfId="37468"/>
    <cellStyle name="Warning Text 7 3 2" xfId="54340"/>
    <cellStyle name="Warning Text 7 4" xfId="37469"/>
    <cellStyle name="Warning Text 7 4 2" xfId="54341"/>
    <cellStyle name="Warning Text 7 5" xfId="37470"/>
    <cellStyle name="Warning Text 7 5 2" xfId="54342"/>
    <cellStyle name="Warning Text 7 6" xfId="37471"/>
    <cellStyle name="Warning Text 7 6 2" xfId="54343"/>
    <cellStyle name="Warning Text 7 7" xfId="37472"/>
    <cellStyle name="Warning Text 7 7 2" xfId="54344"/>
    <cellStyle name="Warning Text 7 8" xfId="37473"/>
    <cellStyle name="Warning Text 7 8 2" xfId="54345"/>
    <cellStyle name="Warning Text 7 9" xfId="37474"/>
    <cellStyle name="Warning Text 7 9 2" xfId="54346"/>
    <cellStyle name="Warning Text 8" xfId="37475"/>
    <cellStyle name="Warning Text 8 2" xfId="54347"/>
    <cellStyle name="Warning Text 9" xfId="37476"/>
    <cellStyle name="Warning Text 9 2" xfId="54348"/>
  </cellStyles>
  <dxfs count="27">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Illustrative Wider Generation Tariffs 2016/17 to 2019/20 (£/kW)</a:t>
            </a:r>
          </a:p>
        </c:rich>
      </c:tx>
      <c:overlay val="0"/>
    </c:title>
    <c:autoTitleDeleted val="0"/>
    <c:plotArea>
      <c:layout>
        <c:manualLayout>
          <c:layoutTarget val="inner"/>
          <c:xMode val="edge"/>
          <c:yMode val="edge"/>
          <c:x val="6.8704444731293834E-2"/>
          <c:y val="0.1123558323189375"/>
          <c:w val="0.89694442293074028"/>
          <c:h val="0.7055344375056567"/>
        </c:manualLayout>
      </c:layout>
      <c:lineChart>
        <c:grouping val="standard"/>
        <c:varyColors val="0"/>
        <c:ser>
          <c:idx val="3"/>
          <c:order val="0"/>
          <c:tx>
            <c:strRef>
              <c:f>'Figure 1'!$D$35:$D$36</c:f>
              <c:strCache>
                <c:ptCount val="1"/>
                <c:pt idx="0">
                  <c:v>2016/17 Conventional Tariff (£/kW)</c:v>
                </c:pt>
              </c:strCache>
            </c:strRef>
          </c:tx>
          <c:spPr>
            <a:ln>
              <a:solidFill>
                <a:srgbClr val="00B0F0"/>
              </a:solidFill>
            </a:ln>
          </c:spPr>
          <c:marker>
            <c:symbol val="x"/>
            <c:size val="5"/>
          </c:marker>
          <c:cat>
            <c:numRef>
              <c:f>'Figure 1'!$B$37:$B$63</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'Figure 1'!$D$37:$D$63</c:f>
              <c:numCache>
                <c:formatCode>#,##0.00</c:formatCode>
                <c:ptCount val="27"/>
                <c:pt idx="0">
                  <c:v>20.629949267338159</c:v>
                </c:pt>
                <c:pt idx="1">
                  <c:v>16.999406588031434</c:v>
                </c:pt>
                <c:pt idx="2">
                  <c:v>18.653665100949762</c:v>
                </c:pt>
                <c:pt idx="3">
                  <c:v>16.097394211369132</c:v>
                </c:pt>
                <c:pt idx="4">
                  <c:v>16.977352727240554</c:v>
                </c:pt>
                <c:pt idx="5">
                  <c:v>18.709506573448788</c:v>
                </c:pt>
                <c:pt idx="6">
                  <c:v>19.723265585951893</c:v>
                </c:pt>
                <c:pt idx="7">
                  <c:v>14.833038042851477</c:v>
                </c:pt>
                <c:pt idx="8">
                  <c:v>14.307524283787663</c:v>
                </c:pt>
                <c:pt idx="9">
                  <c:v>12.936914060244701</c:v>
                </c:pt>
                <c:pt idx="10">
                  <c:v>12.501401946564135</c:v>
                </c:pt>
                <c:pt idx="11">
                  <c:v>9.3038049252748056</c:v>
                </c:pt>
                <c:pt idx="12">
                  <c:v>8.5937222829024531</c:v>
                </c:pt>
                <c:pt idx="13">
                  <c:v>6.6244557067567182</c:v>
                </c:pt>
                <c:pt idx="14">
                  <c:v>6.2116794384555574</c:v>
                </c:pt>
                <c:pt idx="15">
                  <c:v>4.8919078230707003</c:v>
                </c:pt>
                <c:pt idx="16">
                  <c:v>2.8636971861353695</c:v>
                </c:pt>
                <c:pt idx="17">
                  <c:v>2.4357114655686329</c:v>
                </c:pt>
                <c:pt idx="18">
                  <c:v>7.1957074058168589</c:v>
                </c:pt>
                <c:pt idx="19">
                  <c:v>6.9741667514501904</c:v>
                </c:pt>
                <c:pt idx="20">
                  <c:v>4.2325858712537743</c:v>
                </c:pt>
                <c:pt idx="21">
                  <c:v>-0.70789310529392657</c:v>
                </c:pt>
                <c:pt idx="22">
                  <c:v>-6.0434441502950209</c:v>
                </c:pt>
                <c:pt idx="23">
                  <c:v>-1.3829274466958228</c:v>
                </c:pt>
                <c:pt idx="24">
                  <c:v>-1.9494663556688285</c:v>
                </c:pt>
                <c:pt idx="25">
                  <c:v>-3.2519414050950211</c:v>
                </c:pt>
                <c:pt idx="26">
                  <c:v>-4.2403076735255345</c:v>
                </c:pt>
              </c:numCache>
            </c:numRef>
          </c:val>
          <c:smooth val="0"/>
        </c:ser>
        <c:ser>
          <c:idx val="0"/>
          <c:order val="1"/>
          <c:tx>
            <c:strRef>
              <c:f>'Figure 1'!$F$35:$F$36</c:f>
              <c:strCache>
                <c:ptCount val="1"/>
                <c:pt idx="0">
                  <c:v>2017/18 Conventional Tariff (£/kW)</c:v>
                </c:pt>
              </c:strCache>
            </c:strRef>
          </c:tx>
          <c:marker>
            <c:symbol val="diamond"/>
            <c:size val="5"/>
          </c:marker>
          <c:cat>
            <c:numRef>
              <c:f>'Figure 1'!$B$37:$B$63</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'Figure 1'!$F$37:$F$63</c:f>
              <c:numCache>
                <c:formatCode>#,##0.00</c:formatCode>
                <c:ptCount val="27"/>
                <c:pt idx="0">
                  <c:v>29.107342699693067</c:v>
                </c:pt>
                <c:pt idx="1">
                  <c:v>25.115688833626013</c:v>
                </c:pt>
                <c:pt idx="2">
                  <c:v>27.026202687733171</c:v>
                </c:pt>
                <c:pt idx="3">
                  <c:v>21.057957207153724</c:v>
                </c:pt>
                <c:pt idx="4">
                  <c:v>25.425795221258358</c:v>
                </c:pt>
                <c:pt idx="5">
                  <c:v>27.956964550379933</c:v>
                </c:pt>
                <c:pt idx="6">
                  <c:v>30.51012471462796</c:v>
                </c:pt>
                <c:pt idx="7">
                  <c:v>24.113196797922125</c:v>
                </c:pt>
                <c:pt idx="8">
                  <c:v>22.383953265167712</c:v>
                </c:pt>
                <c:pt idx="9">
                  <c:v>22.79465557400556</c:v>
                </c:pt>
                <c:pt idx="10">
                  <c:v>17.520609228080939</c:v>
                </c:pt>
                <c:pt idx="11">
                  <c:v>13.673036072878094</c:v>
                </c:pt>
                <c:pt idx="12">
                  <c:v>10.393631538119271</c:v>
                </c:pt>
                <c:pt idx="13">
                  <c:v>6.2488196836888585</c:v>
                </c:pt>
                <c:pt idx="14">
                  <c:v>5.2414936182837657</c:v>
                </c:pt>
                <c:pt idx="15">
                  <c:v>3.0235509268560943</c:v>
                </c:pt>
                <c:pt idx="16">
                  <c:v>1.5722171751989085</c:v>
                </c:pt>
                <c:pt idx="17">
                  <c:v>0.82837966493280357</c:v>
                </c:pt>
                <c:pt idx="18">
                  <c:v>3.3986049371531371</c:v>
                </c:pt>
                <c:pt idx="19">
                  <c:v>5.3140849915064914</c:v>
                </c:pt>
                <c:pt idx="20">
                  <c:v>2.51132183477461</c:v>
                </c:pt>
                <c:pt idx="21">
                  <c:v>-2.5999861360941594</c:v>
                </c:pt>
                <c:pt idx="22">
                  <c:v>-7.7306445297290187</c:v>
                </c:pt>
                <c:pt idx="23">
                  <c:v>-3.023303774226628</c:v>
                </c:pt>
                <c:pt idx="24">
                  <c:v>-3.6843457018474428</c:v>
                </c:pt>
                <c:pt idx="25">
                  <c:v>-5.2207082139568142</c:v>
                </c:pt>
                <c:pt idx="26">
                  <c:v>-6.0244056743720398</c:v>
                </c:pt>
              </c:numCache>
            </c:numRef>
          </c:val>
          <c:smooth val="0"/>
        </c:ser>
        <c:ser>
          <c:idx val="2"/>
          <c:order val="2"/>
          <c:tx>
            <c:strRef>
              <c:f>'Figure 1'!$H$35:$H$36</c:f>
              <c:strCache>
                <c:ptCount val="1"/>
                <c:pt idx="0">
                  <c:v>2018/19 Conventional Tariff (£/kW)</c:v>
                </c:pt>
              </c:strCache>
            </c:strRef>
          </c:tx>
          <c:marker>
            <c:symbol val="triangle"/>
            <c:size val="5"/>
          </c:marker>
          <c:cat>
            <c:numRef>
              <c:f>'Figure 1'!$B$37:$B$63</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'Figure 1'!$H$37:$H$63</c:f>
              <c:numCache>
                <c:formatCode>#,##0.00</c:formatCode>
                <c:ptCount val="27"/>
                <c:pt idx="0">
                  <c:v>33.488485450144594</c:v>
                </c:pt>
                <c:pt idx="1">
                  <c:v>25.852624362840331</c:v>
                </c:pt>
                <c:pt idx="2">
                  <c:v>30.639720144860512</c:v>
                </c:pt>
                <c:pt idx="3">
                  <c:v>20.487242861273543</c:v>
                </c:pt>
                <c:pt idx="4">
                  <c:v>28.164086429943417</c:v>
                </c:pt>
                <c:pt idx="5">
                  <c:v>27.667318517322883</c:v>
                </c:pt>
                <c:pt idx="6">
                  <c:v>29.792137206015752</c:v>
                </c:pt>
                <c:pt idx="7">
                  <c:v>24.135958274185228</c:v>
                </c:pt>
                <c:pt idx="8">
                  <c:v>21.859619238360395</c:v>
                </c:pt>
                <c:pt idx="9">
                  <c:v>23.561184342587559</c:v>
                </c:pt>
                <c:pt idx="10">
                  <c:v>15.685273185142981</c:v>
                </c:pt>
                <c:pt idx="11">
                  <c:v>13.342745410439854</c:v>
                </c:pt>
                <c:pt idx="12">
                  <c:v>8.1327225734844628</c:v>
                </c:pt>
                <c:pt idx="13">
                  <c:v>5.1205297740216746</c:v>
                </c:pt>
                <c:pt idx="14">
                  <c:v>3.4210033074594994</c:v>
                </c:pt>
                <c:pt idx="15">
                  <c:v>1.1693997333036004</c:v>
                </c:pt>
                <c:pt idx="16">
                  <c:v>6.5407446538497727E-2</c:v>
                </c:pt>
                <c:pt idx="17">
                  <c:v>-0.7156530030214977</c:v>
                </c:pt>
                <c:pt idx="18">
                  <c:v>1.6215333487656549</c:v>
                </c:pt>
                <c:pt idx="19">
                  <c:v>3.5070504064946117</c:v>
                </c:pt>
                <c:pt idx="20">
                  <c:v>0.849247095002168</c:v>
                </c:pt>
                <c:pt idx="21">
                  <c:v>-4.9607994632933536</c:v>
                </c:pt>
                <c:pt idx="22">
                  <c:v>-12.368693426255913</c:v>
                </c:pt>
                <c:pt idx="23">
                  <c:v>-3.7550615328742438</c:v>
                </c:pt>
                <c:pt idx="24">
                  <c:v>-5.7217370286802494</c:v>
                </c:pt>
                <c:pt idx="25">
                  <c:v>-7.6343946661888911</c:v>
                </c:pt>
                <c:pt idx="26">
                  <c:v>-8.6950642648840333</c:v>
                </c:pt>
              </c:numCache>
            </c:numRef>
          </c:val>
          <c:smooth val="0"/>
        </c:ser>
        <c:ser>
          <c:idx val="6"/>
          <c:order val="3"/>
          <c:tx>
            <c:strRef>
              <c:f>'Figure 1'!$J$35:$J$36</c:f>
              <c:strCache>
                <c:ptCount val="1"/>
                <c:pt idx="0">
                  <c:v>2019/20 Conventional Tariff (£/kW)</c:v>
                </c:pt>
              </c:strCache>
            </c:strRef>
          </c:tx>
          <c:marker>
            <c:symbol val="plus"/>
            <c:size val="5"/>
          </c:marker>
          <c:cat>
            <c:numRef>
              <c:f>'Figure 1'!$B$37:$B$63</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'Figure 1'!$J$37:$J$63</c:f>
              <c:numCache>
                <c:formatCode>#,##0.00</c:formatCode>
                <c:ptCount val="27"/>
                <c:pt idx="0">
                  <c:v>31.894181085293763</c:v>
                </c:pt>
                <c:pt idx="1">
                  <c:v>24.447736284348856</c:v>
                </c:pt>
                <c:pt idx="2">
                  <c:v>29.054513489212969</c:v>
                </c:pt>
                <c:pt idx="3">
                  <c:v>18.608699125946057</c:v>
                </c:pt>
                <c:pt idx="4">
                  <c:v>26.132274174358624</c:v>
                </c:pt>
                <c:pt idx="5">
                  <c:v>25.763641230195081</c:v>
                </c:pt>
                <c:pt idx="6">
                  <c:v>27.708731637892487</c:v>
                </c:pt>
                <c:pt idx="7">
                  <c:v>22.032888874529075</c:v>
                </c:pt>
                <c:pt idx="8">
                  <c:v>19.945116955933681</c:v>
                </c:pt>
                <c:pt idx="9">
                  <c:v>21.544166470845315</c:v>
                </c:pt>
                <c:pt idx="10">
                  <c:v>16.230516507870586</c:v>
                </c:pt>
                <c:pt idx="11">
                  <c:v>11.164795366970928</c:v>
                </c:pt>
                <c:pt idx="12">
                  <c:v>9.2260916058460225</c:v>
                </c:pt>
                <c:pt idx="13">
                  <c:v>2.6940058070300306</c:v>
                </c:pt>
                <c:pt idx="14">
                  <c:v>2.012345125711446</c:v>
                </c:pt>
                <c:pt idx="15">
                  <c:v>-0.20566650728244085</c:v>
                </c:pt>
                <c:pt idx="16">
                  <c:v>-1.2750358860155879</c:v>
                </c:pt>
                <c:pt idx="17">
                  <c:v>-2.6459536625813578</c:v>
                </c:pt>
                <c:pt idx="18">
                  <c:v>5.1201196891428769E-2</c:v>
                </c:pt>
                <c:pt idx="19">
                  <c:v>1.558186417156509</c:v>
                </c:pt>
                <c:pt idx="20">
                  <c:v>-1.3395415880525232</c:v>
                </c:pt>
                <c:pt idx="21">
                  <c:v>-7.4582776733839733</c:v>
                </c:pt>
                <c:pt idx="22">
                  <c:v>-13.96675993114069</c:v>
                </c:pt>
                <c:pt idx="23">
                  <c:v>-4.4056894414406207</c:v>
                </c:pt>
                <c:pt idx="24">
                  <c:v>-6.9672595681254172</c:v>
                </c:pt>
                <c:pt idx="25">
                  <c:v>-8.8073015463424795</c:v>
                </c:pt>
                <c:pt idx="26">
                  <c:v>-11.578478359913802</c:v>
                </c:pt>
              </c:numCache>
            </c:numRef>
          </c:val>
          <c:smooth val="0"/>
        </c:ser>
        <c:ser>
          <c:idx val="4"/>
          <c:order val="4"/>
          <c:tx>
            <c:strRef>
              <c:f>'Figure 1'!$E$35:$E$36</c:f>
              <c:strCache>
                <c:ptCount val="1"/>
                <c:pt idx="0">
                  <c:v>2016/17 Intermittent Tariff (£/kW)</c:v>
                </c:pt>
              </c:strCache>
            </c:strRef>
          </c:tx>
          <c:spPr>
            <a:ln>
              <a:solidFill>
                <a:srgbClr val="FF0000"/>
              </a:solidFill>
            </a:ln>
          </c:spPr>
          <c:marker>
            <c:symbol val="star"/>
            <c:size val="5"/>
          </c:marker>
          <c:cat>
            <c:numRef>
              <c:f>'Figure 1'!$B$37:$B$63</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'Figure 1'!$E$37:$E$63</c:f>
              <c:numCache>
                <c:formatCode>#,##0.00</c:formatCode>
                <c:ptCount val="27"/>
                <c:pt idx="0">
                  <c:v>12.481051263689261</c:v>
                </c:pt>
                <c:pt idx="1">
                  <c:v>10.554150422926831</c:v>
                </c:pt>
                <c:pt idx="2">
                  <c:v>11.570166684952786</c:v>
                </c:pt>
                <c:pt idx="3">
                  <c:v>13.038859700597033</c:v>
                </c:pt>
                <c:pt idx="4">
                  <c:v>10.733925944281262</c:v>
                </c:pt>
                <c:pt idx="5">
                  <c:v>10.650941894948771</c:v>
                </c:pt>
                <c:pt idx="6">
                  <c:v>13.469862179503057</c:v>
                </c:pt>
                <c:pt idx="7">
                  <c:v>8.4648723100882872</c:v>
                </c:pt>
                <c:pt idx="8">
                  <c:v>7.8480683875027868</c:v>
                </c:pt>
                <c:pt idx="9">
                  <c:v>7.9628117107008478</c:v>
                </c:pt>
                <c:pt idx="10">
                  <c:v>5.5369991245234367</c:v>
                </c:pt>
                <c:pt idx="11">
                  <c:v>5.7086726212078283</c:v>
                </c:pt>
                <c:pt idx="12">
                  <c:v>3.853761584425107</c:v>
                </c:pt>
                <c:pt idx="13">
                  <c:v>3.803043598763816</c:v>
                </c:pt>
                <c:pt idx="14">
                  <c:v>1.4556480885207645</c:v>
                </c:pt>
                <c:pt idx="15">
                  <c:v>1.3257479301799446</c:v>
                </c:pt>
                <c:pt idx="16">
                  <c:v>1.2866443195119912</c:v>
                </c:pt>
                <c:pt idx="17">
                  <c:v>1.268105180053742</c:v>
                </c:pt>
                <c:pt idx="18">
                  <c:v>1.7823523271857475</c:v>
                </c:pt>
                <c:pt idx="19">
                  <c:v>0.27762466283226384</c:v>
                </c:pt>
                <c:pt idx="20">
                  <c:v>0.24875330414562957</c:v>
                </c:pt>
                <c:pt idx="21">
                  <c:v>-3.8829081949084205</c:v>
                </c:pt>
                <c:pt idx="22">
                  <c:v>-3.2209950610776961</c:v>
                </c:pt>
                <c:pt idx="23">
                  <c:v>2.0671072856447896</c:v>
                </c:pt>
                <c:pt idx="24">
                  <c:v>0.68338280569843701</c:v>
                </c:pt>
                <c:pt idx="25">
                  <c:v>0.26799538795877575</c:v>
                </c:pt>
                <c:pt idx="26">
                  <c:v>-0.37444771069263783</c:v>
                </c:pt>
              </c:numCache>
            </c:numRef>
          </c:val>
          <c:smooth val="0"/>
        </c:ser>
        <c:ser>
          <c:idx val="1"/>
          <c:order val="5"/>
          <c:tx>
            <c:strRef>
              <c:f>'Figure 1'!$G$35:$G$36</c:f>
              <c:strCache>
                <c:ptCount val="1"/>
                <c:pt idx="0">
                  <c:v>2017/18 Intermittent Tariff (£/kW)</c:v>
                </c:pt>
              </c:strCache>
            </c:strRef>
          </c:tx>
          <c:marker>
            <c:symbol val="square"/>
            <c:size val="5"/>
          </c:marker>
          <c:cat>
            <c:numRef>
              <c:f>'Figure 1'!$B$37:$B$63</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'Figure 1'!$G$37:$G$63</c:f>
              <c:numCache>
                <c:formatCode>#,##0.00</c:formatCode>
                <c:ptCount val="27"/>
                <c:pt idx="0">
                  <c:v>18.719338290991782</c:v>
                </c:pt>
                <c:pt idx="1">
                  <c:v>16.584988395523062</c:v>
                </c:pt>
                <c:pt idx="2">
                  <c:v>17.643738035137751</c:v>
                </c:pt>
                <c:pt idx="3">
                  <c:v>17.574906128222132</c:v>
                </c:pt>
                <c:pt idx="4">
                  <c:v>16.813466220061315</c:v>
                </c:pt>
                <c:pt idx="5">
                  <c:v>17.078186942670218</c:v>
                </c:pt>
                <c:pt idx="6">
                  <c:v>21.313085834528426</c:v>
                </c:pt>
                <c:pt idx="7">
                  <c:v>14.760713552411294</c:v>
                </c:pt>
                <c:pt idx="8">
                  <c:v>13.755220781843549</c:v>
                </c:pt>
                <c:pt idx="9">
                  <c:v>14.426042897694126</c:v>
                </c:pt>
                <c:pt idx="10">
                  <c:v>7.2387025691865388</c:v>
                </c:pt>
                <c:pt idx="11">
                  <c:v>8.7117866783659395</c:v>
                </c:pt>
                <c:pt idx="12">
                  <c:v>4.8902854093745622</c:v>
                </c:pt>
                <c:pt idx="13">
                  <c:v>3.1476514631551105</c:v>
                </c:pt>
                <c:pt idx="14">
                  <c:v>0.42734582720880926</c:v>
                </c:pt>
                <c:pt idx="15">
                  <c:v>-1.9953731919072626E-2</c:v>
                </c:pt>
                <c:pt idx="16">
                  <c:v>0.17311299748073594</c:v>
                </c:pt>
                <c:pt idx="17">
                  <c:v>7.2081841695005255E-2</c:v>
                </c:pt>
                <c:pt idx="18">
                  <c:v>-1.523868641452597E-3</c:v>
                </c:pt>
                <c:pt idx="19">
                  <c:v>-0.98695265856450121</c:v>
                </c:pt>
                <c:pt idx="20">
                  <c:v>-1.0130627055185437</c:v>
                </c:pt>
                <c:pt idx="21">
                  <c:v>-5.3574554212573631</c:v>
                </c:pt>
                <c:pt idx="22">
                  <c:v>-4.4366909224160018</c:v>
                </c:pt>
                <c:pt idx="23">
                  <c:v>0.90245558877419851</c:v>
                </c:pt>
                <c:pt idx="24">
                  <c:v>-0.53108481030969801</c:v>
                </c:pt>
                <c:pt idx="25">
                  <c:v>-0.97581216949734984</c:v>
                </c:pt>
                <c:pt idx="26">
                  <c:v>-1.5933575504121931</c:v>
                </c:pt>
              </c:numCache>
            </c:numRef>
          </c:val>
          <c:smooth val="0"/>
        </c:ser>
        <c:ser>
          <c:idx val="5"/>
          <c:order val="6"/>
          <c:tx>
            <c:strRef>
              <c:f>'Figure 1'!$I$35:$I$36</c:f>
              <c:strCache>
                <c:ptCount val="1"/>
                <c:pt idx="0">
                  <c:v>2018/19 Intermittent Tariff (£/kW)</c:v>
                </c:pt>
              </c:strCache>
            </c:strRef>
          </c:tx>
          <c:marker>
            <c:symbol val="circle"/>
            <c:size val="5"/>
          </c:marker>
          <c:cat>
            <c:numRef>
              <c:f>'Figure 1'!$B$37:$B$63</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'Figure 1'!$I$37:$I$63</c:f>
              <c:numCache>
                <c:formatCode>#,##0.00</c:formatCode>
                <c:ptCount val="27"/>
                <c:pt idx="0">
                  <c:v>24.766500212671531</c:v>
                </c:pt>
                <c:pt idx="1">
                  <c:v>20.953512114427511</c:v>
                </c:pt>
                <c:pt idx="2">
                  <c:v>22.406797024227323</c:v>
                </c:pt>
                <c:pt idx="3">
                  <c:v>22.34919123762409</c:v>
                </c:pt>
                <c:pt idx="4">
                  <c:v>18.999441747989835</c:v>
                </c:pt>
                <c:pt idx="5">
                  <c:v>18.75235405632624</c:v>
                </c:pt>
                <c:pt idx="6">
                  <c:v>22.299193599450803</c:v>
                </c:pt>
                <c:pt idx="7">
                  <c:v>16.221126102880561</c:v>
                </c:pt>
                <c:pt idx="8">
                  <c:v>14.651038274435454</c:v>
                </c:pt>
                <c:pt idx="9">
                  <c:v>15.270241960643256</c:v>
                </c:pt>
                <c:pt idx="10">
                  <c:v>7.1735341146635285</c:v>
                </c:pt>
                <c:pt idx="11">
                  <c:v>8.2000839785422475</c:v>
                </c:pt>
                <c:pt idx="12">
                  <c:v>3.2361384213886577</c:v>
                </c:pt>
                <c:pt idx="13">
                  <c:v>2.0309965413058002</c:v>
                </c:pt>
                <c:pt idx="14">
                  <c:v>-1.2707089840905788</c:v>
                </c:pt>
                <c:pt idx="15">
                  <c:v>-1.7772457140196392</c:v>
                </c:pt>
                <c:pt idx="16">
                  <c:v>-1.7760911044007641</c:v>
                </c:pt>
                <c:pt idx="17">
                  <c:v>-1.7302440785422639</c:v>
                </c:pt>
                <c:pt idx="18">
                  <c:v>-1.3722087292095013</c:v>
                </c:pt>
                <c:pt idx="19">
                  <c:v>-2.9760035090837964</c:v>
                </c:pt>
                <c:pt idx="20">
                  <c:v>-2.9805805213815413</c:v>
                </c:pt>
                <c:pt idx="21">
                  <c:v>-7.9683299139921706</c:v>
                </c:pt>
                <c:pt idx="22">
                  <c:v>-6.9493799551399817</c:v>
                </c:pt>
                <c:pt idx="23">
                  <c:v>-0.85111427030580511</c:v>
                </c:pt>
                <c:pt idx="24">
                  <c:v>-2.4200401156567315</c:v>
                </c:pt>
                <c:pt idx="25">
                  <c:v>-3.0110495408049314</c:v>
                </c:pt>
                <c:pt idx="26">
                  <c:v>-3.7083128966644114</c:v>
                </c:pt>
              </c:numCache>
            </c:numRef>
          </c:val>
          <c:smooth val="0"/>
        </c:ser>
        <c:ser>
          <c:idx val="7"/>
          <c:order val="7"/>
          <c:tx>
            <c:strRef>
              <c:f>'Figure 1'!$K$35:$K$36</c:f>
              <c:strCache>
                <c:ptCount val="1"/>
                <c:pt idx="0">
                  <c:v>2019/20 Intermittent Tariff (£/kW)</c:v>
                </c:pt>
              </c:strCache>
            </c:strRef>
          </c:tx>
          <c:cat>
            <c:numRef>
              <c:f>'Figure 1'!$B$37:$B$63</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'Figure 1'!$K$37:$K$63</c:f>
              <c:numCache>
                <c:formatCode>#,##0.00</c:formatCode>
                <c:ptCount val="27"/>
                <c:pt idx="0">
                  <c:v>23.790803656576056</c:v>
                </c:pt>
                <c:pt idx="1">
                  <c:v>19.99292159489444</c:v>
                </c:pt>
                <c:pt idx="2">
                  <c:v>21.40314986889318</c:v>
                </c:pt>
                <c:pt idx="3">
                  <c:v>21.356146106857672</c:v>
                </c:pt>
                <c:pt idx="4">
                  <c:v>18.473500185886355</c:v>
                </c:pt>
                <c:pt idx="5">
                  <c:v>18.18940442438625</c:v>
                </c:pt>
                <c:pt idx="6">
                  <c:v>21.035756643785103</c:v>
                </c:pt>
                <c:pt idx="7">
                  <c:v>15.257548309270341</c:v>
                </c:pt>
                <c:pt idx="8">
                  <c:v>13.073756391622155</c:v>
                </c:pt>
                <c:pt idx="9">
                  <c:v>13.784609719345603</c:v>
                </c:pt>
                <c:pt idx="10">
                  <c:v>6.7777172669924504</c:v>
                </c:pt>
                <c:pt idx="11">
                  <c:v>6.3252607440991824</c:v>
                </c:pt>
                <c:pt idx="12">
                  <c:v>2.9889489942348058</c:v>
                </c:pt>
                <c:pt idx="13">
                  <c:v>-1.183151447525669</c:v>
                </c:pt>
                <c:pt idx="14">
                  <c:v>-2.8445399756728884</c:v>
                </c:pt>
                <c:pt idx="15">
                  <c:v>-3.3814816309713476</c:v>
                </c:pt>
                <c:pt idx="16">
                  <c:v>-3.3971836510657489</c:v>
                </c:pt>
                <c:pt idx="17">
                  <c:v>-3.2100630380183692</c:v>
                </c:pt>
                <c:pt idx="18">
                  <c:v>-2.9957054623743535</c:v>
                </c:pt>
                <c:pt idx="19">
                  <c:v>-4.7133339424734908</c:v>
                </c:pt>
                <c:pt idx="20">
                  <c:v>-4.7330904491889889</c:v>
                </c:pt>
                <c:pt idx="21">
                  <c:v>-10.045420011154741</c:v>
                </c:pt>
                <c:pt idx="22">
                  <c:v>-8.5489001313999076</c:v>
                </c:pt>
                <c:pt idx="23">
                  <c:v>-2.4935408613230239</c:v>
                </c:pt>
                <c:pt idx="24">
                  <c:v>-3.9782704371636632</c:v>
                </c:pt>
                <c:pt idx="25">
                  <c:v>-4.2849817590079526</c:v>
                </c:pt>
                <c:pt idx="26">
                  <c:v>-5.4776862607296906</c:v>
                </c:pt>
              </c:numCache>
            </c:numRef>
          </c:val>
          <c:smooth val="0"/>
        </c:ser>
        <c:dLbls>
          <c:showLegendKey val="0"/>
          <c:showVal val="0"/>
          <c:showCatName val="0"/>
          <c:showSerName val="0"/>
          <c:showPercent val="0"/>
          <c:showBubbleSize val="0"/>
        </c:dLbls>
        <c:marker val="1"/>
        <c:smooth val="0"/>
        <c:axId val="179986432"/>
        <c:axId val="222311552"/>
      </c:lineChart>
      <c:catAx>
        <c:axId val="179986432"/>
        <c:scaling>
          <c:orientation val="minMax"/>
        </c:scaling>
        <c:delete val="0"/>
        <c:axPos val="b"/>
        <c:title>
          <c:tx>
            <c:rich>
              <a:bodyPr/>
              <a:lstStyle/>
              <a:p>
                <a:pPr>
                  <a:defRPr/>
                </a:pPr>
                <a:r>
                  <a:rPr lang="en-US"/>
                  <a:t>Generation Zone</a:t>
                </a:r>
              </a:p>
            </c:rich>
          </c:tx>
          <c:overlay val="0"/>
        </c:title>
        <c:numFmt formatCode="0_)" sourceLinked="1"/>
        <c:majorTickMark val="out"/>
        <c:minorTickMark val="none"/>
        <c:tickLblPos val="low"/>
        <c:crossAx val="222311552"/>
        <c:crossesAt val="-20"/>
        <c:auto val="1"/>
        <c:lblAlgn val="ctr"/>
        <c:lblOffset val="100"/>
        <c:noMultiLvlLbl val="0"/>
      </c:catAx>
      <c:valAx>
        <c:axId val="222311552"/>
        <c:scaling>
          <c:orientation val="minMax"/>
        </c:scaling>
        <c:delete val="0"/>
        <c:axPos val="l"/>
        <c:majorGridlines/>
        <c:title>
          <c:tx>
            <c:rich>
              <a:bodyPr rot="-5400000" vert="horz"/>
              <a:lstStyle/>
              <a:p>
                <a:pPr>
                  <a:defRPr/>
                </a:pPr>
                <a:r>
                  <a:rPr lang="en-US"/>
                  <a:t>£/kW</a:t>
                </a:r>
              </a:p>
            </c:rich>
          </c:tx>
          <c:overlay val="0"/>
        </c:title>
        <c:numFmt formatCode="#,##0.00" sourceLinked="1"/>
        <c:majorTickMark val="out"/>
        <c:minorTickMark val="none"/>
        <c:tickLblPos val="nextTo"/>
        <c:crossAx val="179986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Half Hour Demand Tariffs</a:t>
            </a:r>
          </a:p>
        </c:rich>
      </c:tx>
      <c:overlay val="0"/>
    </c:title>
    <c:autoTitleDeleted val="0"/>
    <c:plotArea>
      <c:layout>
        <c:manualLayout>
          <c:layoutTarget val="inner"/>
          <c:xMode val="edge"/>
          <c:yMode val="edge"/>
          <c:x val="0.16103944197047812"/>
          <c:y val="0.14764055808813373"/>
          <c:w val="0.80933093468417838"/>
          <c:h val="0.6546766127918221"/>
        </c:manualLayout>
      </c:layout>
      <c:lineChart>
        <c:grouping val="standard"/>
        <c:varyColors val="0"/>
        <c:ser>
          <c:idx val="0"/>
          <c:order val="0"/>
          <c:tx>
            <c:strRef>
              <c:f>'Tables 8-9'!$D$4</c:f>
              <c:strCache>
                <c:ptCount val="1"/>
                <c:pt idx="0">
                  <c:v>16/17</c:v>
                </c:pt>
              </c:strCache>
            </c:strRef>
          </c:tx>
          <c:marker>
            <c:symbol val="diamond"/>
            <c:size val="5"/>
          </c:marker>
          <c:cat>
            <c:numRef>
              <c:f>'Tables 8-9'!$B$6:$B$19</c:f>
              <c:numCache>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'Tables 8-9'!$D$6:$D$19</c:f>
              <c:numCache>
                <c:formatCode>0.00</c:formatCode>
                <c:ptCount val="14"/>
                <c:pt idx="0">
                  <c:v>29.788292998959346</c:v>
                </c:pt>
                <c:pt idx="1">
                  <c:v>31.844130421201978</c:v>
                </c:pt>
                <c:pt idx="2">
                  <c:v>36.287982833299701</c:v>
                </c:pt>
                <c:pt idx="3">
                  <c:v>40.092459398519722</c:v>
                </c:pt>
                <c:pt idx="4">
                  <c:v>40.479484515221706</c:v>
                </c:pt>
                <c:pt idx="5">
                  <c:v>39.985276505042108</c:v>
                </c:pt>
                <c:pt idx="6">
                  <c:v>43.349885683252026</c:v>
                </c:pt>
                <c:pt idx="7">
                  <c:v>43.964242296942004</c:v>
                </c:pt>
                <c:pt idx="8">
                  <c:v>45.678255570718861</c:v>
                </c:pt>
                <c:pt idx="9">
                  <c:v>41.815637492407134</c:v>
                </c:pt>
                <c:pt idx="10">
                  <c:v>48.411154486661374</c:v>
                </c:pt>
                <c:pt idx="11">
                  <c:v>51.2472921794078</c:v>
                </c:pt>
                <c:pt idx="12">
                  <c:v>49.107180672398712</c:v>
                </c:pt>
                <c:pt idx="13">
                  <c:v>48.380326947660919</c:v>
                </c:pt>
              </c:numCache>
            </c:numRef>
          </c:val>
          <c:smooth val="0"/>
        </c:ser>
        <c:ser>
          <c:idx val="1"/>
          <c:order val="1"/>
          <c:tx>
            <c:strRef>
              <c:f>'Tables 8-9'!$E$4</c:f>
              <c:strCache>
                <c:ptCount val="1"/>
                <c:pt idx="0">
                  <c:v>17/18</c:v>
                </c:pt>
              </c:strCache>
            </c:strRef>
          </c:tx>
          <c:marker>
            <c:symbol val="square"/>
            <c:size val="5"/>
          </c:marker>
          <c:cat>
            <c:numRef>
              <c:f>'Tables 8-9'!$B$6:$B$19</c:f>
              <c:numCache>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'Tables 8-9'!$E$6:$E$19</c:f>
              <c:numCache>
                <c:formatCode>0.00</c:formatCode>
                <c:ptCount val="14"/>
                <c:pt idx="0">
                  <c:v>18.671776094499446</c:v>
                </c:pt>
                <c:pt idx="1">
                  <c:v>20.422027888459681</c:v>
                </c:pt>
                <c:pt idx="2">
                  <c:v>32.794061145648584</c:v>
                </c:pt>
                <c:pt idx="3">
                  <c:v>39.675880278352295</c:v>
                </c:pt>
                <c:pt idx="4">
                  <c:v>40.159526788495953</c:v>
                </c:pt>
                <c:pt idx="5">
                  <c:v>42.245643799406686</c:v>
                </c:pt>
                <c:pt idx="6">
                  <c:v>43.743970181715923</c:v>
                </c:pt>
                <c:pt idx="7">
                  <c:v>45.070554216177072</c:v>
                </c:pt>
                <c:pt idx="8">
                  <c:v>45.974038633053759</c:v>
                </c:pt>
                <c:pt idx="9">
                  <c:v>42.405555945587082</c:v>
                </c:pt>
                <c:pt idx="10">
                  <c:v>48.933250533518141</c:v>
                </c:pt>
                <c:pt idx="11">
                  <c:v>51.760648167843826</c:v>
                </c:pt>
                <c:pt idx="12">
                  <c:v>49.709860212946808</c:v>
                </c:pt>
                <c:pt idx="13">
                  <c:v>49.090313014839765</c:v>
                </c:pt>
              </c:numCache>
            </c:numRef>
          </c:val>
          <c:smooth val="0"/>
        </c:ser>
        <c:ser>
          <c:idx val="2"/>
          <c:order val="2"/>
          <c:tx>
            <c:strRef>
              <c:f>'Tables 8-9'!$F$4</c:f>
              <c:strCache>
                <c:ptCount val="1"/>
                <c:pt idx="0">
                  <c:v>18/19</c:v>
                </c:pt>
              </c:strCache>
            </c:strRef>
          </c:tx>
          <c:marker>
            <c:symbol val="triangle"/>
            <c:size val="5"/>
          </c:marker>
          <c:cat>
            <c:numRef>
              <c:f>'Tables 8-9'!$B$6:$B$19</c:f>
              <c:numCache>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'Tables 8-9'!$F$6:$F$19</c:f>
              <c:numCache>
                <c:formatCode>0.00_)</c:formatCode>
                <c:ptCount val="14"/>
                <c:pt idx="0">
                  <c:v>21.342469782980949</c:v>
                </c:pt>
                <c:pt idx="1">
                  <c:v>23.729160740190615</c:v>
                </c:pt>
                <c:pt idx="2">
                  <c:v>37.660688365206617</c:v>
                </c:pt>
                <c:pt idx="3">
                  <c:v>44.015331523968094</c:v>
                </c:pt>
                <c:pt idx="4">
                  <c:v>44.754586698242271</c:v>
                </c:pt>
                <c:pt idx="5">
                  <c:v>46.601811375109484</c:v>
                </c:pt>
                <c:pt idx="6">
                  <c:v>48.705216472029704</c:v>
                </c:pt>
                <c:pt idx="7">
                  <c:v>49.859257191949887</c:v>
                </c:pt>
                <c:pt idx="8">
                  <c:v>50.392670994666531</c:v>
                </c:pt>
                <c:pt idx="9">
                  <c:v>47.466523952409183</c:v>
                </c:pt>
                <c:pt idx="10">
                  <c:v>53.777333116745204</c:v>
                </c:pt>
                <c:pt idx="11">
                  <c:v>56.494072896663432</c:v>
                </c:pt>
                <c:pt idx="12">
                  <c:v>55.221785279083463</c:v>
                </c:pt>
                <c:pt idx="13">
                  <c:v>54.697371696379264</c:v>
                </c:pt>
              </c:numCache>
            </c:numRef>
          </c:val>
          <c:smooth val="0"/>
        </c:ser>
        <c:ser>
          <c:idx val="3"/>
          <c:order val="3"/>
          <c:tx>
            <c:strRef>
              <c:f>'Tables 8-9'!$G$4</c:f>
              <c:strCache>
                <c:ptCount val="1"/>
                <c:pt idx="0">
                  <c:v>19/20</c:v>
                </c:pt>
              </c:strCache>
            </c:strRef>
          </c:tx>
          <c:marker>
            <c:symbol val="x"/>
            <c:size val="5"/>
          </c:marker>
          <c:cat>
            <c:numRef>
              <c:f>'Tables 8-9'!$B$6:$B$19</c:f>
              <c:numCache>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'Tables 8-9'!$G$6:$G$19</c:f>
              <c:numCache>
                <c:formatCode>0.00_)</c:formatCode>
                <c:ptCount val="14"/>
                <c:pt idx="0">
                  <c:v>26.645162780389743</c:v>
                </c:pt>
                <c:pt idx="1">
                  <c:v>29.227971529098976</c:v>
                </c:pt>
                <c:pt idx="2">
                  <c:v>41.564503859515092</c:v>
                </c:pt>
                <c:pt idx="3">
                  <c:v>49.353101262131489</c:v>
                </c:pt>
                <c:pt idx="4">
                  <c:v>49.843454851376357</c:v>
                </c:pt>
                <c:pt idx="5">
                  <c:v>52.208151856123052</c:v>
                </c:pt>
                <c:pt idx="6">
                  <c:v>53.823447648018089</c:v>
                </c:pt>
                <c:pt idx="7">
                  <c:v>55.36963575064776</c:v>
                </c:pt>
                <c:pt idx="8">
                  <c:v>55.383162610496953</c:v>
                </c:pt>
                <c:pt idx="9">
                  <c:v>53.327190774769839</c:v>
                </c:pt>
                <c:pt idx="10">
                  <c:v>58.889480881311158</c:v>
                </c:pt>
                <c:pt idx="11">
                  <c:v>61.831629419375638</c:v>
                </c:pt>
                <c:pt idx="12">
                  <c:v>60.260859659659133</c:v>
                </c:pt>
                <c:pt idx="13">
                  <c:v>61.147382792844262</c:v>
                </c:pt>
              </c:numCache>
            </c:numRef>
          </c:val>
          <c:smooth val="0"/>
        </c:ser>
        <c:dLbls>
          <c:showLegendKey val="0"/>
          <c:showVal val="0"/>
          <c:showCatName val="0"/>
          <c:showSerName val="0"/>
          <c:showPercent val="0"/>
          <c:showBubbleSize val="0"/>
        </c:dLbls>
        <c:marker val="1"/>
        <c:smooth val="0"/>
        <c:axId val="167709312"/>
        <c:axId val="167723776"/>
      </c:lineChart>
      <c:catAx>
        <c:axId val="167709312"/>
        <c:scaling>
          <c:orientation val="minMax"/>
        </c:scaling>
        <c:delete val="0"/>
        <c:axPos val="b"/>
        <c:title>
          <c:tx>
            <c:rich>
              <a:bodyPr/>
              <a:lstStyle/>
              <a:p>
                <a:pPr>
                  <a:defRPr/>
                </a:pPr>
                <a:r>
                  <a:rPr lang="en-US"/>
                  <a:t>Demand Zone</a:t>
                </a:r>
              </a:p>
            </c:rich>
          </c:tx>
          <c:overlay val="0"/>
        </c:title>
        <c:numFmt formatCode="General" sourceLinked="1"/>
        <c:majorTickMark val="out"/>
        <c:minorTickMark val="none"/>
        <c:tickLblPos val="nextTo"/>
        <c:crossAx val="167723776"/>
        <c:crosses val="autoZero"/>
        <c:auto val="1"/>
        <c:lblAlgn val="ctr"/>
        <c:lblOffset val="100"/>
        <c:noMultiLvlLbl val="0"/>
      </c:catAx>
      <c:valAx>
        <c:axId val="167723776"/>
        <c:scaling>
          <c:orientation val="minMax"/>
        </c:scaling>
        <c:delete val="0"/>
        <c:axPos val="l"/>
        <c:majorGridlines/>
        <c:title>
          <c:tx>
            <c:rich>
              <a:bodyPr rot="-5400000" vert="horz"/>
              <a:lstStyle/>
              <a:p>
                <a:pPr>
                  <a:defRPr/>
                </a:pPr>
                <a:r>
                  <a:rPr lang="en-US"/>
                  <a:t>£/kW</a:t>
                </a:r>
              </a:p>
            </c:rich>
          </c:tx>
          <c:overlay val="0"/>
        </c:title>
        <c:numFmt formatCode="0.00" sourceLinked="1"/>
        <c:majorTickMark val="out"/>
        <c:minorTickMark val="none"/>
        <c:tickLblPos val="nextTo"/>
        <c:crossAx val="16770931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Non-Half Hour Demand Tariffs</a:t>
            </a:r>
          </a:p>
        </c:rich>
      </c:tx>
      <c:overlay val="0"/>
    </c:title>
    <c:autoTitleDeleted val="0"/>
    <c:plotArea>
      <c:layout>
        <c:manualLayout>
          <c:layoutTarget val="inner"/>
          <c:xMode val="edge"/>
          <c:yMode val="edge"/>
          <c:x val="0.14248933727034122"/>
          <c:y val="0.14764055808813373"/>
          <c:w val="0.82886482939632544"/>
          <c:h val="0.65116784086199753"/>
        </c:manualLayout>
      </c:layout>
      <c:lineChart>
        <c:grouping val="standard"/>
        <c:varyColors val="0"/>
        <c:ser>
          <c:idx val="0"/>
          <c:order val="0"/>
          <c:tx>
            <c:strRef>
              <c:f>'Tables 8-9'!$K$4</c:f>
              <c:strCache>
                <c:ptCount val="1"/>
                <c:pt idx="0">
                  <c:v>16/17</c:v>
                </c:pt>
              </c:strCache>
            </c:strRef>
          </c:tx>
          <c:marker>
            <c:symbol val="diamond"/>
            <c:size val="5"/>
          </c:marker>
          <c:cat>
            <c:numRef>
              <c:f>'Tables 8-9'!$I$6:$I$19</c:f>
              <c:numCache>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'Tables 8-9'!$K$6:$K$19</c:f>
              <c:numCache>
                <c:formatCode>0.00</c:formatCode>
                <c:ptCount val="14"/>
                <c:pt idx="0">
                  <c:v>4.206309229393713</c:v>
                </c:pt>
                <c:pt idx="1">
                  <c:v>4.0956458805250593</c:v>
                </c:pt>
                <c:pt idx="2">
                  <c:v>4.6061846123425898</c:v>
                </c:pt>
                <c:pt idx="3">
                  <c:v>5.320155894338729</c:v>
                </c:pt>
                <c:pt idx="4">
                  <c:v>5.6487327667829446</c:v>
                </c:pt>
                <c:pt idx="5">
                  <c:v>6.3004830159416834</c:v>
                </c:pt>
                <c:pt idx="6">
                  <c:v>5.6291980537442212</c:v>
                </c:pt>
                <c:pt idx="7">
                  <c:v>5.9225758763961558</c:v>
                </c:pt>
                <c:pt idx="8">
                  <c:v>5.9582464924419787</c:v>
                </c:pt>
                <c:pt idx="9">
                  <c:v>5.6792250248746363</c:v>
                </c:pt>
                <c:pt idx="10">
                  <c:v>6.2228090665438121</c:v>
                </c:pt>
                <c:pt idx="11">
                  <c:v>6.4321948989781896</c:v>
                </c:pt>
                <c:pt idx="12">
                  <c:v>6.4804001140309193</c:v>
                </c:pt>
                <c:pt idx="13">
                  <c:v>6.1796473540289192</c:v>
                </c:pt>
              </c:numCache>
            </c:numRef>
          </c:val>
          <c:smooth val="0"/>
        </c:ser>
        <c:ser>
          <c:idx val="1"/>
          <c:order val="1"/>
          <c:tx>
            <c:strRef>
              <c:f>'Tables 8-9'!$L$4</c:f>
              <c:strCache>
                <c:ptCount val="1"/>
                <c:pt idx="0">
                  <c:v>17/18</c:v>
                </c:pt>
              </c:strCache>
            </c:strRef>
          </c:tx>
          <c:marker>
            <c:symbol val="square"/>
            <c:size val="5"/>
          </c:marker>
          <c:cat>
            <c:numRef>
              <c:f>'Tables 8-9'!$I$6:$I$19</c:f>
              <c:numCache>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'Tables 8-9'!$L$6:$L$19</c:f>
              <c:numCache>
                <c:formatCode>0.00</c:formatCode>
                <c:ptCount val="14"/>
                <c:pt idx="0">
                  <c:v>2.6426705315971724</c:v>
                </c:pt>
                <c:pt idx="1">
                  <c:v>2.6339875226392468</c:v>
                </c:pt>
                <c:pt idx="2">
                  <c:v>4.174728446878806</c:v>
                </c:pt>
                <c:pt idx="3">
                  <c:v>5.2787875644839648</c:v>
                </c:pt>
                <c:pt idx="4">
                  <c:v>5.617372392304488</c:v>
                </c:pt>
                <c:pt idx="5">
                  <c:v>6.6684356261660147</c:v>
                </c:pt>
                <c:pt idx="6">
                  <c:v>5.6960666552422081</c:v>
                </c:pt>
                <c:pt idx="7">
                  <c:v>6.0871513074659465</c:v>
                </c:pt>
                <c:pt idx="8">
                  <c:v>6.0132458024553879</c:v>
                </c:pt>
                <c:pt idx="9">
                  <c:v>5.7738321206090948</c:v>
                </c:pt>
                <c:pt idx="10">
                  <c:v>6.3076614691840804</c:v>
                </c:pt>
                <c:pt idx="11">
                  <c:v>6.5158457843129947</c:v>
                </c:pt>
                <c:pt idx="12">
                  <c:v>6.5774657301461135</c:v>
                </c:pt>
                <c:pt idx="13">
                  <c:v>6.2882474969839253</c:v>
                </c:pt>
              </c:numCache>
            </c:numRef>
          </c:val>
          <c:smooth val="0"/>
        </c:ser>
        <c:ser>
          <c:idx val="2"/>
          <c:order val="2"/>
          <c:tx>
            <c:strRef>
              <c:f>'Tables 8-9'!$M$4</c:f>
              <c:strCache>
                <c:ptCount val="1"/>
                <c:pt idx="0">
                  <c:v>18/19</c:v>
                </c:pt>
              </c:strCache>
            </c:strRef>
          </c:tx>
          <c:marker>
            <c:symbol val="triangle"/>
            <c:size val="5"/>
          </c:marker>
          <c:cat>
            <c:numRef>
              <c:f>'Tables 8-9'!$I$6:$I$19</c:f>
              <c:numCache>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'Tables 8-9'!$M$6:$M$19</c:f>
              <c:numCache>
                <c:formatCode>0.00_)</c:formatCode>
                <c:ptCount val="14"/>
                <c:pt idx="0">
                  <c:v>3.018004689021422</c:v>
                </c:pt>
                <c:pt idx="1">
                  <c:v>3.0581534545576678</c:v>
                </c:pt>
                <c:pt idx="2">
                  <c:v>4.7905997996579117</c:v>
                </c:pt>
                <c:pt idx="3">
                  <c:v>5.8513812490310251</c:v>
                </c:pt>
                <c:pt idx="4">
                  <c:v>6.25468440499629</c:v>
                </c:pt>
                <c:pt idx="5">
                  <c:v>7.3487881646274129</c:v>
                </c:pt>
                <c:pt idx="6">
                  <c:v>6.3370868840467756</c:v>
                </c:pt>
                <c:pt idx="7">
                  <c:v>6.7283196585093279</c:v>
                </c:pt>
                <c:pt idx="8">
                  <c:v>6.585955577226974</c:v>
                </c:pt>
                <c:pt idx="9">
                  <c:v>6.4575026319802209</c:v>
                </c:pt>
                <c:pt idx="10">
                  <c:v>6.9266924792114031</c:v>
                </c:pt>
                <c:pt idx="11">
                  <c:v>7.1063774203208627</c:v>
                </c:pt>
                <c:pt idx="12">
                  <c:v>7.3008927208643684</c:v>
                </c:pt>
                <c:pt idx="13">
                  <c:v>7.0010916482806964</c:v>
                </c:pt>
              </c:numCache>
            </c:numRef>
          </c:val>
          <c:smooth val="0"/>
        </c:ser>
        <c:ser>
          <c:idx val="3"/>
          <c:order val="3"/>
          <c:tx>
            <c:strRef>
              <c:f>'Tables 8-9'!$N$4</c:f>
              <c:strCache>
                <c:ptCount val="1"/>
                <c:pt idx="0">
                  <c:v>19/20</c:v>
                </c:pt>
              </c:strCache>
            </c:strRef>
          </c:tx>
          <c:marker>
            <c:symbol val="x"/>
            <c:size val="5"/>
          </c:marker>
          <c:cat>
            <c:numRef>
              <c:f>'Tables 8-9'!$I$6:$I$19</c:f>
              <c:numCache>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'Tables 8-9'!$N$6:$N$19</c:f>
              <c:numCache>
                <c:formatCode>0.00_)</c:formatCode>
                <c:ptCount val="14"/>
                <c:pt idx="0">
                  <c:v>3.7700635594132765</c:v>
                </c:pt>
                <c:pt idx="1">
                  <c:v>3.7694770224076155</c:v>
                </c:pt>
                <c:pt idx="2">
                  <c:v>5.2909938757273371</c:v>
                </c:pt>
                <c:pt idx="3">
                  <c:v>6.5653365409447053</c:v>
                </c:pt>
                <c:pt idx="4">
                  <c:v>6.9700707703604765</c:v>
                </c:pt>
                <c:pt idx="5">
                  <c:v>8.2366896051873031</c:v>
                </c:pt>
                <c:pt idx="6">
                  <c:v>7.007866595784221</c:v>
                </c:pt>
                <c:pt idx="7">
                  <c:v>7.4767420101575368</c:v>
                </c:pt>
                <c:pt idx="8">
                  <c:v>7.243138499757106</c:v>
                </c:pt>
                <c:pt idx="9">
                  <c:v>7.2594112369689379</c:v>
                </c:pt>
                <c:pt idx="10">
                  <c:v>7.5904972775856345</c:v>
                </c:pt>
                <c:pt idx="11">
                  <c:v>7.7835116964201081</c:v>
                </c:pt>
                <c:pt idx="12">
                  <c:v>7.9724539397847609</c:v>
                </c:pt>
                <c:pt idx="13">
                  <c:v>7.8322515042221141</c:v>
                </c:pt>
              </c:numCache>
            </c:numRef>
          </c:val>
          <c:smooth val="0"/>
        </c:ser>
        <c:dLbls>
          <c:showLegendKey val="0"/>
          <c:showVal val="0"/>
          <c:showCatName val="0"/>
          <c:showSerName val="0"/>
          <c:showPercent val="0"/>
          <c:showBubbleSize val="0"/>
        </c:dLbls>
        <c:marker val="1"/>
        <c:smooth val="0"/>
        <c:axId val="167751040"/>
        <c:axId val="167753216"/>
      </c:lineChart>
      <c:catAx>
        <c:axId val="167751040"/>
        <c:scaling>
          <c:orientation val="minMax"/>
        </c:scaling>
        <c:delete val="0"/>
        <c:axPos val="b"/>
        <c:title>
          <c:tx>
            <c:rich>
              <a:bodyPr/>
              <a:lstStyle/>
              <a:p>
                <a:pPr>
                  <a:defRPr/>
                </a:pPr>
                <a:r>
                  <a:rPr lang="en-US"/>
                  <a:t>Demand Zone</a:t>
                </a:r>
              </a:p>
            </c:rich>
          </c:tx>
          <c:overlay val="0"/>
        </c:title>
        <c:numFmt formatCode="General" sourceLinked="1"/>
        <c:majorTickMark val="out"/>
        <c:minorTickMark val="none"/>
        <c:tickLblPos val="nextTo"/>
        <c:crossAx val="167753216"/>
        <c:crosses val="autoZero"/>
        <c:auto val="1"/>
        <c:lblAlgn val="ctr"/>
        <c:lblOffset val="100"/>
        <c:noMultiLvlLbl val="0"/>
      </c:catAx>
      <c:valAx>
        <c:axId val="167753216"/>
        <c:scaling>
          <c:orientation val="minMax"/>
        </c:scaling>
        <c:delete val="0"/>
        <c:axPos val="l"/>
        <c:majorGridlines/>
        <c:title>
          <c:tx>
            <c:rich>
              <a:bodyPr rot="-5400000" vert="horz"/>
              <a:lstStyle/>
              <a:p>
                <a:pPr>
                  <a:defRPr/>
                </a:pPr>
                <a:r>
                  <a:rPr lang="en-US"/>
                  <a:t>p/kWh</a:t>
                </a:r>
              </a:p>
            </c:rich>
          </c:tx>
          <c:overlay val="0"/>
        </c:title>
        <c:numFmt formatCode="0.00" sourceLinked="1"/>
        <c:majorTickMark val="out"/>
        <c:minorTickMark val="none"/>
        <c:tickLblPos val="nextTo"/>
        <c:crossAx val="16775104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15</xdr:col>
      <xdr:colOff>180975</xdr:colOff>
      <xdr:row>32</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609599</xdr:colOff>
      <xdr:row>4</xdr:row>
      <xdr:rowOff>0</xdr:rowOff>
    </xdr:from>
    <xdr:to>
      <xdr:col>11</xdr:col>
      <xdr:colOff>447675</xdr:colOff>
      <xdr:row>23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4</xdr:row>
      <xdr:rowOff>0</xdr:rowOff>
    </xdr:from>
    <xdr:to>
      <xdr:col>24</xdr:col>
      <xdr:colOff>0</xdr:colOff>
      <xdr:row>23</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oup/ETO_Charge%20Setting/FY_2015_16/TNUoS/C5%201617%20to%201920%20DEC%202014/Transport%20&amp;%20Tariff%20Models/Best%20View%20Models/2016-2017%20TT%20with%20Diversity%201%20-%20v2%20HVDC%20v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roup/ETO_Charge%20Setting/FY_2015_16/TNUoS/C5%201617%20to%201920%20DEC%202014/Generation%20TEC/Data%20Analysis%20of%20TEC%20Register%20-%2003%2012%2014%20CONTRACTE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ommercial/Charging_and_Revenue/Revenue/Invoices/2014-15/Resubs/02%20May%202014/Summary/May%2014-15%20TNUoS%20Generation%20Liabilit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TO_Charge%20Setting/FY_2015_16/TNUoS/4%20October%20Forecast/2%20Wk%2024%20Demand/Analysis%20Demand%20compilation%20Jul13%20data%20070314%20Upd%20Nodes%2004091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ETO_Charge%20Setting/FY_2015_16/TNUoS/C5%201617%20to%201920%20DEC%202014/Transport%20&amp;%20Tariff%20Models/Best%20View%20Models/2017-2018%20TT%20with%20Diversity%201%20-%20v2%20HVDC%20v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sheet"/>
      <sheetName val="LocalAssetCharging"/>
      <sheetName val="Gen Input"/>
      <sheetName val="Transport"/>
      <sheetName val="Tariff"/>
      <sheetName val="Output"/>
      <sheetName val="Tariff Comparison"/>
      <sheetName val="Chart1"/>
      <sheetName val="Tx Network"/>
      <sheetName val="Gen Low Carbon-Carbon split"/>
      <sheetName val="Method 1"/>
      <sheetName val="Final Tariffs"/>
      <sheetName val="Connection map"/>
      <sheetName val="HVDC"/>
      <sheetName val="Sheet1"/>
      <sheetName val="Chart4"/>
      <sheetName val="2016-2017 TT with Diversity 1 -"/>
    </sheetNames>
    <sheetDataSet>
      <sheetData sheetId="0"/>
      <sheetData sheetId="1"/>
      <sheetData sheetId="2">
        <row r="127">
          <cell r="J127">
            <v>0</v>
          </cell>
        </row>
      </sheetData>
      <sheetData sheetId="3">
        <row r="13">
          <cell r="B13" t="str">
            <v>ABHA4A</v>
          </cell>
          <cell r="E13">
            <v>120.22790243316172</v>
          </cell>
          <cell r="L13">
            <v>14</v>
          </cell>
        </row>
        <row r="14">
          <cell r="E14">
            <v>120.22790243316172</v>
          </cell>
          <cell r="L14">
            <v>14</v>
          </cell>
        </row>
        <row r="15">
          <cell r="E15">
            <v>40.093199623084907</v>
          </cell>
          <cell r="L15">
            <v>1</v>
          </cell>
        </row>
        <row r="16">
          <cell r="E16">
            <v>173.55740171162327</v>
          </cell>
          <cell r="L16">
            <v>10</v>
          </cell>
        </row>
        <row r="17">
          <cell r="E17">
            <v>0</v>
          </cell>
          <cell r="L17">
            <v>1</v>
          </cell>
        </row>
        <row r="18">
          <cell r="E18">
            <v>0</v>
          </cell>
          <cell r="L18">
            <v>1</v>
          </cell>
        </row>
        <row r="19">
          <cell r="E19">
            <v>80.86</v>
          </cell>
          <cell r="L19">
            <v>5</v>
          </cell>
        </row>
        <row r="20">
          <cell r="E20">
            <v>-3.1968902577971221</v>
          </cell>
          <cell r="L20">
            <v>1</v>
          </cell>
        </row>
        <row r="21">
          <cell r="E21">
            <v>-3.1968902577971221</v>
          </cell>
          <cell r="L21">
            <v>1</v>
          </cell>
        </row>
        <row r="22">
          <cell r="E22">
            <v>102.38331970303578</v>
          </cell>
          <cell r="L22">
            <v>14</v>
          </cell>
        </row>
        <row r="23">
          <cell r="E23">
            <v>102.38331970303578</v>
          </cell>
          <cell r="L23">
            <v>14</v>
          </cell>
        </row>
        <row r="24">
          <cell r="E24">
            <v>31.125115997572827</v>
          </cell>
          <cell r="L24">
            <v>9</v>
          </cell>
        </row>
        <row r="25">
          <cell r="E25">
            <v>24.918149579646904</v>
          </cell>
          <cell r="L25">
            <v>13</v>
          </cell>
        </row>
        <row r="26">
          <cell r="E26">
            <v>31.125115997572827</v>
          </cell>
          <cell r="L26">
            <v>9</v>
          </cell>
        </row>
        <row r="27">
          <cell r="E27">
            <v>24.918149579646904</v>
          </cell>
          <cell r="L27">
            <v>13</v>
          </cell>
        </row>
        <row r="28">
          <cell r="E28">
            <v>0</v>
          </cell>
          <cell r="L28">
            <v>1</v>
          </cell>
        </row>
        <row r="29">
          <cell r="E29">
            <v>18.338562041373333</v>
          </cell>
          <cell r="L29">
            <v>1</v>
          </cell>
        </row>
        <row r="30">
          <cell r="E30">
            <v>18.338562041373333</v>
          </cell>
          <cell r="L30">
            <v>1</v>
          </cell>
        </row>
        <row r="31">
          <cell r="E31">
            <v>-5.1000000000000005</v>
          </cell>
          <cell r="L31">
            <v>1</v>
          </cell>
        </row>
        <row r="32">
          <cell r="E32">
            <v>0</v>
          </cell>
          <cell r="L32">
            <v>1</v>
          </cell>
        </row>
        <row r="33">
          <cell r="E33">
            <v>0</v>
          </cell>
          <cell r="L33">
            <v>2</v>
          </cell>
        </row>
        <row r="34">
          <cell r="E34">
            <v>13.642145537700646</v>
          </cell>
          <cell r="L34">
            <v>1</v>
          </cell>
        </row>
        <row r="35">
          <cell r="E35">
            <v>500</v>
          </cell>
          <cell r="L35">
            <v>2</v>
          </cell>
        </row>
        <row r="36">
          <cell r="E36">
            <v>0</v>
          </cell>
          <cell r="L36">
            <v>2</v>
          </cell>
        </row>
        <row r="37">
          <cell r="E37">
            <v>112.12540615690429</v>
          </cell>
          <cell r="L37">
            <v>13</v>
          </cell>
        </row>
        <row r="38">
          <cell r="E38">
            <v>100.27786741687203</v>
          </cell>
          <cell r="L38">
            <v>14</v>
          </cell>
        </row>
        <row r="39">
          <cell r="E39">
            <v>26.343262558415315</v>
          </cell>
          <cell r="L39">
            <v>2</v>
          </cell>
        </row>
        <row r="40">
          <cell r="E40">
            <v>26.343262558415315</v>
          </cell>
          <cell r="L40">
            <v>2</v>
          </cell>
        </row>
        <row r="41">
          <cell r="E41">
            <v>23.950529123995747</v>
          </cell>
          <cell r="L41">
            <v>2</v>
          </cell>
        </row>
        <row r="42">
          <cell r="E42">
            <v>20.850529123995745</v>
          </cell>
          <cell r="L42">
            <v>2</v>
          </cell>
        </row>
        <row r="43">
          <cell r="E43">
            <v>0</v>
          </cell>
          <cell r="L43">
            <v>10</v>
          </cell>
        </row>
        <row r="44">
          <cell r="E44">
            <v>24.247435656668959</v>
          </cell>
          <cell r="L44">
            <v>2</v>
          </cell>
        </row>
        <row r="45">
          <cell r="E45">
            <v>170.17793876768189</v>
          </cell>
          <cell r="L45">
            <v>9</v>
          </cell>
        </row>
        <row r="46">
          <cell r="E46">
            <v>286.71453409566726</v>
          </cell>
          <cell r="L46">
            <v>12</v>
          </cell>
        </row>
        <row r="47">
          <cell r="E47">
            <v>0</v>
          </cell>
          <cell r="L47">
            <v>12</v>
          </cell>
        </row>
        <row r="48">
          <cell r="E48">
            <v>12.636316061032591</v>
          </cell>
          <cell r="L48">
            <v>1</v>
          </cell>
        </row>
        <row r="49">
          <cell r="E49">
            <v>0</v>
          </cell>
          <cell r="L49">
            <v>1</v>
          </cell>
        </row>
        <row r="50">
          <cell r="E50">
            <v>205.77991824334634</v>
          </cell>
          <cell r="L50">
            <v>12</v>
          </cell>
        </row>
        <row r="51">
          <cell r="E51">
            <v>496.86378412910614</v>
          </cell>
          <cell r="L51">
            <v>11</v>
          </cell>
        </row>
        <row r="52">
          <cell r="E52">
            <v>0</v>
          </cell>
          <cell r="L52">
            <v>12</v>
          </cell>
        </row>
        <row r="53">
          <cell r="E53">
            <v>0</v>
          </cell>
          <cell r="L53">
            <v>12</v>
          </cell>
        </row>
        <row r="54">
          <cell r="E54">
            <v>-22.78</v>
          </cell>
          <cell r="L54">
            <v>1</v>
          </cell>
        </row>
        <row r="55">
          <cell r="E55">
            <v>11.675118244114213</v>
          </cell>
          <cell r="L55">
            <v>2</v>
          </cell>
        </row>
        <row r="56">
          <cell r="E56">
            <v>11.675118244114213</v>
          </cell>
          <cell r="L56">
            <v>2</v>
          </cell>
        </row>
        <row r="57">
          <cell r="E57">
            <v>334.2</v>
          </cell>
          <cell r="L57">
            <v>7</v>
          </cell>
        </row>
        <row r="58">
          <cell r="E58">
            <v>82.8</v>
          </cell>
          <cell r="L58">
            <v>7</v>
          </cell>
        </row>
        <row r="59">
          <cell r="E59">
            <v>82.8</v>
          </cell>
          <cell r="L59">
            <v>7</v>
          </cell>
        </row>
        <row r="60">
          <cell r="E60">
            <v>0</v>
          </cell>
          <cell r="L60">
            <v>1</v>
          </cell>
        </row>
        <row r="61">
          <cell r="E61">
            <v>0</v>
          </cell>
          <cell r="L61">
            <v>1</v>
          </cell>
        </row>
        <row r="62">
          <cell r="E62">
            <v>240.31085997561723</v>
          </cell>
          <cell r="L62">
            <v>6</v>
          </cell>
        </row>
        <row r="63">
          <cell r="E63">
            <v>448.3</v>
          </cell>
          <cell r="L63">
            <v>8</v>
          </cell>
        </row>
        <row r="64">
          <cell r="E64">
            <v>0</v>
          </cell>
          <cell r="L64">
            <v>1</v>
          </cell>
        </row>
        <row r="65">
          <cell r="E65">
            <v>0</v>
          </cell>
          <cell r="L65">
            <v>2</v>
          </cell>
        </row>
        <row r="66">
          <cell r="E66">
            <v>212.74866028068948</v>
          </cell>
          <cell r="L66">
            <v>3</v>
          </cell>
        </row>
        <row r="67">
          <cell r="E67">
            <v>0</v>
          </cell>
          <cell r="L67">
            <v>3</v>
          </cell>
        </row>
        <row r="68">
          <cell r="E68">
            <v>0</v>
          </cell>
          <cell r="L68">
            <v>3</v>
          </cell>
        </row>
        <row r="69">
          <cell r="E69">
            <v>11.172957210777158</v>
          </cell>
          <cell r="L69">
            <v>1</v>
          </cell>
        </row>
        <row r="70">
          <cell r="E70">
            <v>11.172957210777158</v>
          </cell>
          <cell r="L70">
            <v>1</v>
          </cell>
        </row>
        <row r="71">
          <cell r="E71">
            <v>0</v>
          </cell>
          <cell r="L71">
            <v>6</v>
          </cell>
        </row>
        <row r="72">
          <cell r="E72">
            <v>837.63495169569842</v>
          </cell>
          <cell r="L72">
            <v>11</v>
          </cell>
        </row>
        <row r="73">
          <cell r="E73">
            <v>50.814580826795805</v>
          </cell>
          <cell r="L73">
            <v>2</v>
          </cell>
        </row>
        <row r="74">
          <cell r="E74">
            <v>0</v>
          </cell>
          <cell r="L74">
            <v>2</v>
          </cell>
        </row>
        <row r="75">
          <cell r="E75">
            <v>147.13458347121261</v>
          </cell>
          <cell r="L75">
            <v>13</v>
          </cell>
        </row>
        <row r="76">
          <cell r="E76">
            <v>0</v>
          </cell>
          <cell r="L76">
            <v>2</v>
          </cell>
        </row>
        <row r="77">
          <cell r="E77">
            <v>0</v>
          </cell>
          <cell r="L77">
            <v>2</v>
          </cell>
        </row>
        <row r="78">
          <cell r="E78">
            <v>228.78093607235704</v>
          </cell>
          <cell r="L78">
            <v>9</v>
          </cell>
        </row>
        <row r="79">
          <cell r="E79">
            <v>228.78093607235704</v>
          </cell>
          <cell r="L79">
            <v>9</v>
          </cell>
        </row>
        <row r="80">
          <cell r="E80">
            <v>35.218402199296065</v>
          </cell>
          <cell r="L80">
            <v>2</v>
          </cell>
        </row>
        <row r="81">
          <cell r="E81">
            <v>476.64738290023712</v>
          </cell>
          <cell r="L81">
            <v>5</v>
          </cell>
        </row>
        <row r="82">
          <cell r="E82">
            <v>0</v>
          </cell>
          <cell r="L82">
            <v>5</v>
          </cell>
        </row>
        <row r="83">
          <cell r="E83">
            <v>0</v>
          </cell>
          <cell r="L83">
            <v>1</v>
          </cell>
        </row>
        <row r="84">
          <cell r="E84">
            <v>361.15450652127146</v>
          </cell>
          <cell r="L84">
            <v>4</v>
          </cell>
        </row>
        <row r="85">
          <cell r="E85">
            <v>577.03414176741626</v>
          </cell>
          <cell r="L85">
            <v>9</v>
          </cell>
        </row>
        <row r="86">
          <cell r="E86">
            <v>7.4969593042800717</v>
          </cell>
          <cell r="L86">
            <v>1</v>
          </cell>
        </row>
        <row r="87">
          <cell r="E87">
            <v>7.4969593042800717</v>
          </cell>
          <cell r="L87">
            <v>1</v>
          </cell>
        </row>
        <row r="88">
          <cell r="E88">
            <v>78.412076322856706</v>
          </cell>
          <cell r="L88">
            <v>9</v>
          </cell>
        </row>
        <row r="89">
          <cell r="E89">
            <v>39.608907297815144</v>
          </cell>
          <cell r="L89">
            <v>12</v>
          </cell>
        </row>
        <row r="90">
          <cell r="E90">
            <v>78.412076322856706</v>
          </cell>
          <cell r="L90">
            <v>9</v>
          </cell>
        </row>
        <row r="91">
          <cell r="E91">
            <v>39.608907297815144</v>
          </cell>
          <cell r="L91">
            <v>12</v>
          </cell>
        </row>
        <row r="92">
          <cell r="E92">
            <v>78.412076322856706</v>
          </cell>
          <cell r="L92">
            <v>9</v>
          </cell>
        </row>
        <row r="93">
          <cell r="E93">
            <v>39.608907297815144</v>
          </cell>
          <cell r="L93">
            <v>12</v>
          </cell>
        </row>
        <row r="94">
          <cell r="E94">
            <v>0</v>
          </cell>
          <cell r="L94">
            <v>9</v>
          </cell>
        </row>
        <row r="95">
          <cell r="E95">
            <v>0</v>
          </cell>
          <cell r="L95">
            <v>5</v>
          </cell>
        </row>
        <row r="96">
          <cell r="E96">
            <v>0</v>
          </cell>
          <cell r="L96">
            <v>5</v>
          </cell>
        </row>
        <row r="97">
          <cell r="E97">
            <v>817.64108770250982</v>
          </cell>
          <cell r="L97">
            <v>13</v>
          </cell>
        </row>
        <row r="98">
          <cell r="E98">
            <v>8.5732418872391012</v>
          </cell>
          <cell r="L98">
            <v>1</v>
          </cell>
        </row>
        <row r="99">
          <cell r="E99">
            <v>7.2035808479539192</v>
          </cell>
          <cell r="L99">
            <v>1</v>
          </cell>
        </row>
        <row r="100">
          <cell r="E100">
            <v>0</v>
          </cell>
          <cell r="L100">
            <v>1</v>
          </cell>
        </row>
        <row r="101">
          <cell r="E101">
            <v>25.024312040256163</v>
          </cell>
          <cell r="L101">
            <v>2</v>
          </cell>
        </row>
        <row r="102">
          <cell r="E102">
            <v>25.024312040256163</v>
          </cell>
          <cell r="L102">
            <v>2</v>
          </cell>
        </row>
        <row r="103">
          <cell r="E103">
            <v>105.58256746028343</v>
          </cell>
          <cell r="L103">
            <v>14</v>
          </cell>
        </row>
        <row r="104">
          <cell r="E104">
            <v>105.58256746028343</v>
          </cell>
          <cell r="L104">
            <v>14</v>
          </cell>
        </row>
        <row r="105">
          <cell r="E105">
            <v>43.994819460930302</v>
          </cell>
          <cell r="L105">
            <v>1</v>
          </cell>
        </row>
        <row r="106">
          <cell r="E106">
            <v>285.35493860553737</v>
          </cell>
          <cell r="L106">
            <v>9</v>
          </cell>
        </row>
        <row r="107">
          <cell r="E107">
            <v>0</v>
          </cell>
          <cell r="L107">
            <v>2</v>
          </cell>
        </row>
        <row r="108">
          <cell r="E108">
            <v>173.8</v>
          </cell>
          <cell r="L108">
            <v>8</v>
          </cell>
        </row>
        <row r="109">
          <cell r="E109">
            <v>359.7</v>
          </cell>
          <cell r="L109">
            <v>8</v>
          </cell>
        </row>
        <row r="110">
          <cell r="E110">
            <v>-22.781442185893606</v>
          </cell>
          <cell r="L110">
            <v>1</v>
          </cell>
        </row>
        <row r="111">
          <cell r="E111">
            <v>-1.021442185893604</v>
          </cell>
          <cell r="L111">
            <v>1</v>
          </cell>
        </row>
        <row r="112">
          <cell r="E112">
            <v>-5.6563511491274205</v>
          </cell>
          <cell r="L112">
            <v>2</v>
          </cell>
        </row>
        <row r="113">
          <cell r="E113">
            <v>202.7695018913561</v>
          </cell>
          <cell r="L113">
            <v>11</v>
          </cell>
        </row>
        <row r="114">
          <cell r="E114">
            <v>295.19022101168878</v>
          </cell>
          <cell r="L114">
            <v>6</v>
          </cell>
        </row>
        <row r="115">
          <cell r="E115">
            <v>0</v>
          </cell>
          <cell r="L115">
            <v>6</v>
          </cell>
        </row>
        <row r="116">
          <cell r="E116">
            <v>0</v>
          </cell>
          <cell r="L116">
            <v>6</v>
          </cell>
        </row>
        <row r="117">
          <cell r="E117">
            <v>173.55740171162327</v>
          </cell>
          <cell r="L117">
            <v>10</v>
          </cell>
        </row>
        <row r="118">
          <cell r="E118">
            <v>385.74225752639904</v>
          </cell>
          <cell r="L118">
            <v>4</v>
          </cell>
        </row>
        <row r="119">
          <cell r="E119">
            <v>0</v>
          </cell>
          <cell r="L119">
            <v>4</v>
          </cell>
        </row>
        <row r="120">
          <cell r="E120">
            <v>0</v>
          </cell>
          <cell r="L120">
            <v>4</v>
          </cell>
        </row>
        <row r="121">
          <cell r="E121">
            <v>0</v>
          </cell>
          <cell r="L121">
            <v>4</v>
          </cell>
        </row>
        <row r="122">
          <cell r="E122">
            <v>0</v>
          </cell>
          <cell r="L122">
            <v>9</v>
          </cell>
        </row>
        <row r="123">
          <cell r="E123">
            <v>1.5548066714301236</v>
          </cell>
          <cell r="L123">
            <v>1</v>
          </cell>
        </row>
        <row r="124">
          <cell r="E124">
            <v>10.474195907029026</v>
          </cell>
          <cell r="L124">
            <v>2</v>
          </cell>
        </row>
        <row r="125">
          <cell r="E125">
            <v>7.3741959070290264</v>
          </cell>
          <cell r="L125">
            <v>2</v>
          </cell>
        </row>
        <row r="126">
          <cell r="E126">
            <v>-6.8000000000000007</v>
          </cell>
          <cell r="L126">
            <v>1</v>
          </cell>
        </row>
        <row r="127">
          <cell r="E127">
            <v>95.061674829786568</v>
          </cell>
          <cell r="L127">
            <v>6</v>
          </cell>
        </row>
        <row r="128">
          <cell r="E128">
            <v>475.7</v>
          </cell>
          <cell r="L128">
            <v>8</v>
          </cell>
        </row>
        <row r="129">
          <cell r="E129">
            <v>5.2403479722714437</v>
          </cell>
          <cell r="L129">
            <v>2</v>
          </cell>
        </row>
        <row r="130">
          <cell r="E130">
            <v>25.154730613863101</v>
          </cell>
          <cell r="L130">
            <v>1</v>
          </cell>
        </row>
        <row r="131">
          <cell r="E131">
            <v>46.661868597430036</v>
          </cell>
          <cell r="L131">
            <v>2</v>
          </cell>
        </row>
        <row r="132">
          <cell r="E132">
            <v>46.661868597430036</v>
          </cell>
          <cell r="L132">
            <v>2</v>
          </cell>
        </row>
        <row r="133">
          <cell r="E133">
            <v>45.100136328235642</v>
          </cell>
          <cell r="L133">
            <v>13</v>
          </cell>
        </row>
        <row r="134">
          <cell r="E134">
            <v>406.76268981544985</v>
          </cell>
          <cell r="L134">
            <v>11</v>
          </cell>
        </row>
        <row r="135">
          <cell r="E135">
            <v>503.1</v>
          </cell>
          <cell r="L135">
            <v>7</v>
          </cell>
        </row>
        <row r="136">
          <cell r="E136">
            <v>0</v>
          </cell>
          <cell r="L136">
            <v>10</v>
          </cell>
        </row>
        <row r="137">
          <cell r="E137">
            <v>0</v>
          </cell>
          <cell r="L137">
            <v>10</v>
          </cell>
        </row>
        <row r="138">
          <cell r="E138">
            <v>0</v>
          </cell>
          <cell r="L138">
            <v>10</v>
          </cell>
        </row>
        <row r="139">
          <cell r="E139">
            <v>328.61626304373925</v>
          </cell>
          <cell r="L139">
            <v>12</v>
          </cell>
        </row>
        <row r="140">
          <cell r="E140">
            <v>328.61626304373925</v>
          </cell>
          <cell r="L140">
            <v>12</v>
          </cell>
        </row>
        <row r="141">
          <cell r="E141">
            <v>-13.600000000000001</v>
          </cell>
          <cell r="L141">
            <v>1</v>
          </cell>
        </row>
        <row r="142">
          <cell r="E142">
            <v>-12.58</v>
          </cell>
          <cell r="L142">
            <v>1</v>
          </cell>
        </row>
        <row r="143">
          <cell r="E143">
            <v>18.305930119584598</v>
          </cell>
          <cell r="L143">
            <v>1</v>
          </cell>
        </row>
        <row r="144">
          <cell r="E144">
            <v>18.305930119584598</v>
          </cell>
          <cell r="L144">
            <v>1</v>
          </cell>
        </row>
        <row r="145">
          <cell r="E145">
            <v>0</v>
          </cell>
          <cell r="L145">
            <v>11</v>
          </cell>
        </row>
        <row r="146">
          <cell r="E146">
            <v>-2.5500000000000003</v>
          </cell>
          <cell r="L146">
            <v>1</v>
          </cell>
        </row>
        <row r="147">
          <cell r="E147">
            <v>-2.5500000000000003</v>
          </cell>
          <cell r="L147">
            <v>1</v>
          </cell>
        </row>
        <row r="148">
          <cell r="E148">
            <v>69.814165715437298</v>
          </cell>
          <cell r="L148">
            <v>2</v>
          </cell>
        </row>
        <row r="149">
          <cell r="E149">
            <v>0</v>
          </cell>
          <cell r="L149">
            <v>2</v>
          </cell>
        </row>
        <row r="150">
          <cell r="E150">
            <v>0</v>
          </cell>
          <cell r="L150">
            <v>2</v>
          </cell>
        </row>
        <row r="151">
          <cell r="E151">
            <v>0</v>
          </cell>
          <cell r="L151">
            <v>2</v>
          </cell>
        </row>
        <row r="152">
          <cell r="E152">
            <v>0</v>
          </cell>
          <cell r="L152">
            <v>2</v>
          </cell>
        </row>
        <row r="153">
          <cell r="E153">
            <v>32.230252308450517</v>
          </cell>
          <cell r="L153">
            <v>2</v>
          </cell>
        </row>
        <row r="154">
          <cell r="E154">
            <v>32.230252308450517</v>
          </cell>
          <cell r="L154">
            <v>2</v>
          </cell>
        </row>
        <row r="155">
          <cell r="E155">
            <v>44.506133966563532</v>
          </cell>
          <cell r="L155">
            <v>2</v>
          </cell>
        </row>
        <row r="156">
          <cell r="E156">
            <v>0</v>
          </cell>
          <cell r="L156">
            <v>2</v>
          </cell>
        </row>
        <row r="157">
          <cell r="E157">
            <v>0</v>
          </cell>
          <cell r="L157">
            <v>2</v>
          </cell>
        </row>
        <row r="158">
          <cell r="E158">
            <v>0</v>
          </cell>
          <cell r="L158">
            <v>6</v>
          </cell>
        </row>
        <row r="159">
          <cell r="E159">
            <v>0</v>
          </cell>
          <cell r="L159">
            <v>1</v>
          </cell>
        </row>
        <row r="160">
          <cell r="E160">
            <v>0</v>
          </cell>
          <cell r="L160">
            <v>9</v>
          </cell>
        </row>
        <row r="161">
          <cell r="E161">
            <v>0</v>
          </cell>
          <cell r="L161">
            <v>7</v>
          </cell>
        </row>
        <row r="162">
          <cell r="E162">
            <v>11.201999999999998</v>
          </cell>
          <cell r="L162">
            <v>1</v>
          </cell>
        </row>
        <row r="163">
          <cell r="E163">
            <v>486.6</v>
          </cell>
          <cell r="L163">
            <v>7</v>
          </cell>
        </row>
        <row r="164">
          <cell r="E164">
            <v>619.96664347360991</v>
          </cell>
          <cell r="L164">
            <v>13</v>
          </cell>
        </row>
        <row r="165">
          <cell r="E165">
            <v>0</v>
          </cell>
          <cell r="L165">
            <v>10</v>
          </cell>
        </row>
        <row r="166">
          <cell r="E166">
            <v>38.614804985098552</v>
          </cell>
          <cell r="L166">
            <v>2</v>
          </cell>
        </row>
        <row r="167">
          <cell r="E167">
            <v>0</v>
          </cell>
          <cell r="L167">
            <v>2</v>
          </cell>
        </row>
        <row r="168">
          <cell r="E168">
            <v>0</v>
          </cell>
          <cell r="L168">
            <v>2</v>
          </cell>
        </row>
        <row r="169">
          <cell r="E169">
            <v>0</v>
          </cell>
          <cell r="L169">
            <v>2</v>
          </cell>
        </row>
        <row r="170">
          <cell r="E170">
            <v>0</v>
          </cell>
          <cell r="L170">
            <v>2</v>
          </cell>
        </row>
        <row r="171">
          <cell r="E171">
            <v>29.632000000000001</v>
          </cell>
          <cell r="L171">
            <v>1</v>
          </cell>
        </row>
        <row r="172">
          <cell r="E172">
            <v>0</v>
          </cell>
          <cell r="L172">
            <v>5</v>
          </cell>
        </row>
        <row r="173">
          <cell r="E173">
            <v>0</v>
          </cell>
          <cell r="L173">
            <v>5</v>
          </cell>
        </row>
        <row r="174">
          <cell r="E174">
            <v>445.05625988940307</v>
          </cell>
          <cell r="L174">
            <v>5</v>
          </cell>
        </row>
        <row r="175">
          <cell r="E175">
            <v>28.766206022236815</v>
          </cell>
          <cell r="L175">
            <v>2</v>
          </cell>
        </row>
        <row r="176">
          <cell r="E176">
            <v>28.766206022236815</v>
          </cell>
          <cell r="L176">
            <v>2</v>
          </cell>
        </row>
        <row r="177">
          <cell r="E177">
            <v>0</v>
          </cell>
          <cell r="L177">
            <v>2</v>
          </cell>
        </row>
        <row r="178">
          <cell r="E178">
            <v>0</v>
          </cell>
          <cell r="L178">
            <v>2</v>
          </cell>
        </row>
        <row r="179">
          <cell r="E179">
            <v>0</v>
          </cell>
          <cell r="L179">
            <v>2</v>
          </cell>
        </row>
        <row r="180">
          <cell r="E180">
            <v>0.5</v>
          </cell>
          <cell r="L180">
            <v>13</v>
          </cell>
        </row>
        <row r="181">
          <cell r="E181">
            <v>0</v>
          </cell>
          <cell r="L181">
            <v>1</v>
          </cell>
        </row>
        <row r="182">
          <cell r="E182">
            <v>22.377652491907035</v>
          </cell>
          <cell r="L182">
            <v>2</v>
          </cell>
        </row>
        <row r="183">
          <cell r="E183">
            <v>22.377652491907035</v>
          </cell>
          <cell r="L183">
            <v>2</v>
          </cell>
        </row>
        <row r="184">
          <cell r="E184">
            <v>28.204490875162648</v>
          </cell>
          <cell r="L184">
            <v>2</v>
          </cell>
        </row>
        <row r="185">
          <cell r="E185">
            <v>28.204490875162648</v>
          </cell>
          <cell r="L185">
            <v>2</v>
          </cell>
        </row>
        <row r="186">
          <cell r="E186">
            <v>10.619244192847914</v>
          </cell>
          <cell r="L186">
            <v>2</v>
          </cell>
        </row>
        <row r="187">
          <cell r="E187">
            <v>0</v>
          </cell>
          <cell r="L187">
            <v>2</v>
          </cell>
        </row>
        <row r="188">
          <cell r="E188">
            <v>-31.28</v>
          </cell>
          <cell r="L188">
            <v>1</v>
          </cell>
        </row>
        <row r="189">
          <cell r="E189">
            <v>0</v>
          </cell>
          <cell r="L189">
            <v>4</v>
          </cell>
        </row>
        <row r="190">
          <cell r="E190">
            <v>0</v>
          </cell>
          <cell r="L190">
            <v>2</v>
          </cell>
        </row>
        <row r="191">
          <cell r="E191">
            <v>30</v>
          </cell>
          <cell r="L191">
            <v>2</v>
          </cell>
        </row>
        <row r="192">
          <cell r="E192">
            <v>0</v>
          </cell>
          <cell r="L192">
            <v>2</v>
          </cell>
        </row>
        <row r="193">
          <cell r="E193">
            <v>0</v>
          </cell>
          <cell r="L193">
            <v>2</v>
          </cell>
        </row>
        <row r="194">
          <cell r="E194">
            <v>0</v>
          </cell>
          <cell r="L194">
            <v>1</v>
          </cell>
        </row>
        <row r="195">
          <cell r="E195">
            <v>226.05525204501924</v>
          </cell>
          <cell r="L195">
            <v>6</v>
          </cell>
        </row>
        <row r="196">
          <cell r="E196">
            <v>0</v>
          </cell>
          <cell r="L196">
            <v>1</v>
          </cell>
        </row>
        <row r="197">
          <cell r="E197">
            <v>0</v>
          </cell>
          <cell r="L197">
            <v>2</v>
          </cell>
        </row>
        <row r="198">
          <cell r="E198">
            <v>32.564737831838627</v>
          </cell>
          <cell r="L198">
            <v>2</v>
          </cell>
        </row>
        <row r="199">
          <cell r="E199">
            <v>0</v>
          </cell>
          <cell r="L199">
            <v>2</v>
          </cell>
        </row>
        <row r="200">
          <cell r="E200">
            <v>49.820060265376512</v>
          </cell>
          <cell r="L200">
            <v>2</v>
          </cell>
        </row>
        <row r="201">
          <cell r="E201">
            <v>39.404256072821816</v>
          </cell>
          <cell r="L201">
            <v>2</v>
          </cell>
        </row>
        <row r="202">
          <cell r="E202">
            <v>39.404256072821816</v>
          </cell>
          <cell r="L202">
            <v>2</v>
          </cell>
        </row>
        <row r="203">
          <cell r="E203">
            <v>0</v>
          </cell>
          <cell r="L203">
            <v>13</v>
          </cell>
        </row>
        <row r="204">
          <cell r="E204">
            <v>0</v>
          </cell>
          <cell r="L204">
            <v>6</v>
          </cell>
        </row>
        <row r="205">
          <cell r="E205">
            <v>4.751029502988656</v>
          </cell>
          <cell r="L205">
            <v>1</v>
          </cell>
        </row>
        <row r="206">
          <cell r="E206">
            <v>-17.850000000000001</v>
          </cell>
          <cell r="L206">
            <v>1</v>
          </cell>
        </row>
        <row r="207">
          <cell r="E207">
            <v>185.6</v>
          </cell>
          <cell r="L207">
            <v>7</v>
          </cell>
        </row>
        <row r="208">
          <cell r="E208">
            <v>0</v>
          </cell>
          <cell r="L208">
            <v>7</v>
          </cell>
        </row>
        <row r="209">
          <cell r="E209">
            <v>78.570010318351791</v>
          </cell>
          <cell r="L209">
            <v>5</v>
          </cell>
        </row>
        <row r="210">
          <cell r="E210">
            <v>9.6780568200226842</v>
          </cell>
          <cell r="L210">
            <v>2</v>
          </cell>
        </row>
        <row r="211">
          <cell r="E211">
            <v>9.6780568200226842</v>
          </cell>
          <cell r="L211">
            <v>2</v>
          </cell>
        </row>
        <row r="212">
          <cell r="E212">
            <v>32.041323307383585</v>
          </cell>
          <cell r="L212">
            <v>2</v>
          </cell>
        </row>
        <row r="213">
          <cell r="E213">
            <v>32.041323307383585</v>
          </cell>
          <cell r="L213">
            <v>2</v>
          </cell>
        </row>
        <row r="214">
          <cell r="E214">
            <v>5.2349883057218394</v>
          </cell>
          <cell r="L214">
            <v>1</v>
          </cell>
        </row>
        <row r="215">
          <cell r="E215">
            <v>12.859019951947774</v>
          </cell>
          <cell r="L215">
            <v>1</v>
          </cell>
        </row>
        <row r="216">
          <cell r="E216">
            <v>12.859019951947774</v>
          </cell>
          <cell r="L216">
            <v>1</v>
          </cell>
        </row>
        <row r="217">
          <cell r="E217">
            <v>-2.0287524974422944</v>
          </cell>
          <cell r="L217">
            <v>1</v>
          </cell>
        </row>
        <row r="218">
          <cell r="E218">
            <v>63.093808665951023</v>
          </cell>
          <cell r="L218">
            <v>2</v>
          </cell>
        </row>
        <row r="219">
          <cell r="E219">
            <v>-5.4469975171456433</v>
          </cell>
          <cell r="L219">
            <v>2</v>
          </cell>
        </row>
        <row r="220">
          <cell r="E220">
            <v>-5.4469975171456433</v>
          </cell>
          <cell r="L220">
            <v>2</v>
          </cell>
        </row>
        <row r="221">
          <cell r="E221">
            <v>0</v>
          </cell>
          <cell r="L221">
            <v>2</v>
          </cell>
        </row>
        <row r="222">
          <cell r="E222">
            <v>18.639760432742186</v>
          </cell>
          <cell r="L222">
            <v>2</v>
          </cell>
        </row>
        <row r="223">
          <cell r="E223">
            <v>18.639760432742186</v>
          </cell>
          <cell r="L223">
            <v>2</v>
          </cell>
        </row>
        <row r="224">
          <cell r="E224">
            <v>0</v>
          </cell>
          <cell r="L224">
            <v>11</v>
          </cell>
        </row>
        <row r="225">
          <cell r="E225">
            <v>0</v>
          </cell>
          <cell r="L225">
            <v>11</v>
          </cell>
        </row>
        <row r="226">
          <cell r="E226">
            <v>7.2426973553564018</v>
          </cell>
          <cell r="L226">
            <v>1</v>
          </cell>
        </row>
        <row r="227">
          <cell r="E227">
            <v>7.2426973553564018</v>
          </cell>
          <cell r="L227">
            <v>1</v>
          </cell>
        </row>
        <row r="228">
          <cell r="E228">
            <v>21.619769586298236</v>
          </cell>
          <cell r="L228">
            <v>1</v>
          </cell>
        </row>
        <row r="229">
          <cell r="E229">
            <v>21.619769586298236</v>
          </cell>
          <cell r="L229">
            <v>1</v>
          </cell>
        </row>
        <row r="230">
          <cell r="E230">
            <v>222.44616264094552</v>
          </cell>
          <cell r="L230">
            <v>13</v>
          </cell>
        </row>
        <row r="231">
          <cell r="E231">
            <v>202.02596255665955</v>
          </cell>
          <cell r="L231">
            <v>9</v>
          </cell>
        </row>
        <row r="232">
          <cell r="E232">
            <v>-5.2562311608502403</v>
          </cell>
          <cell r="L232">
            <v>2</v>
          </cell>
        </row>
        <row r="233">
          <cell r="E233">
            <v>0.62999999523162842</v>
          </cell>
          <cell r="L233">
            <v>2</v>
          </cell>
        </row>
        <row r="234">
          <cell r="E234">
            <v>0</v>
          </cell>
          <cell r="L234">
            <v>2</v>
          </cell>
        </row>
        <row r="235">
          <cell r="E235">
            <v>23.138702271725219</v>
          </cell>
          <cell r="L235">
            <v>2</v>
          </cell>
        </row>
        <row r="236">
          <cell r="E236">
            <v>0</v>
          </cell>
          <cell r="L236">
            <v>2</v>
          </cell>
        </row>
        <row r="237">
          <cell r="E237">
            <v>392.4</v>
          </cell>
          <cell r="L237">
            <v>7</v>
          </cell>
        </row>
        <row r="238">
          <cell r="E238">
            <v>59.2</v>
          </cell>
          <cell r="L238">
            <v>8</v>
          </cell>
        </row>
        <row r="239">
          <cell r="E239">
            <v>0</v>
          </cell>
          <cell r="L239">
            <v>1</v>
          </cell>
        </row>
        <row r="240">
          <cell r="E240">
            <v>86.241020111648396</v>
          </cell>
          <cell r="L240">
            <v>2</v>
          </cell>
        </row>
        <row r="241">
          <cell r="E241">
            <v>0</v>
          </cell>
          <cell r="L241">
            <v>5</v>
          </cell>
        </row>
        <row r="242">
          <cell r="E242">
            <v>0</v>
          </cell>
          <cell r="L242">
            <v>2</v>
          </cell>
        </row>
        <row r="243">
          <cell r="E243">
            <v>0</v>
          </cell>
          <cell r="L243">
            <v>2</v>
          </cell>
        </row>
        <row r="244">
          <cell r="E244">
            <v>25.870967649420162</v>
          </cell>
          <cell r="L244">
            <v>2</v>
          </cell>
        </row>
        <row r="245">
          <cell r="E245">
            <v>25.870967649420162</v>
          </cell>
          <cell r="L245">
            <v>2</v>
          </cell>
        </row>
        <row r="246">
          <cell r="E246">
            <v>7.3839426327796325</v>
          </cell>
          <cell r="L246">
            <v>2</v>
          </cell>
        </row>
        <row r="247">
          <cell r="E247">
            <v>15.955921571100601</v>
          </cell>
          <cell r="L247">
            <v>2</v>
          </cell>
        </row>
        <row r="248">
          <cell r="E248">
            <v>15.955921571100601</v>
          </cell>
          <cell r="L248">
            <v>2</v>
          </cell>
        </row>
        <row r="249">
          <cell r="E249">
            <v>25.784434230834865</v>
          </cell>
          <cell r="L249">
            <v>1</v>
          </cell>
        </row>
        <row r="250">
          <cell r="E250">
            <v>25.784434230834865</v>
          </cell>
          <cell r="L250">
            <v>1</v>
          </cell>
        </row>
        <row r="251">
          <cell r="E251">
            <v>297.829231689138</v>
          </cell>
          <cell r="L251">
            <v>5</v>
          </cell>
        </row>
        <row r="252">
          <cell r="E252">
            <v>416.13807791599743</v>
          </cell>
          <cell r="L252">
            <v>9</v>
          </cell>
        </row>
        <row r="253">
          <cell r="E253">
            <v>0</v>
          </cell>
          <cell r="L253">
            <v>9</v>
          </cell>
        </row>
        <row r="254">
          <cell r="E254">
            <v>0</v>
          </cell>
          <cell r="L254">
            <v>9</v>
          </cell>
        </row>
        <row r="255">
          <cell r="E255">
            <v>0</v>
          </cell>
          <cell r="L255">
            <v>9</v>
          </cell>
        </row>
        <row r="256">
          <cell r="E256">
            <v>0.68250000476837158</v>
          </cell>
          <cell r="L256">
            <v>2</v>
          </cell>
        </row>
        <row r="257">
          <cell r="E257">
            <v>0.68250000476837158</v>
          </cell>
          <cell r="L257">
            <v>2</v>
          </cell>
        </row>
        <row r="258">
          <cell r="E258">
            <v>0</v>
          </cell>
          <cell r="L258">
            <v>2</v>
          </cell>
        </row>
        <row r="259">
          <cell r="E259">
            <v>550.1</v>
          </cell>
          <cell r="L259">
            <v>7</v>
          </cell>
        </row>
        <row r="260">
          <cell r="E260">
            <v>0</v>
          </cell>
          <cell r="L260">
            <v>1</v>
          </cell>
        </row>
        <row r="261">
          <cell r="E261">
            <v>0</v>
          </cell>
          <cell r="L261">
            <v>1</v>
          </cell>
        </row>
        <row r="262">
          <cell r="E262">
            <v>0</v>
          </cell>
          <cell r="L262">
            <v>1</v>
          </cell>
        </row>
        <row r="263">
          <cell r="E263">
            <v>0</v>
          </cell>
          <cell r="L263">
            <v>1</v>
          </cell>
        </row>
        <row r="264">
          <cell r="E264">
            <v>11.130398268616009</v>
          </cell>
          <cell r="L264">
            <v>2</v>
          </cell>
        </row>
        <row r="265">
          <cell r="E265">
            <v>11.130398268616009</v>
          </cell>
          <cell r="L265">
            <v>2</v>
          </cell>
        </row>
        <row r="266">
          <cell r="E266">
            <v>0</v>
          </cell>
          <cell r="L266">
            <v>2</v>
          </cell>
        </row>
        <row r="267">
          <cell r="E267">
            <v>0</v>
          </cell>
          <cell r="L267">
            <v>2</v>
          </cell>
        </row>
        <row r="268">
          <cell r="E268">
            <v>360.68370729948515</v>
          </cell>
          <cell r="L268">
            <v>14</v>
          </cell>
        </row>
        <row r="269">
          <cell r="E269">
            <v>0</v>
          </cell>
          <cell r="L269">
            <v>1</v>
          </cell>
        </row>
        <row r="270">
          <cell r="E270">
            <v>0</v>
          </cell>
          <cell r="L270">
            <v>1</v>
          </cell>
        </row>
        <row r="271">
          <cell r="E271">
            <v>0</v>
          </cell>
          <cell r="L271">
            <v>2</v>
          </cell>
        </row>
        <row r="272">
          <cell r="E272">
            <v>3.4284940540252538</v>
          </cell>
          <cell r="L272">
            <v>1</v>
          </cell>
        </row>
        <row r="273">
          <cell r="E273">
            <v>323.54173476636765</v>
          </cell>
          <cell r="L273">
            <v>13</v>
          </cell>
        </row>
        <row r="274">
          <cell r="E274">
            <v>156.15</v>
          </cell>
          <cell r="L274">
            <v>8</v>
          </cell>
        </row>
        <row r="275">
          <cell r="E275">
            <v>156.15</v>
          </cell>
          <cell r="L275">
            <v>8</v>
          </cell>
        </row>
        <row r="276">
          <cell r="E276">
            <v>0</v>
          </cell>
          <cell r="L276">
            <v>5</v>
          </cell>
        </row>
        <row r="277">
          <cell r="E277">
            <v>0</v>
          </cell>
          <cell r="L277">
            <v>1</v>
          </cell>
        </row>
        <row r="278">
          <cell r="E278">
            <v>0</v>
          </cell>
          <cell r="L278">
            <v>1</v>
          </cell>
        </row>
        <row r="279">
          <cell r="E279">
            <v>0</v>
          </cell>
          <cell r="L279">
            <v>5</v>
          </cell>
        </row>
        <row r="280">
          <cell r="E280">
            <v>0</v>
          </cell>
          <cell r="L280">
            <v>3</v>
          </cell>
        </row>
        <row r="281">
          <cell r="E281">
            <v>188.42096385435138</v>
          </cell>
          <cell r="L281">
            <v>5</v>
          </cell>
        </row>
        <row r="282">
          <cell r="E282">
            <v>0</v>
          </cell>
          <cell r="L282">
            <v>5</v>
          </cell>
        </row>
        <row r="283">
          <cell r="E283">
            <v>0</v>
          </cell>
          <cell r="L283">
            <v>3</v>
          </cell>
        </row>
        <row r="284">
          <cell r="E284">
            <v>53.568927190906301</v>
          </cell>
          <cell r="L284">
            <v>5</v>
          </cell>
        </row>
        <row r="285">
          <cell r="E285">
            <v>0</v>
          </cell>
          <cell r="L285">
            <v>5</v>
          </cell>
        </row>
        <row r="286">
          <cell r="E286">
            <v>0</v>
          </cell>
          <cell r="L286">
            <v>3</v>
          </cell>
        </row>
        <row r="287">
          <cell r="E287">
            <v>57.983696441351391</v>
          </cell>
          <cell r="L287">
            <v>5</v>
          </cell>
        </row>
        <row r="288">
          <cell r="E288">
            <v>0</v>
          </cell>
          <cell r="L288">
            <v>5</v>
          </cell>
        </row>
        <row r="289">
          <cell r="E289">
            <v>-25.500000000000004</v>
          </cell>
          <cell r="L289">
            <v>1</v>
          </cell>
        </row>
        <row r="290">
          <cell r="E290">
            <v>0</v>
          </cell>
          <cell r="L290">
            <v>1</v>
          </cell>
        </row>
        <row r="291">
          <cell r="E291">
            <v>0</v>
          </cell>
          <cell r="L291">
            <v>6</v>
          </cell>
        </row>
        <row r="292">
          <cell r="E292">
            <v>23.907304464589345</v>
          </cell>
          <cell r="L292">
            <v>1</v>
          </cell>
        </row>
        <row r="293">
          <cell r="E293">
            <v>0</v>
          </cell>
          <cell r="L293">
            <v>1</v>
          </cell>
        </row>
        <row r="294">
          <cell r="E294">
            <v>0</v>
          </cell>
          <cell r="L294">
            <v>4</v>
          </cell>
        </row>
        <row r="295">
          <cell r="E295">
            <v>86.143261465723498</v>
          </cell>
          <cell r="L295">
            <v>6</v>
          </cell>
        </row>
        <row r="296">
          <cell r="E296">
            <v>0</v>
          </cell>
          <cell r="L296">
            <v>2</v>
          </cell>
        </row>
        <row r="297">
          <cell r="E297">
            <v>0</v>
          </cell>
          <cell r="L297">
            <v>2</v>
          </cell>
        </row>
        <row r="298">
          <cell r="E298">
            <v>0</v>
          </cell>
          <cell r="L298">
            <v>1</v>
          </cell>
        </row>
        <row r="299">
          <cell r="E299">
            <v>0</v>
          </cell>
          <cell r="L299">
            <v>2</v>
          </cell>
        </row>
        <row r="300">
          <cell r="E300">
            <v>0</v>
          </cell>
          <cell r="L300">
            <v>2</v>
          </cell>
        </row>
        <row r="301">
          <cell r="E301">
            <v>501.37856429133518</v>
          </cell>
          <cell r="L301">
            <v>13</v>
          </cell>
        </row>
        <row r="302">
          <cell r="E302">
            <v>0</v>
          </cell>
          <cell r="L302">
            <v>1</v>
          </cell>
        </row>
        <row r="303">
          <cell r="E303">
            <v>0</v>
          </cell>
          <cell r="L303">
            <v>1</v>
          </cell>
        </row>
        <row r="304">
          <cell r="E304">
            <v>12.8334932978625</v>
          </cell>
          <cell r="L304">
            <v>3</v>
          </cell>
        </row>
        <row r="305">
          <cell r="E305">
            <v>0</v>
          </cell>
          <cell r="L305">
            <v>1</v>
          </cell>
        </row>
        <row r="306">
          <cell r="E306">
            <v>9.773316961158379</v>
          </cell>
          <cell r="L306">
            <v>1</v>
          </cell>
        </row>
        <row r="307">
          <cell r="E307">
            <v>9.773316961158379</v>
          </cell>
          <cell r="L307">
            <v>1</v>
          </cell>
        </row>
        <row r="308">
          <cell r="E308">
            <v>98.598398889928575</v>
          </cell>
          <cell r="L308">
            <v>6</v>
          </cell>
        </row>
        <row r="309">
          <cell r="E309">
            <v>64.362820906999005</v>
          </cell>
          <cell r="L309">
            <v>6</v>
          </cell>
        </row>
        <row r="310">
          <cell r="E310">
            <v>17.019175528386661</v>
          </cell>
          <cell r="L310">
            <v>1</v>
          </cell>
        </row>
        <row r="311">
          <cell r="E311">
            <v>17.019175528386661</v>
          </cell>
          <cell r="L311">
            <v>1</v>
          </cell>
        </row>
        <row r="312">
          <cell r="E312">
            <v>23.069924404528223</v>
          </cell>
          <cell r="L312">
            <v>2</v>
          </cell>
        </row>
        <row r="313">
          <cell r="E313">
            <v>0</v>
          </cell>
          <cell r="L313">
            <v>2</v>
          </cell>
        </row>
        <row r="314">
          <cell r="E314">
            <v>0</v>
          </cell>
          <cell r="L314">
            <v>2</v>
          </cell>
        </row>
        <row r="315">
          <cell r="E315">
            <v>0</v>
          </cell>
          <cell r="L315">
            <v>2</v>
          </cell>
        </row>
        <row r="316">
          <cell r="E316">
            <v>0</v>
          </cell>
          <cell r="L316">
            <v>2</v>
          </cell>
        </row>
        <row r="317">
          <cell r="E317">
            <v>0</v>
          </cell>
          <cell r="L317">
            <v>2</v>
          </cell>
        </row>
        <row r="318">
          <cell r="E318">
            <v>0</v>
          </cell>
          <cell r="L318">
            <v>2</v>
          </cell>
        </row>
        <row r="319">
          <cell r="E319">
            <v>0</v>
          </cell>
          <cell r="L319">
            <v>5</v>
          </cell>
        </row>
        <row r="320">
          <cell r="E320">
            <v>0</v>
          </cell>
          <cell r="L320">
            <v>5</v>
          </cell>
        </row>
        <row r="321">
          <cell r="E321">
            <v>15.33572297140422</v>
          </cell>
          <cell r="L321">
            <v>2</v>
          </cell>
        </row>
        <row r="322">
          <cell r="E322">
            <v>31.485722971404222</v>
          </cell>
          <cell r="L322">
            <v>2</v>
          </cell>
        </row>
        <row r="323">
          <cell r="E323">
            <v>9.8752832908202794</v>
          </cell>
          <cell r="L323">
            <v>1</v>
          </cell>
        </row>
        <row r="324">
          <cell r="E324">
            <v>9.8752832908202794</v>
          </cell>
          <cell r="L324">
            <v>1</v>
          </cell>
        </row>
        <row r="325">
          <cell r="E325">
            <v>0</v>
          </cell>
          <cell r="L325">
            <v>1</v>
          </cell>
        </row>
        <row r="326">
          <cell r="E326">
            <v>-5.1000000000000005</v>
          </cell>
          <cell r="L326">
            <v>1</v>
          </cell>
        </row>
        <row r="327">
          <cell r="E327">
            <v>-23.57</v>
          </cell>
          <cell r="L327">
            <v>1</v>
          </cell>
        </row>
        <row r="328">
          <cell r="E328">
            <v>-8.2731116506863849</v>
          </cell>
          <cell r="L328">
            <v>2</v>
          </cell>
        </row>
        <row r="329">
          <cell r="E329">
            <v>5.1305736611249211</v>
          </cell>
          <cell r="L329">
            <v>2</v>
          </cell>
        </row>
        <row r="330">
          <cell r="E330">
            <v>5.1305736611249211</v>
          </cell>
          <cell r="L330">
            <v>2</v>
          </cell>
        </row>
        <row r="331">
          <cell r="E331">
            <v>18.605928474101866</v>
          </cell>
          <cell r="L331">
            <v>2</v>
          </cell>
        </row>
        <row r="332">
          <cell r="E332">
            <v>0</v>
          </cell>
          <cell r="L332">
            <v>2</v>
          </cell>
        </row>
        <row r="333">
          <cell r="E333">
            <v>16.443032597771136</v>
          </cell>
          <cell r="L333">
            <v>2</v>
          </cell>
        </row>
        <row r="334">
          <cell r="E334">
            <v>14.320036303445507</v>
          </cell>
          <cell r="L334">
            <v>2</v>
          </cell>
        </row>
        <row r="335">
          <cell r="E335">
            <v>14.320036303445507</v>
          </cell>
          <cell r="L335">
            <v>2</v>
          </cell>
        </row>
        <row r="336">
          <cell r="E336">
            <v>0</v>
          </cell>
          <cell r="L336">
            <v>1</v>
          </cell>
        </row>
        <row r="337">
          <cell r="E337">
            <v>18.184127681511402</v>
          </cell>
          <cell r="L337">
            <v>2</v>
          </cell>
        </row>
        <row r="338">
          <cell r="E338">
            <v>18.184127681511402</v>
          </cell>
          <cell r="L338">
            <v>2</v>
          </cell>
        </row>
        <row r="339">
          <cell r="E339">
            <v>81.09</v>
          </cell>
          <cell r="L339">
            <v>11</v>
          </cell>
        </row>
        <row r="340">
          <cell r="E340">
            <v>670.5</v>
          </cell>
          <cell r="L340">
            <v>7</v>
          </cell>
        </row>
        <row r="341">
          <cell r="E341">
            <v>2.9159922060078354</v>
          </cell>
          <cell r="L341">
            <v>9</v>
          </cell>
        </row>
        <row r="342">
          <cell r="E342">
            <v>0</v>
          </cell>
          <cell r="L342">
            <v>1</v>
          </cell>
        </row>
        <row r="343">
          <cell r="E343">
            <v>0</v>
          </cell>
          <cell r="L343">
            <v>1</v>
          </cell>
        </row>
        <row r="344">
          <cell r="E344">
            <v>165.76343233978182</v>
          </cell>
          <cell r="L344">
            <v>5</v>
          </cell>
        </row>
        <row r="345">
          <cell r="E345">
            <v>69.373260738107206</v>
          </cell>
          <cell r="L345">
            <v>2</v>
          </cell>
        </row>
        <row r="346">
          <cell r="E346">
            <v>0</v>
          </cell>
          <cell r="L346">
            <v>2</v>
          </cell>
        </row>
        <row r="347">
          <cell r="E347">
            <v>0</v>
          </cell>
          <cell r="L347">
            <v>2</v>
          </cell>
        </row>
        <row r="348">
          <cell r="E348">
            <v>127</v>
          </cell>
          <cell r="L348">
            <v>3</v>
          </cell>
        </row>
        <row r="349">
          <cell r="E349">
            <v>-3.1600702009582089</v>
          </cell>
          <cell r="L349">
            <v>1</v>
          </cell>
        </row>
        <row r="350">
          <cell r="E350">
            <v>-3.1600702009582089</v>
          </cell>
          <cell r="L350">
            <v>1</v>
          </cell>
        </row>
        <row r="351">
          <cell r="E351">
            <v>0</v>
          </cell>
          <cell r="L351">
            <v>6</v>
          </cell>
        </row>
        <row r="352">
          <cell r="E352">
            <v>88.022671543072846</v>
          </cell>
          <cell r="L352">
            <v>12</v>
          </cell>
        </row>
        <row r="353">
          <cell r="E353">
            <v>88.022671543072846</v>
          </cell>
          <cell r="L353">
            <v>12</v>
          </cell>
        </row>
        <row r="354">
          <cell r="E354">
            <v>167.10617299935484</v>
          </cell>
          <cell r="L354">
            <v>12</v>
          </cell>
        </row>
        <row r="355">
          <cell r="E355">
            <v>0</v>
          </cell>
          <cell r="L355">
            <v>2</v>
          </cell>
        </row>
        <row r="356">
          <cell r="E356">
            <v>19.629659321370887</v>
          </cell>
          <cell r="L356">
            <v>2</v>
          </cell>
        </row>
        <row r="357">
          <cell r="E357">
            <v>19.629659321370887</v>
          </cell>
          <cell r="L357">
            <v>2</v>
          </cell>
        </row>
        <row r="358">
          <cell r="E358">
            <v>0</v>
          </cell>
          <cell r="L358">
            <v>2</v>
          </cell>
        </row>
        <row r="359">
          <cell r="E359">
            <v>0</v>
          </cell>
          <cell r="L359">
            <v>4</v>
          </cell>
        </row>
        <row r="360">
          <cell r="E360">
            <v>0</v>
          </cell>
          <cell r="L360">
            <v>2</v>
          </cell>
        </row>
        <row r="361">
          <cell r="E361">
            <v>0</v>
          </cell>
          <cell r="L361">
            <v>4</v>
          </cell>
        </row>
        <row r="362">
          <cell r="E362">
            <v>0</v>
          </cell>
          <cell r="L362">
            <v>4</v>
          </cell>
        </row>
        <row r="363">
          <cell r="E363">
            <v>0</v>
          </cell>
          <cell r="L363">
            <v>8</v>
          </cell>
        </row>
        <row r="364">
          <cell r="E364">
            <v>118.7</v>
          </cell>
          <cell r="L364">
            <v>7</v>
          </cell>
        </row>
        <row r="365">
          <cell r="E365">
            <v>300.5</v>
          </cell>
          <cell r="L365">
            <v>8</v>
          </cell>
        </row>
        <row r="366">
          <cell r="E366">
            <v>0</v>
          </cell>
          <cell r="L366">
            <v>2</v>
          </cell>
        </row>
        <row r="367">
          <cell r="E367">
            <v>0</v>
          </cell>
          <cell r="L367">
            <v>4</v>
          </cell>
        </row>
        <row r="368">
          <cell r="E368">
            <v>287.1730483837315</v>
          </cell>
          <cell r="L368">
            <v>4</v>
          </cell>
        </row>
        <row r="369">
          <cell r="E369">
            <v>1.6</v>
          </cell>
          <cell r="L369">
            <v>4</v>
          </cell>
        </row>
        <row r="370">
          <cell r="E370">
            <v>92.761247555633958</v>
          </cell>
          <cell r="L370">
            <v>3</v>
          </cell>
        </row>
        <row r="371">
          <cell r="E371">
            <v>0</v>
          </cell>
          <cell r="L371">
            <v>3</v>
          </cell>
        </row>
        <row r="372">
          <cell r="E372">
            <v>18.550920870080134</v>
          </cell>
          <cell r="L372">
            <v>2</v>
          </cell>
        </row>
        <row r="373">
          <cell r="E373">
            <v>0</v>
          </cell>
          <cell r="L373">
            <v>2</v>
          </cell>
        </row>
        <row r="374">
          <cell r="E374">
            <v>113.62338050933495</v>
          </cell>
          <cell r="L374">
            <v>3</v>
          </cell>
        </row>
        <row r="375">
          <cell r="E375">
            <v>0</v>
          </cell>
          <cell r="L375">
            <v>3</v>
          </cell>
        </row>
        <row r="376">
          <cell r="E376">
            <v>0</v>
          </cell>
          <cell r="L376">
            <v>3</v>
          </cell>
        </row>
        <row r="377">
          <cell r="E377">
            <v>0</v>
          </cell>
          <cell r="L377">
            <v>3</v>
          </cell>
        </row>
        <row r="378">
          <cell r="E378">
            <v>0</v>
          </cell>
          <cell r="L378">
            <v>5</v>
          </cell>
        </row>
        <row r="379">
          <cell r="E379">
            <v>20.185261096857207</v>
          </cell>
          <cell r="L379">
            <v>2</v>
          </cell>
        </row>
        <row r="380">
          <cell r="E380">
            <v>115.69199315351879</v>
          </cell>
          <cell r="L380">
            <v>4</v>
          </cell>
        </row>
        <row r="381">
          <cell r="E381">
            <v>0</v>
          </cell>
          <cell r="L381">
            <v>7</v>
          </cell>
        </row>
        <row r="382">
          <cell r="E382">
            <v>0</v>
          </cell>
          <cell r="L382">
            <v>7</v>
          </cell>
        </row>
        <row r="383">
          <cell r="E383">
            <v>0</v>
          </cell>
          <cell r="L383">
            <v>14</v>
          </cell>
        </row>
        <row r="384">
          <cell r="E384">
            <v>0</v>
          </cell>
          <cell r="L384">
            <v>14</v>
          </cell>
        </row>
        <row r="385">
          <cell r="E385">
            <v>0</v>
          </cell>
          <cell r="L385">
            <v>2</v>
          </cell>
        </row>
        <row r="386">
          <cell r="E386">
            <v>0</v>
          </cell>
          <cell r="L386">
            <v>2</v>
          </cell>
        </row>
        <row r="387">
          <cell r="E387">
            <v>0</v>
          </cell>
          <cell r="L387">
            <v>5</v>
          </cell>
        </row>
        <row r="388">
          <cell r="E388">
            <v>0.90204348950154634</v>
          </cell>
          <cell r="L388">
            <v>2</v>
          </cell>
        </row>
        <row r="389">
          <cell r="E389">
            <v>0.90204348950154634</v>
          </cell>
          <cell r="L389">
            <v>2</v>
          </cell>
        </row>
        <row r="390">
          <cell r="E390">
            <v>205.77991824334634</v>
          </cell>
          <cell r="L390">
            <v>12</v>
          </cell>
        </row>
        <row r="391">
          <cell r="E391">
            <v>288.37304838373149</v>
          </cell>
          <cell r="L391">
            <v>4</v>
          </cell>
        </row>
        <row r="392">
          <cell r="E392">
            <v>87.179872598434727</v>
          </cell>
          <cell r="L392">
            <v>10</v>
          </cell>
        </row>
        <row r="393">
          <cell r="E393">
            <v>409.53327881214312</v>
          </cell>
          <cell r="L393">
            <v>14</v>
          </cell>
        </row>
        <row r="394">
          <cell r="E394">
            <v>0</v>
          </cell>
          <cell r="L394">
            <v>1</v>
          </cell>
        </row>
        <row r="395">
          <cell r="E395">
            <v>23.732234105168885</v>
          </cell>
          <cell r="L395">
            <v>2</v>
          </cell>
        </row>
        <row r="396">
          <cell r="E396">
            <v>23.732234105168885</v>
          </cell>
          <cell r="L396">
            <v>2</v>
          </cell>
        </row>
        <row r="397">
          <cell r="E397">
            <v>0</v>
          </cell>
          <cell r="L397">
            <v>1</v>
          </cell>
        </row>
        <row r="398">
          <cell r="E398">
            <v>37.783948765898856</v>
          </cell>
          <cell r="L398">
            <v>1</v>
          </cell>
        </row>
        <row r="399">
          <cell r="E399">
            <v>37.783948765898856</v>
          </cell>
          <cell r="L399">
            <v>1</v>
          </cell>
        </row>
        <row r="400">
          <cell r="E400">
            <v>0</v>
          </cell>
          <cell r="L400">
            <v>1</v>
          </cell>
        </row>
        <row r="401">
          <cell r="E401">
            <v>0</v>
          </cell>
          <cell r="L401">
            <v>1</v>
          </cell>
        </row>
        <row r="402">
          <cell r="E402">
            <v>0</v>
          </cell>
          <cell r="L402">
            <v>1</v>
          </cell>
        </row>
        <row r="403">
          <cell r="E403">
            <v>0</v>
          </cell>
          <cell r="L403">
            <v>1</v>
          </cell>
        </row>
        <row r="404">
          <cell r="E404">
            <v>0</v>
          </cell>
          <cell r="L404">
            <v>1</v>
          </cell>
        </row>
        <row r="405">
          <cell r="E405">
            <v>0</v>
          </cell>
          <cell r="L405">
            <v>2</v>
          </cell>
        </row>
        <row r="406">
          <cell r="E406">
            <v>0.85000002384185791</v>
          </cell>
          <cell r="L406">
            <v>2</v>
          </cell>
        </row>
        <row r="407">
          <cell r="E407">
            <v>0.85000002384185791</v>
          </cell>
          <cell r="L407">
            <v>2</v>
          </cell>
        </row>
        <row r="408">
          <cell r="E408">
            <v>0</v>
          </cell>
          <cell r="L408">
            <v>8</v>
          </cell>
        </row>
        <row r="409">
          <cell r="E409">
            <v>661.17066090761364</v>
          </cell>
          <cell r="L409">
            <v>14</v>
          </cell>
        </row>
        <row r="410">
          <cell r="E410">
            <v>0</v>
          </cell>
          <cell r="L410">
            <v>8</v>
          </cell>
        </row>
        <row r="411">
          <cell r="E411">
            <v>91.7</v>
          </cell>
          <cell r="L411">
            <v>8</v>
          </cell>
        </row>
        <row r="412">
          <cell r="E412">
            <v>536.12209306901934</v>
          </cell>
          <cell r="L412">
            <v>13</v>
          </cell>
        </row>
        <row r="413">
          <cell r="E413">
            <v>0</v>
          </cell>
          <cell r="L413">
            <v>13</v>
          </cell>
        </row>
        <row r="414">
          <cell r="E414">
            <v>0</v>
          </cell>
          <cell r="L414">
            <v>13</v>
          </cell>
        </row>
        <row r="415">
          <cell r="E415">
            <v>0</v>
          </cell>
          <cell r="L415">
            <v>13</v>
          </cell>
        </row>
        <row r="416">
          <cell r="E416">
            <v>21.652049931581306</v>
          </cell>
          <cell r="L416">
            <v>2</v>
          </cell>
        </row>
        <row r="417">
          <cell r="E417">
            <v>21.652049931581306</v>
          </cell>
          <cell r="L417">
            <v>2</v>
          </cell>
        </row>
        <row r="418">
          <cell r="E418">
            <v>53.71375383007291</v>
          </cell>
          <cell r="L418">
            <v>5</v>
          </cell>
        </row>
        <row r="419">
          <cell r="E419">
            <v>0</v>
          </cell>
          <cell r="L419">
            <v>2</v>
          </cell>
        </row>
        <row r="420">
          <cell r="E420">
            <v>0</v>
          </cell>
          <cell r="L420">
            <v>2</v>
          </cell>
        </row>
        <row r="421">
          <cell r="E421">
            <v>81.33718069121359</v>
          </cell>
          <cell r="L421">
            <v>2</v>
          </cell>
        </row>
        <row r="422">
          <cell r="E422">
            <v>221.95493624733487</v>
          </cell>
          <cell r="L422">
            <v>5</v>
          </cell>
        </row>
        <row r="423">
          <cell r="E423">
            <v>0</v>
          </cell>
          <cell r="L423">
            <v>5</v>
          </cell>
        </row>
        <row r="424">
          <cell r="E424">
            <v>0</v>
          </cell>
          <cell r="L424">
            <v>5</v>
          </cell>
        </row>
        <row r="425">
          <cell r="E425">
            <v>727.29262422655097</v>
          </cell>
          <cell r="L425">
            <v>5</v>
          </cell>
        </row>
        <row r="426">
          <cell r="E426">
            <v>0</v>
          </cell>
          <cell r="L426">
            <v>5</v>
          </cell>
        </row>
        <row r="427">
          <cell r="E427">
            <v>19.454209590809825</v>
          </cell>
          <cell r="L427">
            <v>1</v>
          </cell>
        </row>
        <row r="428">
          <cell r="E428">
            <v>0</v>
          </cell>
          <cell r="L428">
            <v>1</v>
          </cell>
        </row>
        <row r="429">
          <cell r="E429">
            <v>131.77056182864678</v>
          </cell>
          <cell r="L429">
            <v>11</v>
          </cell>
        </row>
        <row r="430">
          <cell r="E430">
            <v>0</v>
          </cell>
          <cell r="L430">
            <v>11</v>
          </cell>
        </row>
        <row r="431">
          <cell r="E431">
            <v>0</v>
          </cell>
          <cell r="L431">
            <v>11</v>
          </cell>
        </row>
        <row r="432">
          <cell r="E432">
            <v>-10.173255358588685</v>
          </cell>
          <cell r="L432">
            <v>2</v>
          </cell>
        </row>
        <row r="433">
          <cell r="E433">
            <v>302.75400817387685</v>
          </cell>
          <cell r="L433">
            <v>6</v>
          </cell>
        </row>
        <row r="434">
          <cell r="E434">
            <v>33.753494334925662</v>
          </cell>
          <cell r="L434">
            <v>2</v>
          </cell>
        </row>
        <row r="435">
          <cell r="E435">
            <v>33.753494334925662</v>
          </cell>
          <cell r="L435">
            <v>2</v>
          </cell>
        </row>
        <row r="436">
          <cell r="E436">
            <v>2.2493530982140797</v>
          </cell>
          <cell r="L436">
            <v>1</v>
          </cell>
        </row>
        <row r="437">
          <cell r="E437">
            <v>15.460228446235858</v>
          </cell>
          <cell r="L437">
            <v>2</v>
          </cell>
        </row>
        <row r="438">
          <cell r="E438">
            <v>15.460228446235858</v>
          </cell>
          <cell r="L438">
            <v>2</v>
          </cell>
        </row>
        <row r="439">
          <cell r="E439">
            <v>0</v>
          </cell>
          <cell r="L439">
            <v>1</v>
          </cell>
        </row>
        <row r="440">
          <cell r="E440">
            <v>0</v>
          </cell>
          <cell r="L440">
            <v>5</v>
          </cell>
        </row>
        <row r="441">
          <cell r="E441">
            <v>-3.8300987897600001</v>
          </cell>
          <cell r="L441">
            <v>1</v>
          </cell>
        </row>
        <row r="442">
          <cell r="E442">
            <v>0</v>
          </cell>
          <cell r="L442">
            <v>2</v>
          </cell>
        </row>
        <row r="443">
          <cell r="E443">
            <v>28.902525996525249</v>
          </cell>
          <cell r="L443">
            <v>2</v>
          </cell>
        </row>
        <row r="444">
          <cell r="E444">
            <v>0</v>
          </cell>
          <cell r="L444">
            <v>2</v>
          </cell>
        </row>
        <row r="445">
          <cell r="E445">
            <v>35.873680046274501</v>
          </cell>
          <cell r="L445">
            <v>2</v>
          </cell>
        </row>
        <row r="446">
          <cell r="E446">
            <v>35.873680046274501</v>
          </cell>
          <cell r="L446">
            <v>2</v>
          </cell>
        </row>
        <row r="447">
          <cell r="E447">
            <v>27.92185730825145</v>
          </cell>
          <cell r="L447">
            <v>2</v>
          </cell>
        </row>
        <row r="448">
          <cell r="E448">
            <v>0</v>
          </cell>
          <cell r="L448">
            <v>2</v>
          </cell>
        </row>
        <row r="449">
          <cell r="E449">
            <v>0</v>
          </cell>
          <cell r="L449">
            <v>2</v>
          </cell>
        </row>
        <row r="450">
          <cell r="E450">
            <v>0</v>
          </cell>
          <cell r="L450">
            <v>2</v>
          </cell>
        </row>
        <row r="451">
          <cell r="E451">
            <v>167.63918493455924</v>
          </cell>
          <cell r="L451">
            <v>11</v>
          </cell>
        </row>
        <row r="452">
          <cell r="E452">
            <v>59.591780736600896</v>
          </cell>
          <cell r="L452">
            <v>1</v>
          </cell>
        </row>
        <row r="453">
          <cell r="E453">
            <v>0</v>
          </cell>
          <cell r="L453">
            <v>1</v>
          </cell>
        </row>
        <row r="454">
          <cell r="E454">
            <v>0</v>
          </cell>
          <cell r="L454">
            <v>1</v>
          </cell>
        </row>
        <row r="455">
          <cell r="E455">
            <v>244.70017825079859</v>
          </cell>
          <cell r="L455">
            <v>5</v>
          </cell>
        </row>
        <row r="456">
          <cell r="E456">
            <v>0</v>
          </cell>
          <cell r="L456">
            <v>5</v>
          </cell>
        </row>
        <row r="457">
          <cell r="E457">
            <v>404</v>
          </cell>
          <cell r="L457">
            <v>8</v>
          </cell>
        </row>
        <row r="458">
          <cell r="E458">
            <v>0</v>
          </cell>
          <cell r="L458">
            <v>1</v>
          </cell>
        </row>
        <row r="459">
          <cell r="E459">
            <v>0</v>
          </cell>
          <cell r="L459">
            <v>1</v>
          </cell>
        </row>
        <row r="460">
          <cell r="E460">
            <v>210.37877059399378</v>
          </cell>
          <cell r="L460">
            <v>3</v>
          </cell>
        </row>
        <row r="461">
          <cell r="E461">
            <v>0</v>
          </cell>
          <cell r="L461">
            <v>3</v>
          </cell>
        </row>
        <row r="462">
          <cell r="E462">
            <v>0</v>
          </cell>
          <cell r="L462">
            <v>3</v>
          </cell>
        </row>
        <row r="463">
          <cell r="E463">
            <v>0</v>
          </cell>
          <cell r="L463">
            <v>3</v>
          </cell>
        </row>
        <row r="464">
          <cell r="E464">
            <v>0</v>
          </cell>
          <cell r="L464">
            <v>3</v>
          </cell>
        </row>
        <row r="465">
          <cell r="E465">
            <v>0</v>
          </cell>
          <cell r="L465">
            <v>14</v>
          </cell>
        </row>
        <row r="466">
          <cell r="E466">
            <v>0</v>
          </cell>
          <cell r="L466">
            <v>1</v>
          </cell>
        </row>
        <row r="467">
          <cell r="E467">
            <v>-11.111538554022475</v>
          </cell>
          <cell r="L467">
            <v>1</v>
          </cell>
        </row>
        <row r="468">
          <cell r="E468">
            <v>0</v>
          </cell>
          <cell r="L468">
            <v>9</v>
          </cell>
        </row>
        <row r="469">
          <cell r="E469">
            <v>0</v>
          </cell>
          <cell r="L469">
            <v>9</v>
          </cell>
        </row>
        <row r="470">
          <cell r="E470">
            <v>206.86526702089213</v>
          </cell>
          <cell r="L470">
            <v>13</v>
          </cell>
        </row>
        <row r="471">
          <cell r="E471">
            <v>87.17024841696086</v>
          </cell>
          <cell r="L471">
            <v>11</v>
          </cell>
        </row>
        <row r="472">
          <cell r="E472">
            <v>0</v>
          </cell>
          <cell r="L472">
            <v>2</v>
          </cell>
        </row>
        <row r="473">
          <cell r="E473">
            <v>0</v>
          </cell>
          <cell r="L473">
            <v>2</v>
          </cell>
        </row>
        <row r="474">
          <cell r="E474">
            <v>240.45580486632343</v>
          </cell>
          <cell r="L474">
            <v>14</v>
          </cell>
        </row>
        <row r="475">
          <cell r="E475">
            <v>278.34411593366769</v>
          </cell>
          <cell r="L475">
            <v>6</v>
          </cell>
        </row>
        <row r="476">
          <cell r="E476">
            <v>0</v>
          </cell>
          <cell r="L476">
            <v>6</v>
          </cell>
        </row>
        <row r="477">
          <cell r="E477">
            <v>0</v>
          </cell>
          <cell r="L477">
            <v>6</v>
          </cell>
        </row>
        <row r="478">
          <cell r="E478">
            <v>8.5050000000000008</v>
          </cell>
          <cell r="L478">
            <v>9</v>
          </cell>
        </row>
        <row r="479">
          <cell r="E479">
            <v>8.5050000000000008</v>
          </cell>
          <cell r="L479">
            <v>9</v>
          </cell>
        </row>
        <row r="480">
          <cell r="E480">
            <v>0</v>
          </cell>
          <cell r="L480">
            <v>9</v>
          </cell>
        </row>
        <row r="481">
          <cell r="E481">
            <v>19.47045231814613</v>
          </cell>
          <cell r="L481">
            <v>2</v>
          </cell>
        </row>
        <row r="482">
          <cell r="E482">
            <v>19.47045231814613</v>
          </cell>
          <cell r="L482">
            <v>2</v>
          </cell>
        </row>
        <row r="483">
          <cell r="E483">
            <v>0</v>
          </cell>
          <cell r="L483">
            <v>2</v>
          </cell>
        </row>
        <row r="484">
          <cell r="E484">
            <v>0</v>
          </cell>
          <cell r="L484">
            <v>2</v>
          </cell>
        </row>
        <row r="485">
          <cell r="E485">
            <v>29.404339613718413</v>
          </cell>
          <cell r="L485">
            <v>2</v>
          </cell>
        </row>
        <row r="486">
          <cell r="E486">
            <v>29.404339613718413</v>
          </cell>
          <cell r="L486">
            <v>2</v>
          </cell>
        </row>
        <row r="487">
          <cell r="E487">
            <v>-2.0336246351699501</v>
          </cell>
          <cell r="L487">
            <v>2</v>
          </cell>
        </row>
        <row r="488">
          <cell r="E488">
            <v>22.106375364830051</v>
          </cell>
          <cell r="L488">
            <v>2</v>
          </cell>
        </row>
        <row r="489">
          <cell r="E489">
            <v>325.52555234574015</v>
          </cell>
          <cell r="L489">
            <v>6</v>
          </cell>
        </row>
        <row r="490">
          <cell r="E490">
            <v>0</v>
          </cell>
          <cell r="L490">
            <v>6</v>
          </cell>
        </row>
        <row r="491">
          <cell r="E491">
            <v>0</v>
          </cell>
          <cell r="L491">
            <v>12</v>
          </cell>
        </row>
        <row r="492">
          <cell r="E492">
            <v>0</v>
          </cell>
          <cell r="L492">
            <v>12</v>
          </cell>
        </row>
        <row r="493">
          <cell r="E493">
            <v>0</v>
          </cell>
          <cell r="L493">
            <v>12</v>
          </cell>
        </row>
        <row r="494">
          <cell r="E494">
            <v>161.20223426069361</v>
          </cell>
          <cell r="L494">
            <v>12</v>
          </cell>
        </row>
        <row r="495">
          <cell r="E495">
            <v>19.370229817950218</v>
          </cell>
          <cell r="L495">
            <v>11</v>
          </cell>
        </row>
        <row r="496">
          <cell r="E496">
            <v>0</v>
          </cell>
          <cell r="L496">
            <v>2</v>
          </cell>
        </row>
        <row r="497">
          <cell r="E497">
            <v>0</v>
          </cell>
          <cell r="L497">
            <v>2</v>
          </cell>
        </row>
        <row r="498">
          <cell r="E498">
            <v>0</v>
          </cell>
          <cell r="L498">
            <v>2</v>
          </cell>
        </row>
        <row r="499">
          <cell r="E499">
            <v>0</v>
          </cell>
          <cell r="L499">
            <v>1</v>
          </cell>
        </row>
        <row r="500">
          <cell r="E500">
            <v>0</v>
          </cell>
          <cell r="L500">
            <v>1</v>
          </cell>
        </row>
        <row r="501">
          <cell r="E501">
            <v>0</v>
          </cell>
          <cell r="L501">
            <v>1</v>
          </cell>
        </row>
        <row r="502">
          <cell r="E502">
            <v>0</v>
          </cell>
          <cell r="L502">
            <v>1</v>
          </cell>
        </row>
        <row r="503">
          <cell r="E503">
            <v>0</v>
          </cell>
          <cell r="L503">
            <v>12</v>
          </cell>
        </row>
        <row r="504">
          <cell r="E504">
            <v>0</v>
          </cell>
          <cell r="L504">
            <v>12</v>
          </cell>
        </row>
        <row r="505">
          <cell r="E505">
            <v>529.26264232554411</v>
          </cell>
          <cell r="L505">
            <v>13</v>
          </cell>
        </row>
        <row r="506">
          <cell r="E506">
            <v>0</v>
          </cell>
          <cell r="L506">
            <v>1</v>
          </cell>
        </row>
        <row r="507">
          <cell r="E507">
            <v>0</v>
          </cell>
          <cell r="L507">
            <v>1</v>
          </cell>
        </row>
        <row r="508">
          <cell r="E508">
            <v>0</v>
          </cell>
          <cell r="L508">
            <v>1</v>
          </cell>
        </row>
        <row r="509">
          <cell r="E509">
            <v>0</v>
          </cell>
          <cell r="L509">
            <v>1</v>
          </cell>
        </row>
        <row r="510">
          <cell r="E510">
            <v>16.003486596753579</v>
          </cell>
          <cell r="L510">
            <v>1</v>
          </cell>
        </row>
        <row r="511">
          <cell r="E511">
            <v>16.003486596753579</v>
          </cell>
          <cell r="L511">
            <v>1</v>
          </cell>
        </row>
        <row r="512">
          <cell r="E512">
            <v>12.355552258559813</v>
          </cell>
          <cell r="L512">
            <v>1</v>
          </cell>
        </row>
        <row r="513">
          <cell r="E513">
            <v>12.355552258559813</v>
          </cell>
          <cell r="L513">
            <v>1</v>
          </cell>
        </row>
        <row r="514">
          <cell r="E514">
            <v>75.826865603665937</v>
          </cell>
          <cell r="L514">
            <v>4</v>
          </cell>
        </row>
        <row r="515">
          <cell r="E515">
            <v>0</v>
          </cell>
          <cell r="L515">
            <v>4</v>
          </cell>
        </row>
        <row r="516">
          <cell r="E516">
            <v>23.874209590809826</v>
          </cell>
          <cell r="L516">
            <v>1</v>
          </cell>
        </row>
        <row r="517">
          <cell r="E517">
            <v>83.4720738125894</v>
          </cell>
          <cell r="L517">
            <v>10</v>
          </cell>
        </row>
        <row r="518">
          <cell r="E518">
            <v>0</v>
          </cell>
          <cell r="L518">
            <v>2</v>
          </cell>
        </row>
        <row r="519">
          <cell r="E519">
            <v>0</v>
          </cell>
          <cell r="L519">
            <v>2</v>
          </cell>
        </row>
        <row r="520">
          <cell r="E520">
            <v>693.59188061798159</v>
          </cell>
          <cell r="L520">
            <v>13</v>
          </cell>
        </row>
        <row r="521">
          <cell r="E521">
            <v>0</v>
          </cell>
          <cell r="L521">
            <v>13</v>
          </cell>
        </row>
        <row r="522">
          <cell r="E522">
            <v>3.9133458730417683</v>
          </cell>
          <cell r="L522">
            <v>2</v>
          </cell>
        </row>
        <row r="523">
          <cell r="E523">
            <v>0</v>
          </cell>
          <cell r="L523">
            <v>2</v>
          </cell>
        </row>
        <row r="524">
          <cell r="E524">
            <v>21.5</v>
          </cell>
          <cell r="L524">
            <v>2</v>
          </cell>
        </row>
        <row r="525">
          <cell r="E525">
            <v>0</v>
          </cell>
          <cell r="L525">
            <v>11</v>
          </cell>
        </row>
        <row r="526">
          <cell r="E526">
            <v>0</v>
          </cell>
          <cell r="L526">
            <v>13</v>
          </cell>
        </row>
        <row r="527">
          <cell r="E527">
            <v>0</v>
          </cell>
          <cell r="L527">
            <v>13</v>
          </cell>
        </row>
        <row r="528">
          <cell r="E528">
            <v>425.47213183371298</v>
          </cell>
          <cell r="L528">
            <v>13</v>
          </cell>
        </row>
        <row r="529">
          <cell r="E529">
            <v>83.850026412463066</v>
          </cell>
          <cell r="L529">
            <v>14</v>
          </cell>
        </row>
        <row r="530">
          <cell r="E530">
            <v>59.17</v>
          </cell>
          <cell r="L530">
            <v>1</v>
          </cell>
        </row>
        <row r="531">
          <cell r="E531">
            <v>123.54337826739831</v>
          </cell>
          <cell r="L531">
            <v>9</v>
          </cell>
        </row>
        <row r="532">
          <cell r="E532">
            <v>0</v>
          </cell>
          <cell r="L532">
            <v>12</v>
          </cell>
        </row>
        <row r="533">
          <cell r="E533">
            <v>123.54337826739831</v>
          </cell>
          <cell r="L533">
            <v>9</v>
          </cell>
        </row>
        <row r="534">
          <cell r="E534">
            <v>0</v>
          </cell>
          <cell r="L534">
            <v>12</v>
          </cell>
        </row>
        <row r="535">
          <cell r="E535">
            <v>0</v>
          </cell>
          <cell r="L535">
            <v>1</v>
          </cell>
        </row>
        <row r="536">
          <cell r="E536">
            <v>0</v>
          </cell>
          <cell r="L536">
            <v>1</v>
          </cell>
        </row>
        <row r="537">
          <cell r="E537">
            <v>341.94660900085034</v>
          </cell>
          <cell r="L537">
            <v>13</v>
          </cell>
        </row>
        <row r="538">
          <cell r="E538">
            <v>0</v>
          </cell>
          <cell r="L538">
            <v>2</v>
          </cell>
        </row>
        <row r="539">
          <cell r="E539">
            <v>0</v>
          </cell>
          <cell r="L539">
            <v>2</v>
          </cell>
        </row>
        <row r="540">
          <cell r="E540">
            <v>0</v>
          </cell>
          <cell r="L540">
            <v>5</v>
          </cell>
        </row>
        <row r="541">
          <cell r="E541">
            <v>0</v>
          </cell>
          <cell r="L541">
            <v>5</v>
          </cell>
        </row>
        <row r="542">
          <cell r="E542">
            <v>0</v>
          </cell>
          <cell r="L542">
            <v>5</v>
          </cell>
        </row>
        <row r="543">
          <cell r="E543">
            <v>0</v>
          </cell>
          <cell r="L543">
            <v>2</v>
          </cell>
        </row>
        <row r="544">
          <cell r="E544">
            <v>0</v>
          </cell>
          <cell r="L544">
            <v>2</v>
          </cell>
        </row>
        <row r="545">
          <cell r="E545">
            <v>17</v>
          </cell>
          <cell r="L545">
            <v>2</v>
          </cell>
        </row>
        <row r="546">
          <cell r="E546">
            <v>0</v>
          </cell>
          <cell r="L546">
            <v>2</v>
          </cell>
        </row>
        <row r="547">
          <cell r="E547">
            <v>0</v>
          </cell>
          <cell r="L547">
            <v>2</v>
          </cell>
        </row>
        <row r="548">
          <cell r="E548">
            <v>0</v>
          </cell>
          <cell r="L548">
            <v>2</v>
          </cell>
        </row>
        <row r="549">
          <cell r="E549">
            <v>0</v>
          </cell>
          <cell r="L549">
            <v>1</v>
          </cell>
        </row>
        <row r="550">
          <cell r="E550">
            <v>0</v>
          </cell>
          <cell r="L550">
            <v>1</v>
          </cell>
        </row>
        <row r="551">
          <cell r="E551">
            <v>0</v>
          </cell>
          <cell r="L551">
            <v>1</v>
          </cell>
        </row>
        <row r="552">
          <cell r="E552">
            <v>0</v>
          </cell>
          <cell r="L552">
            <v>1</v>
          </cell>
        </row>
        <row r="553">
          <cell r="E553">
            <v>-2.3448052387593759</v>
          </cell>
          <cell r="L553">
            <v>1</v>
          </cell>
        </row>
        <row r="554">
          <cell r="E554">
            <v>-2.3448052387593759</v>
          </cell>
          <cell r="L554">
            <v>1</v>
          </cell>
        </row>
        <row r="555">
          <cell r="E555">
            <v>0</v>
          </cell>
          <cell r="L555">
            <v>1</v>
          </cell>
        </row>
        <row r="556">
          <cell r="E556">
            <v>75.594213357186163</v>
          </cell>
          <cell r="L556">
            <v>2</v>
          </cell>
        </row>
        <row r="557">
          <cell r="E557">
            <v>316.5</v>
          </cell>
          <cell r="L557">
            <v>8</v>
          </cell>
        </row>
        <row r="558">
          <cell r="E558">
            <v>0</v>
          </cell>
          <cell r="L558">
            <v>2</v>
          </cell>
        </row>
        <row r="559">
          <cell r="E559">
            <v>0</v>
          </cell>
          <cell r="L559">
            <v>2</v>
          </cell>
        </row>
        <row r="560">
          <cell r="E560">
            <v>81.040755769649962</v>
          </cell>
          <cell r="L560">
            <v>5</v>
          </cell>
        </row>
        <row r="561">
          <cell r="E561">
            <v>0</v>
          </cell>
          <cell r="L561">
            <v>5</v>
          </cell>
        </row>
        <row r="562">
          <cell r="E562">
            <v>0</v>
          </cell>
          <cell r="L562">
            <v>2</v>
          </cell>
        </row>
        <row r="563">
          <cell r="E563">
            <v>0</v>
          </cell>
          <cell r="L563">
            <v>2</v>
          </cell>
        </row>
        <row r="564">
          <cell r="E564">
            <v>0</v>
          </cell>
          <cell r="L564">
            <v>2</v>
          </cell>
        </row>
        <row r="565">
          <cell r="E565">
            <v>0</v>
          </cell>
          <cell r="L565">
            <v>2</v>
          </cell>
        </row>
        <row r="566">
          <cell r="E566">
            <v>0</v>
          </cell>
          <cell r="L566">
            <v>2</v>
          </cell>
        </row>
        <row r="567">
          <cell r="E567">
            <v>0</v>
          </cell>
          <cell r="L567">
            <v>2</v>
          </cell>
        </row>
        <row r="568">
          <cell r="E568">
            <v>11.952689006915927</v>
          </cell>
          <cell r="L568">
            <v>2</v>
          </cell>
        </row>
        <row r="569">
          <cell r="E569">
            <v>678.27249689526377</v>
          </cell>
          <cell r="L569">
            <v>12</v>
          </cell>
        </row>
        <row r="570">
          <cell r="E570">
            <v>429.75830803785732</v>
          </cell>
          <cell r="L570">
            <v>11</v>
          </cell>
        </row>
        <row r="571">
          <cell r="E571">
            <v>92.638606040606362</v>
          </cell>
          <cell r="L571">
            <v>13</v>
          </cell>
        </row>
        <row r="572">
          <cell r="E572">
            <v>92.638606040606362</v>
          </cell>
          <cell r="L572">
            <v>13</v>
          </cell>
        </row>
        <row r="573">
          <cell r="E573">
            <v>405.14506943450789</v>
          </cell>
          <cell r="L573">
            <v>11</v>
          </cell>
        </row>
        <row r="574">
          <cell r="E574">
            <v>30.635119533768734</v>
          </cell>
          <cell r="L574">
            <v>5</v>
          </cell>
        </row>
        <row r="575">
          <cell r="E575">
            <v>30.635119533768734</v>
          </cell>
          <cell r="L575">
            <v>5</v>
          </cell>
        </row>
        <row r="576">
          <cell r="E576">
            <v>498.30466159146124</v>
          </cell>
          <cell r="L576">
            <v>9</v>
          </cell>
        </row>
        <row r="577">
          <cell r="E577">
            <v>461.50602843763312</v>
          </cell>
          <cell r="L577">
            <v>3</v>
          </cell>
        </row>
        <row r="578">
          <cell r="E578">
            <v>0</v>
          </cell>
          <cell r="L578">
            <v>3</v>
          </cell>
        </row>
        <row r="579">
          <cell r="E579">
            <v>174.15132380354427</v>
          </cell>
          <cell r="L579">
            <v>13</v>
          </cell>
        </row>
        <row r="580">
          <cell r="E580">
            <v>174.15132380354427</v>
          </cell>
          <cell r="L580">
            <v>13</v>
          </cell>
        </row>
        <row r="581">
          <cell r="E581">
            <v>101.1</v>
          </cell>
          <cell r="L581">
            <v>8</v>
          </cell>
        </row>
        <row r="582">
          <cell r="E582">
            <v>0</v>
          </cell>
          <cell r="L582">
            <v>8</v>
          </cell>
        </row>
        <row r="583">
          <cell r="E583">
            <v>57.756703292238157</v>
          </cell>
          <cell r="L583">
            <v>3</v>
          </cell>
        </row>
        <row r="584">
          <cell r="E584">
            <v>92.9</v>
          </cell>
          <cell r="L584">
            <v>8</v>
          </cell>
        </row>
        <row r="585">
          <cell r="E585">
            <v>0</v>
          </cell>
          <cell r="L585">
            <v>8</v>
          </cell>
        </row>
        <row r="586">
          <cell r="E586">
            <v>0</v>
          </cell>
          <cell r="L586">
            <v>8</v>
          </cell>
        </row>
        <row r="587">
          <cell r="E587">
            <v>-13.600000000000001</v>
          </cell>
          <cell r="L587">
            <v>1</v>
          </cell>
        </row>
        <row r="588">
          <cell r="E588">
            <v>-6.3580000000000005</v>
          </cell>
          <cell r="L588">
            <v>1</v>
          </cell>
        </row>
        <row r="589">
          <cell r="E589">
            <v>476.96596623179653</v>
          </cell>
          <cell r="L589">
            <v>3</v>
          </cell>
        </row>
        <row r="590">
          <cell r="E590">
            <v>228.70987690326578</v>
          </cell>
          <cell r="L590">
            <v>4</v>
          </cell>
        </row>
        <row r="591">
          <cell r="E591">
            <v>0</v>
          </cell>
          <cell r="L591">
            <v>7</v>
          </cell>
        </row>
        <row r="592">
          <cell r="E592">
            <v>14.7</v>
          </cell>
          <cell r="L592">
            <v>7</v>
          </cell>
        </row>
        <row r="593">
          <cell r="E593">
            <v>18.90882588992871</v>
          </cell>
          <cell r="L593">
            <v>2</v>
          </cell>
        </row>
        <row r="594">
          <cell r="E594">
            <v>18.90882588992871</v>
          </cell>
          <cell r="L594">
            <v>2</v>
          </cell>
        </row>
        <row r="595">
          <cell r="E595">
            <v>0</v>
          </cell>
          <cell r="L595">
            <v>2</v>
          </cell>
        </row>
        <row r="596">
          <cell r="E596">
            <v>0</v>
          </cell>
          <cell r="L596">
            <v>2</v>
          </cell>
        </row>
        <row r="597">
          <cell r="E597">
            <v>32.667593341158891</v>
          </cell>
          <cell r="L597">
            <v>2</v>
          </cell>
        </row>
        <row r="598">
          <cell r="E598">
            <v>32.667593341158891</v>
          </cell>
          <cell r="L598">
            <v>2</v>
          </cell>
        </row>
        <row r="599">
          <cell r="E599">
            <v>7.3525070698047807</v>
          </cell>
          <cell r="L599">
            <v>1</v>
          </cell>
        </row>
        <row r="600">
          <cell r="E600">
            <v>0</v>
          </cell>
          <cell r="L600">
            <v>1</v>
          </cell>
        </row>
        <row r="601">
          <cell r="E601">
            <v>11.126613252869966</v>
          </cell>
          <cell r="L601">
            <v>1</v>
          </cell>
        </row>
        <row r="602">
          <cell r="E602">
            <v>11.126613252869966</v>
          </cell>
          <cell r="L602">
            <v>1</v>
          </cell>
        </row>
        <row r="603">
          <cell r="E603">
            <v>227.65448797236567</v>
          </cell>
          <cell r="L603">
            <v>9</v>
          </cell>
        </row>
        <row r="604">
          <cell r="E604">
            <v>159.8387197557044</v>
          </cell>
          <cell r="L604">
            <v>10</v>
          </cell>
        </row>
        <row r="605">
          <cell r="E605">
            <v>292.2</v>
          </cell>
          <cell r="L605">
            <v>8</v>
          </cell>
        </row>
        <row r="606">
          <cell r="E606">
            <v>0</v>
          </cell>
          <cell r="L606">
            <v>8</v>
          </cell>
        </row>
        <row r="607">
          <cell r="E607">
            <v>0</v>
          </cell>
          <cell r="L607">
            <v>8</v>
          </cell>
        </row>
        <row r="608">
          <cell r="E608">
            <v>119.0345691314005</v>
          </cell>
          <cell r="L608">
            <v>6</v>
          </cell>
        </row>
        <row r="609">
          <cell r="E609">
            <v>38.674383457690062</v>
          </cell>
          <cell r="L609">
            <v>1</v>
          </cell>
        </row>
        <row r="610">
          <cell r="E610">
            <v>0</v>
          </cell>
          <cell r="L610">
            <v>1</v>
          </cell>
        </row>
        <row r="611">
          <cell r="E611">
            <v>0</v>
          </cell>
          <cell r="L611">
            <v>4</v>
          </cell>
        </row>
        <row r="612">
          <cell r="E612">
            <v>0</v>
          </cell>
          <cell r="L612">
            <v>4</v>
          </cell>
        </row>
        <row r="613">
          <cell r="E613">
            <v>335.29558959591998</v>
          </cell>
          <cell r="L613">
            <v>4</v>
          </cell>
        </row>
        <row r="614">
          <cell r="E614">
            <v>0</v>
          </cell>
          <cell r="L614">
            <v>4</v>
          </cell>
        </row>
        <row r="615">
          <cell r="E615">
            <v>0</v>
          </cell>
          <cell r="L615">
            <v>4</v>
          </cell>
        </row>
        <row r="616">
          <cell r="E616">
            <v>54.257524546576448</v>
          </cell>
          <cell r="L616">
            <v>5</v>
          </cell>
        </row>
        <row r="617">
          <cell r="E617">
            <v>41.538697665139736</v>
          </cell>
          <cell r="L617">
            <v>2</v>
          </cell>
        </row>
        <row r="618">
          <cell r="E618">
            <v>38.838697665139733</v>
          </cell>
          <cell r="L618">
            <v>2</v>
          </cell>
        </row>
        <row r="619">
          <cell r="E619">
            <v>49.150543349843403</v>
          </cell>
          <cell r="L619">
            <v>3</v>
          </cell>
        </row>
        <row r="620">
          <cell r="E620">
            <v>2.7769982779794038</v>
          </cell>
          <cell r="L620">
            <v>1</v>
          </cell>
        </row>
        <row r="621">
          <cell r="E621">
            <v>2.7769982779794038</v>
          </cell>
          <cell r="L621">
            <v>1</v>
          </cell>
        </row>
        <row r="622">
          <cell r="E622">
            <v>34.514960724992662</v>
          </cell>
          <cell r="L622">
            <v>2</v>
          </cell>
        </row>
        <row r="623">
          <cell r="E623">
            <v>34.514960724992662</v>
          </cell>
          <cell r="L623">
            <v>2</v>
          </cell>
        </row>
        <row r="624">
          <cell r="E624">
            <v>130.62955870234231</v>
          </cell>
          <cell r="L624">
            <v>10</v>
          </cell>
        </row>
        <row r="625">
          <cell r="E625">
            <v>0</v>
          </cell>
          <cell r="L625">
            <v>4</v>
          </cell>
        </row>
        <row r="626">
          <cell r="E626">
            <v>0</v>
          </cell>
          <cell r="L626">
            <v>4</v>
          </cell>
        </row>
        <row r="627">
          <cell r="E627">
            <v>-6.12</v>
          </cell>
          <cell r="L627">
            <v>1</v>
          </cell>
        </row>
        <row r="628">
          <cell r="E628">
            <v>0</v>
          </cell>
          <cell r="L628">
            <v>1</v>
          </cell>
        </row>
        <row r="629">
          <cell r="E629">
            <v>0</v>
          </cell>
          <cell r="L629">
            <v>4</v>
          </cell>
        </row>
        <row r="630">
          <cell r="E630">
            <v>416.30052027404236</v>
          </cell>
          <cell r="L630">
            <v>6</v>
          </cell>
        </row>
        <row r="631">
          <cell r="E631">
            <v>-6.7155943766614543</v>
          </cell>
          <cell r="L631">
            <v>1</v>
          </cell>
        </row>
        <row r="632">
          <cell r="E632">
            <v>-6.7155943766614543</v>
          </cell>
          <cell r="L632">
            <v>1</v>
          </cell>
        </row>
        <row r="633">
          <cell r="E633">
            <v>207.3324148465168</v>
          </cell>
          <cell r="L633">
            <v>10</v>
          </cell>
        </row>
        <row r="634">
          <cell r="E634">
            <v>0</v>
          </cell>
          <cell r="L634">
            <v>7</v>
          </cell>
        </row>
        <row r="635">
          <cell r="E635">
            <v>435.2</v>
          </cell>
          <cell r="L635">
            <v>7</v>
          </cell>
        </row>
        <row r="636">
          <cell r="E636">
            <v>228.78093607235704</v>
          </cell>
          <cell r="L636">
            <v>9</v>
          </cell>
        </row>
        <row r="637">
          <cell r="E637">
            <v>131.48462079666365</v>
          </cell>
          <cell r="L637">
            <v>12</v>
          </cell>
        </row>
        <row r="638">
          <cell r="E638">
            <v>37.040882869211366</v>
          </cell>
          <cell r="L638">
            <v>2</v>
          </cell>
        </row>
        <row r="639">
          <cell r="E639">
            <v>24.377037501313293</v>
          </cell>
          <cell r="L639">
            <v>1</v>
          </cell>
        </row>
        <row r="640">
          <cell r="E640">
            <v>24.377037501313293</v>
          </cell>
          <cell r="L640">
            <v>1</v>
          </cell>
        </row>
        <row r="641">
          <cell r="E641">
            <v>387.63831072481207</v>
          </cell>
          <cell r="L641">
            <v>4</v>
          </cell>
        </row>
        <row r="642">
          <cell r="E642">
            <v>0</v>
          </cell>
          <cell r="L642">
            <v>4</v>
          </cell>
        </row>
        <row r="643">
          <cell r="E643">
            <v>61.762820906999004</v>
          </cell>
          <cell r="L643">
            <v>6</v>
          </cell>
        </row>
        <row r="644">
          <cell r="E644">
            <v>0</v>
          </cell>
          <cell r="L644">
            <v>2</v>
          </cell>
        </row>
        <row r="645">
          <cell r="E645">
            <v>0</v>
          </cell>
          <cell r="L645">
            <v>2</v>
          </cell>
        </row>
        <row r="646">
          <cell r="E646">
            <v>230.34</v>
          </cell>
          <cell r="L646">
            <v>8</v>
          </cell>
        </row>
        <row r="647">
          <cell r="E647">
            <v>166.27931226541833</v>
          </cell>
          <cell r="L647">
            <v>9</v>
          </cell>
        </row>
        <row r="648">
          <cell r="E648">
            <v>166.27931226541833</v>
          </cell>
          <cell r="L648">
            <v>9</v>
          </cell>
        </row>
        <row r="649">
          <cell r="E649">
            <v>0</v>
          </cell>
          <cell r="L649">
            <v>9</v>
          </cell>
        </row>
        <row r="650">
          <cell r="E650">
            <v>33.152928769680948</v>
          </cell>
          <cell r="L650">
            <v>2</v>
          </cell>
        </row>
        <row r="651">
          <cell r="E651">
            <v>29.552928865048379</v>
          </cell>
          <cell r="L651">
            <v>2</v>
          </cell>
        </row>
        <row r="652">
          <cell r="E652">
            <v>59.088079777651096</v>
          </cell>
          <cell r="L652">
            <v>5</v>
          </cell>
        </row>
        <row r="653">
          <cell r="E653">
            <v>0</v>
          </cell>
          <cell r="L653">
            <v>5</v>
          </cell>
        </row>
        <row r="654">
          <cell r="E654">
            <v>-98.4861850818682</v>
          </cell>
          <cell r="L654">
            <v>3</v>
          </cell>
        </row>
        <row r="655">
          <cell r="E655">
            <v>19.737362293644903</v>
          </cell>
          <cell r="L655">
            <v>2</v>
          </cell>
        </row>
        <row r="656">
          <cell r="E656">
            <v>13.537362293644904</v>
          </cell>
          <cell r="L656">
            <v>2</v>
          </cell>
        </row>
        <row r="657">
          <cell r="E657">
            <v>154</v>
          </cell>
          <cell r="L657">
            <v>7</v>
          </cell>
        </row>
        <row r="658">
          <cell r="E658">
            <v>316.74770238085028</v>
          </cell>
          <cell r="L658">
            <v>14</v>
          </cell>
        </row>
        <row r="659">
          <cell r="E659">
            <v>280.24281380807253</v>
          </cell>
          <cell r="L659">
            <v>11</v>
          </cell>
        </row>
        <row r="660">
          <cell r="E660">
            <v>28.351394206874531</v>
          </cell>
          <cell r="L660">
            <v>1</v>
          </cell>
        </row>
        <row r="661">
          <cell r="E661">
            <v>28.351394206874531</v>
          </cell>
          <cell r="L661">
            <v>1</v>
          </cell>
        </row>
        <row r="662">
          <cell r="E662">
            <v>0</v>
          </cell>
          <cell r="L662">
            <v>2</v>
          </cell>
        </row>
        <row r="663">
          <cell r="E663">
            <v>0</v>
          </cell>
          <cell r="L663">
            <v>2</v>
          </cell>
        </row>
        <row r="664">
          <cell r="E664">
            <v>10.7</v>
          </cell>
          <cell r="L664">
            <v>1</v>
          </cell>
        </row>
        <row r="665">
          <cell r="E665">
            <v>10.7</v>
          </cell>
          <cell r="L665">
            <v>1</v>
          </cell>
        </row>
        <row r="666">
          <cell r="E666">
            <v>0</v>
          </cell>
          <cell r="L666">
            <v>1</v>
          </cell>
        </row>
        <row r="667">
          <cell r="E667">
            <v>-5.7120000000000006</v>
          </cell>
          <cell r="L667">
            <v>1</v>
          </cell>
        </row>
        <row r="668">
          <cell r="E668">
            <v>0</v>
          </cell>
          <cell r="L668">
            <v>5</v>
          </cell>
        </row>
        <row r="669">
          <cell r="E669">
            <v>74.645274618724429</v>
          </cell>
          <cell r="L669">
            <v>5</v>
          </cell>
        </row>
        <row r="670">
          <cell r="E670">
            <v>-25.014413887500002</v>
          </cell>
          <cell r="L670">
            <v>1</v>
          </cell>
        </row>
        <row r="671">
          <cell r="E671">
            <v>231.8</v>
          </cell>
          <cell r="L671">
            <v>8</v>
          </cell>
        </row>
        <row r="672">
          <cell r="E672">
            <v>25.871725671897249</v>
          </cell>
          <cell r="L672">
            <v>2</v>
          </cell>
        </row>
        <row r="673">
          <cell r="E673">
            <v>25.871725671897249</v>
          </cell>
          <cell r="L673">
            <v>2</v>
          </cell>
        </row>
        <row r="674">
          <cell r="E674">
            <v>49.076561715658471</v>
          </cell>
          <cell r="L674">
            <v>2</v>
          </cell>
        </row>
        <row r="675">
          <cell r="E675">
            <v>49.076561715658471</v>
          </cell>
          <cell r="L675">
            <v>2</v>
          </cell>
        </row>
        <row r="676">
          <cell r="E676">
            <v>0</v>
          </cell>
          <cell r="L676">
            <v>11</v>
          </cell>
        </row>
        <row r="677">
          <cell r="E677">
            <v>0</v>
          </cell>
          <cell r="L677">
            <v>9</v>
          </cell>
        </row>
        <row r="678">
          <cell r="E678">
            <v>0</v>
          </cell>
          <cell r="L678">
            <v>9</v>
          </cell>
        </row>
        <row r="679">
          <cell r="E679">
            <v>541.98314506629936</v>
          </cell>
          <cell r="L679">
            <v>12</v>
          </cell>
        </row>
        <row r="680">
          <cell r="E680">
            <v>0</v>
          </cell>
          <cell r="L680">
            <v>12</v>
          </cell>
        </row>
        <row r="681">
          <cell r="E681">
            <v>0</v>
          </cell>
          <cell r="L681">
            <v>12</v>
          </cell>
        </row>
        <row r="682">
          <cell r="E682">
            <v>541.98314506629936</v>
          </cell>
          <cell r="L682">
            <v>12</v>
          </cell>
        </row>
        <row r="683">
          <cell r="E683">
            <v>578.54357682004922</v>
          </cell>
          <cell r="L683">
            <v>5</v>
          </cell>
        </row>
        <row r="684">
          <cell r="E684">
            <v>-23.755900132088247</v>
          </cell>
          <cell r="L684">
            <v>1</v>
          </cell>
        </row>
        <row r="685">
          <cell r="E685">
            <v>0</v>
          </cell>
          <cell r="L685">
            <v>1</v>
          </cell>
        </row>
        <row r="686">
          <cell r="E686">
            <v>0</v>
          </cell>
          <cell r="L686">
            <v>1</v>
          </cell>
        </row>
        <row r="687">
          <cell r="E687">
            <v>0</v>
          </cell>
          <cell r="L687">
            <v>1</v>
          </cell>
        </row>
        <row r="688">
          <cell r="E688">
            <v>0</v>
          </cell>
          <cell r="L688">
            <v>1</v>
          </cell>
        </row>
        <row r="689">
          <cell r="E689">
            <v>0</v>
          </cell>
          <cell r="L689">
            <v>1</v>
          </cell>
        </row>
        <row r="690">
          <cell r="E690">
            <v>347.98022006724642</v>
          </cell>
          <cell r="L690">
            <v>4</v>
          </cell>
        </row>
        <row r="691">
          <cell r="E691">
            <v>0</v>
          </cell>
          <cell r="L691">
            <v>2</v>
          </cell>
        </row>
        <row r="692">
          <cell r="E692">
            <v>0</v>
          </cell>
          <cell r="L692">
            <v>2</v>
          </cell>
        </row>
        <row r="693">
          <cell r="E693">
            <v>0</v>
          </cell>
          <cell r="L693">
            <v>2</v>
          </cell>
        </row>
        <row r="694">
          <cell r="E694">
            <v>0</v>
          </cell>
          <cell r="L694">
            <v>2</v>
          </cell>
        </row>
        <row r="695">
          <cell r="E695">
            <v>18.537779655273887</v>
          </cell>
          <cell r="L695">
            <v>2</v>
          </cell>
        </row>
        <row r="696">
          <cell r="E696">
            <v>18.537779655273887</v>
          </cell>
          <cell r="L696">
            <v>2</v>
          </cell>
        </row>
        <row r="697">
          <cell r="E697">
            <v>246.87050075826602</v>
          </cell>
          <cell r="L697">
            <v>3</v>
          </cell>
        </row>
        <row r="698">
          <cell r="E698">
            <v>0</v>
          </cell>
          <cell r="L698">
            <v>7</v>
          </cell>
        </row>
        <row r="699">
          <cell r="E699">
            <v>54.192683080417524</v>
          </cell>
          <cell r="L699">
            <v>3</v>
          </cell>
        </row>
        <row r="700">
          <cell r="E700">
            <v>204.70384242181231</v>
          </cell>
          <cell r="L700">
            <v>4</v>
          </cell>
        </row>
        <row r="701">
          <cell r="E701">
            <v>204.70384242181231</v>
          </cell>
          <cell r="L701">
            <v>4</v>
          </cell>
        </row>
        <row r="702">
          <cell r="E702">
            <v>430.23400064214496</v>
          </cell>
          <cell r="L702">
            <v>4</v>
          </cell>
        </row>
        <row r="703">
          <cell r="E703">
            <v>0</v>
          </cell>
          <cell r="L703">
            <v>4</v>
          </cell>
        </row>
        <row r="704">
          <cell r="E704">
            <v>181.2</v>
          </cell>
          <cell r="L704">
            <v>7</v>
          </cell>
        </row>
        <row r="705">
          <cell r="E705">
            <v>0</v>
          </cell>
          <cell r="L705">
            <v>7</v>
          </cell>
        </row>
        <row r="706">
          <cell r="E706">
            <v>380.61742246043889</v>
          </cell>
          <cell r="L706">
            <v>3</v>
          </cell>
        </row>
        <row r="707">
          <cell r="E707">
            <v>101.7425744939122</v>
          </cell>
          <cell r="L707">
            <v>3</v>
          </cell>
        </row>
        <row r="708">
          <cell r="E708">
            <v>0</v>
          </cell>
          <cell r="L708">
            <v>3</v>
          </cell>
        </row>
        <row r="709">
          <cell r="E709">
            <v>24.973100520080756</v>
          </cell>
          <cell r="L709">
            <v>2</v>
          </cell>
        </row>
        <row r="710">
          <cell r="E710">
            <v>24.973100520080756</v>
          </cell>
          <cell r="L710">
            <v>2</v>
          </cell>
        </row>
        <row r="711">
          <cell r="E711">
            <v>0</v>
          </cell>
          <cell r="L711">
            <v>2</v>
          </cell>
        </row>
        <row r="712">
          <cell r="E712">
            <v>0</v>
          </cell>
          <cell r="L712">
            <v>2</v>
          </cell>
        </row>
        <row r="713">
          <cell r="E713">
            <v>0</v>
          </cell>
          <cell r="L713">
            <v>2</v>
          </cell>
        </row>
        <row r="714">
          <cell r="E714">
            <v>28.175809765299903</v>
          </cell>
          <cell r="L714">
            <v>2</v>
          </cell>
        </row>
        <row r="715">
          <cell r="E715">
            <v>28.175809765299903</v>
          </cell>
          <cell r="L715">
            <v>2</v>
          </cell>
        </row>
        <row r="716">
          <cell r="E716">
            <v>0</v>
          </cell>
          <cell r="L716">
            <v>1</v>
          </cell>
        </row>
        <row r="717">
          <cell r="E717">
            <v>52.587453513009386</v>
          </cell>
          <cell r="L717">
            <v>2</v>
          </cell>
        </row>
        <row r="718">
          <cell r="E718">
            <v>0</v>
          </cell>
          <cell r="L718">
            <v>1</v>
          </cell>
        </row>
        <row r="719">
          <cell r="E719">
            <v>5.490021914695645</v>
          </cell>
          <cell r="L719">
            <v>1</v>
          </cell>
        </row>
        <row r="720">
          <cell r="E720">
            <v>5.490021914695645</v>
          </cell>
          <cell r="L720">
            <v>1</v>
          </cell>
        </row>
        <row r="721">
          <cell r="E721">
            <v>0</v>
          </cell>
          <cell r="L721">
            <v>1</v>
          </cell>
        </row>
        <row r="722">
          <cell r="E722">
            <v>0</v>
          </cell>
          <cell r="L722">
            <v>5</v>
          </cell>
        </row>
        <row r="723">
          <cell r="E723">
            <v>0</v>
          </cell>
          <cell r="L723">
            <v>5</v>
          </cell>
        </row>
        <row r="724">
          <cell r="E724">
            <v>0</v>
          </cell>
          <cell r="L724">
            <v>3</v>
          </cell>
        </row>
        <row r="725">
          <cell r="E725">
            <v>0</v>
          </cell>
          <cell r="L725">
            <v>3</v>
          </cell>
        </row>
        <row r="726">
          <cell r="E726">
            <v>568.50841680545079</v>
          </cell>
          <cell r="L726">
            <v>9</v>
          </cell>
        </row>
        <row r="727">
          <cell r="E727">
            <v>0</v>
          </cell>
          <cell r="L727">
            <v>6</v>
          </cell>
        </row>
        <row r="728">
          <cell r="E728">
            <v>474.67097704635637</v>
          </cell>
          <cell r="L728">
            <v>10</v>
          </cell>
        </row>
        <row r="729">
          <cell r="E729">
            <v>0</v>
          </cell>
          <cell r="L729">
            <v>10</v>
          </cell>
        </row>
        <row r="730">
          <cell r="E730">
            <v>0</v>
          </cell>
          <cell r="L730">
            <v>10</v>
          </cell>
        </row>
        <row r="731">
          <cell r="E731">
            <v>0</v>
          </cell>
          <cell r="L731">
            <v>10</v>
          </cell>
        </row>
        <row r="732">
          <cell r="E732">
            <v>8.926246070937939</v>
          </cell>
          <cell r="L732">
            <v>1</v>
          </cell>
        </row>
        <row r="733">
          <cell r="E733">
            <v>8.926246070937939</v>
          </cell>
          <cell r="L733">
            <v>1</v>
          </cell>
        </row>
        <row r="734">
          <cell r="E734">
            <v>52.791283730141714</v>
          </cell>
          <cell r="L734">
            <v>14</v>
          </cell>
        </row>
        <row r="735">
          <cell r="E735">
            <v>52.791283730141714</v>
          </cell>
          <cell r="L735">
            <v>14</v>
          </cell>
        </row>
        <row r="736">
          <cell r="E736">
            <v>12.933477805745557</v>
          </cell>
          <cell r="L736">
            <v>1</v>
          </cell>
        </row>
        <row r="737">
          <cell r="E737">
            <v>12.933477805745557</v>
          </cell>
          <cell r="L737">
            <v>1</v>
          </cell>
        </row>
        <row r="738">
          <cell r="E738">
            <v>0</v>
          </cell>
          <cell r="L738">
            <v>1</v>
          </cell>
        </row>
        <row r="739">
          <cell r="E739">
            <v>0</v>
          </cell>
          <cell r="L739">
            <v>1</v>
          </cell>
        </row>
        <row r="740">
          <cell r="E740">
            <v>19.363936092050356</v>
          </cell>
          <cell r="L740">
            <v>2</v>
          </cell>
        </row>
        <row r="741">
          <cell r="E741">
            <v>19.363936092050356</v>
          </cell>
          <cell r="L741">
            <v>2</v>
          </cell>
        </row>
        <row r="742">
          <cell r="E742">
            <v>12</v>
          </cell>
          <cell r="L742">
            <v>5</v>
          </cell>
        </row>
        <row r="743">
          <cell r="E743">
            <v>178.46875069252181</v>
          </cell>
          <cell r="L743">
            <v>5</v>
          </cell>
        </row>
        <row r="744">
          <cell r="E744">
            <v>0</v>
          </cell>
          <cell r="L744">
            <v>5</v>
          </cell>
        </row>
        <row r="745">
          <cell r="E745">
            <v>-2.9126191523437619</v>
          </cell>
          <cell r="L745">
            <v>1</v>
          </cell>
        </row>
        <row r="746">
          <cell r="E746">
            <v>19.18738084765624</v>
          </cell>
          <cell r="L746">
            <v>1</v>
          </cell>
        </row>
        <row r="747">
          <cell r="E747">
            <v>0</v>
          </cell>
          <cell r="L747">
            <v>5</v>
          </cell>
        </row>
        <row r="748">
          <cell r="E748">
            <v>163.38107971832676</v>
          </cell>
          <cell r="L748">
            <v>5</v>
          </cell>
        </row>
        <row r="749">
          <cell r="E749">
            <v>0</v>
          </cell>
          <cell r="L749">
            <v>5</v>
          </cell>
        </row>
        <row r="750">
          <cell r="E750">
            <v>125.14984471103352</v>
          </cell>
          <cell r="L750">
            <v>9</v>
          </cell>
        </row>
        <row r="751">
          <cell r="E751">
            <v>125.14984471103352</v>
          </cell>
          <cell r="L751">
            <v>9</v>
          </cell>
        </row>
        <row r="752">
          <cell r="E752">
            <v>0</v>
          </cell>
          <cell r="L752">
            <v>9</v>
          </cell>
        </row>
        <row r="753">
          <cell r="E753">
            <v>0</v>
          </cell>
          <cell r="L753">
            <v>9</v>
          </cell>
        </row>
        <row r="754">
          <cell r="E754">
            <v>2.0499999999999998</v>
          </cell>
          <cell r="L754">
            <v>5</v>
          </cell>
        </row>
        <row r="755">
          <cell r="E755">
            <v>2.0499999999999998</v>
          </cell>
          <cell r="L755">
            <v>5</v>
          </cell>
        </row>
        <row r="756">
          <cell r="E756">
            <v>0</v>
          </cell>
          <cell r="L756">
            <v>3</v>
          </cell>
        </row>
        <row r="757">
          <cell r="E757">
            <v>22.697547666469678</v>
          </cell>
          <cell r="L757">
            <v>2</v>
          </cell>
        </row>
        <row r="758">
          <cell r="E758">
            <v>0</v>
          </cell>
          <cell r="L758">
            <v>2</v>
          </cell>
        </row>
        <row r="759">
          <cell r="E759">
            <v>0</v>
          </cell>
          <cell r="L759">
            <v>2</v>
          </cell>
        </row>
        <row r="760">
          <cell r="E760">
            <v>0</v>
          </cell>
          <cell r="L760">
            <v>2</v>
          </cell>
        </row>
        <row r="761">
          <cell r="E761">
            <v>299.46795032486284</v>
          </cell>
          <cell r="L761">
            <v>9</v>
          </cell>
        </row>
        <row r="762">
          <cell r="E762">
            <v>28.992577741284371</v>
          </cell>
          <cell r="L762">
            <v>6</v>
          </cell>
        </row>
        <row r="763">
          <cell r="E763">
            <v>0</v>
          </cell>
          <cell r="L763">
            <v>6</v>
          </cell>
        </row>
        <row r="764">
          <cell r="E764">
            <v>0</v>
          </cell>
          <cell r="L764">
            <v>10</v>
          </cell>
        </row>
        <row r="765">
          <cell r="E765">
            <v>0</v>
          </cell>
          <cell r="L765">
            <v>6</v>
          </cell>
        </row>
        <row r="766">
          <cell r="E766">
            <v>0</v>
          </cell>
          <cell r="L766">
            <v>6</v>
          </cell>
        </row>
        <row r="767">
          <cell r="E767">
            <v>1.1277054807518025</v>
          </cell>
          <cell r="L767">
            <v>1</v>
          </cell>
        </row>
        <row r="768">
          <cell r="E768">
            <v>1.1277054807518025</v>
          </cell>
          <cell r="L768">
            <v>1</v>
          </cell>
        </row>
        <row r="769">
          <cell r="E769">
            <v>173.31796623114468</v>
          </cell>
          <cell r="L769">
            <v>3</v>
          </cell>
        </row>
        <row r="770">
          <cell r="E770">
            <v>0</v>
          </cell>
          <cell r="L770">
            <v>3</v>
          </cell>
        </row>
        <row r="771">
          <cell r="E771">
            <v>205.96697691812335</v>
          </cell>
          <cell r="L771">
            <v>10</v>
          </cell>
        </row>
        <row r="772">
          <cell r="E772">
            <v>239.77239120218871</v>
          </cell>
          <cell r="L772">
            <v>10</v>
          </cell>
        </row>
        <row r="773">
          <cell r="E773">
            <v>0</v>
          </cell>
          <cell r="L773">
            <v>10</v>
          </cell>
        </row>
        <row r="774">
          <cell r="E774">
            <v>0</v>
          </cell>
          <cell r="L774">
            <v>10</v>
          </cell>
        </row>
        <row r="775">
          <cell r="E775">
            <v>524.4</v>
          </cell>
          <cell r="L775">
            <v>8</v>
          </cell>
        </row>
        <row r="776">
          <cell r="E776">
            <v>245.1</v>
          </cell>
          <cell r="L776">
            <v>7</v>
          </cell>
        </row>
        <row r="777">
          <cell r="E777">
            <v>293.35278289706594</v>
          </cell>
          <cell r="L777">
            <v>9</v>
          </cell>
        </row>
        <row r="778">
          <cell r="E778">
            <v>0</v>
          </cell>
          <cell r="L778">
            <v>9</v>
          </cell>
        </row>
        <row r="779">
          <cell r="E779">
            <v>0</v>
          </cell>
          <cell r="L779">
            <v>9</v>
          </cell>
        </row>
        <row r="780">
          <cell r="E780">
            <v>0</v>
          </cell>
          <cell r="L780">
            <v>9</v>
          </cell>
        </row>
        <row r="781">
          <cell r="E781">
            <v>217.20228287184921</v>
          </cell>
          <cell r="L781">
            <v>9</v>
          </cell>
        </row>
        <row r="782">
          <cell r="E782">
            <v>89.808870334254166</v>
          </cell>
          <cell r="L782">
            <v>4</v>
          </cell>
        </row>
        <row r="783">
          <cell r="E783">
            <v>89.808870334254166</v>
          </cell>
          <cell r="L783">
            <v>4</v>
          </cell>
        </row>
        <row r="784">
          <cell r="E784">
            <v>342.28019558198218</v>
          </cell>
          <cell r="L784">
            <v>9</v>
          </cell>
        </row>
        <row r="785">
          <cell r="E785">
            <v>263.99269026110017</v>
          </cell>
          <cell r="L785">
            <v>3</v>
          </cell>
        </row>
        <row r="786">
          <cell r="E786">
            <v>259.8</v>
          </cell>
          <cell r="L786">
            <v>7</v>
          </cell>
        </row>
        <row r="787">
          <cell r="E787">
            <v>0</v>
          </cell>
          <cell r="L787">
            <v>2</v>
          </cell>
        </row>
        <row r="788">
          <cell r="E788">
            <v>9.8374031118622085</v>
          </cell>
          <cell r="L788">
            <v>2</v>
          </cell>
        </row>
        <row r="789">
          <cell r="E789">
            <v>9.8374031118622085</v>
          </cell>
          <cell r="L789">
            <v>2</v>
          </cell>
        </row>
        <row r="790">
          <cell r="E790">
            <v>0</v>
          </cell>
          <cell r="L790">
            <v>2</v>
          </cell>
        </row>
        <row r="791">
          <cell r="E791">
            <v>21.191010401885091</v>
          </cell>
          <cell r="L791">
            <v>2</v>
          </cell>
        </row>
        <row r="792">
          <cell r="E792">
            <v>21.191010401885091</v>
          </cell>
          <cell r="L792">
            <v>2</v>
          </cell>
        </row>
        <row r="793">
          <cell r="E793">
            <v>612.97648968817487</v>
          </cell>
          <cell r="L793">
            <v>12</v>
          </cell>
        </row>
        <row r="794">
          <cell r="E794">
            <v>0</v>
          </cell>
          <cell r="L794">
            <v>12</v>
          </cell>
        </row>
        <row r="795">
          <cell r="E795">
            <v>0</v>
          </cell>
          <cell r="L795">
            <v>12</v>
          </cell>
        </row>
        <row r="796">
          <cell r="E796">
            <v>317.08511233506806</v>
          </cell>
          <cell r="L796">
            <v>4</v>
          </cell>
        </row>
        <row r="797">
          <cell r="E797">
            <v>28.475808066680358</v>
          </cell>
          <cell r="L797">
            <v>2</v>
          </cell>
        </row>
        <row r="798">
          <cell r="E798">
            <v>28.475808066680358</v>
          </cell>
          <cell r="L798">
            <v>2</v>
          </cell>
        </row>
        <row r="799">
          <cell r="E799">
            <v>58.6</v>
          </cell>
          <cell r="L799">
            <v>10</v>
          </cell>
        </row>
        <row r="800">
          <cell r="E800">
            <v>0</v>
          </cell>
          <cell r="L800">
            <v>10</v>
          </cell>
        </row>
        <row r="801">
          <cell r="E801">
            <v>0</v>
          </cell>
          <cell r="L801">
            <v>10</v>
          </cell>
        </row>
        <row r="802">
          <cell r="E802">
            <v>0</v>
          </cell>
          <cell r="L802">
            <v>10</v>
          </cell>
        </row>
        <row r="803">
          <cell r="E803">
            <v>0</v>
          </cell>
          <cell r="L803">
            <v>10</v>
          </cell>
        </row>
        <row r="804">
          <cell r="E804">
            <v>0</v>
          </cell>
          <cell r="L804">
            <v>2</v>
          </cell>
        </row>
        <row r="805">
          <cell r="E805">
            <v>0</v>
          </cell>
          <cell r="L805">
            <v>2</v>
          </cell>
        </row>
        <row r="806">
          <cell r="E806">
            <v>8</v>
          </cell>
          <cell r="L806">
            <v>2</v>
          </cell>
        </row>
        <row r="807">
          <cell r="E807">
            <v>8</v>
          </cell>
          <cell r="L807">
            <v>2</v>
          </cell>
        </row>
        <row r="808">
          <cell r="E808">
            <v>35.934594907678246</v>
          </cell>
          <cell r="L808">
            <v>5</v>
          </cell>
        </row>
        <row r="809">
          <cell r="E809">
            <v>56.55</v>
          </cell>
          <cell r="L809">
            <v>8</v>
          </cell>
        </row>
        <row r="810">
          <cell r="E810">
            <v>56.55</v>
          </cell>
          <cell r="L810">
            <v>8</v>
          </cell>
        </row>
        <row r="811">
          <cell r="E811">
            <v>301.95</v>
          </cell>
          <cell r="L811">
            <v>7</v>
          </cell>
        </row>
        <row r="812">
          <cell r="E812">
            <v>301.95</v>
          </cell>
          <cell r="L812">
            <v>7</v>
          </cell>
        </row>
        <row r="813">
          <cell r="E813">
            <v>645.97873596208819</v>
          </cell>
          <cell r="L813">
            <v>12</v>
          </cell>
        </row>
        <row r="814">
          <cell r="E814">
            <v>22.74</v>
          </cell>
          <cell r="L814">
            <v>1</v>
          </cell>
        </row>
        <row r="815">
          <cell r="E815">
            <v>22.74</v>
          </cell>
          <cell r="L815">
            <v>1</v>
          </cell>
        </row>
        <row r="816">
          <cell r="E816">
            <v>56.339215619927124</v>
          </cell>
          <cell r="L816">
            <v>9</v>
          </cell>
        </row>
        <row r="817">
          <cell r="E817">
            <v>383.25914394974109</v>
          </cell>
          <cell r="L817">
            <v>12</v>
          </cell>
        </row>
        <row r="818">
          <cell r="E818">
            <v>172.6979953406946</v>
          </cell>
          <cell r="L818">
            <v>13</v>
          </cell>
        </row>
        <row r="819">
          <cell r="E819">
            <v>0</v>
          </cell>
          <cell r="L819">
            <v>12</v>
          </cell>
        </row>
        <row r="820">
          <cell r="E820">
            <v>0</v>
          </cell>
          <cell r="L820">
            <v>12</v>
          </cell>
        </row>
        <row r="821">
          <cell r="E821">
            <v>0</v>
          </cell>
          <cell r="L821">
            <v>2</v>
          </cell>
        </row>
        <row r="822">
          <cell r="E822">
            <v>81.875708083041943</v>
          </cell>
          <cell r="L822">
            <v>2</v>
          </cell>
        </row>
        <row r="823">
          <cell r="E823">
            <v>0</v>
          </cell>
          <cell r="L823">
            <v>2</v>
          </cell>
        </row>
        <row r="824">
          <cell r="E824">
            <v>0</v>
          </cell>
          <cell r="L824">
            <v>2</v>
          </cell>
        </row>
        <row r="825">
          <cell r="E825">
            <v>0</v>
          </cell>
          <cell r="L825">
            <v>2</v>
          </cell>
        </row>
        <row r="826">
          <cell r="E826">
            <v>0</v>
          </cell>
          <cell r="L826">
            <v>2</v>
          </cell>
        </row>
        <row r="827">
          <cell r="E827">
            <v>0</v>
          </cell>
          <cell r="L827">
            <v>2</v>
          </cell>
        </row>
        <row r="828">
          <cell r="E828">
            <v>0</v>
          </cell>
          <cell r="L828">
            <v>2</v>
          </cell>
        </row>
        <row r="829">
          <cell r="E829">
            <v>494.09315656960575</v>
          </cell>
          <cell r="L829">
            <v>5</v>
          </cell>
        </row>
        <row r="830">
          <cell r="E830">
            <v>18.587605973640102</v>
          </cell>
          <cell r="L830">
            <v>1</v>
          </cell>
        </row>
        <row r="831">
          <cell r="E831">
            <v>18.587605973640102</v>
          </cell>
          <cell r="L831">
            <v>1</v>
          </cell>
        </row>
        <row r="832">
          <cell r="E832">
            <v>19.90747248751487</v>
          </cell>
          <cell r="L832">
            <v>9</v>
          </cell>
        </row>
        <row r="833">
          <cell r="E833">
            <v>19.90747248751487</v>
          </cell>
          <cell r="L833">
            <v>9</v>
          </cell>
        </row>
        <row r="834">
          <cell r="E834">
            <v>0</v>
          </cell>
          <cell r="L834">
            <v>9</v>
          </cell>
        </row>
        <row r="835">
          <cell r="E835">
            <v>335.97732262763122</v>
          </cell>
          <cell r="L835">
            <v>11</v>
          </cell>
        </row>
        <row r="836">
          <cell r="E836">
            <v>0</v>
          </cell>
          <cell r="L836">
            <v>11</v>
          </cell>
        </row>
        <row r="837">
          <cell r="E837">
            <v>0</v>
          </cell>
          <cell r="L837">
            <v>11</v>
          </cell>
        </row>
        <row r="838">
          <cell r="E838">
            <v>0</v>
          </cell>
          <cell r="L838">
            <v>11</v>
          </cell>
        </row>
        <row r="839">
          <cell r="E839">
            <v>60.43835076031958</v>
          </cell>
          <cell r="L839">
            <v>6</v>
          </cell>
        </row>
        <row r="840">
          <cell r="E840">
            <v>240.65448797236567</v>
          </cell>
          <cell r="L840">
            <v>9</v>
          </cell>
        </row>
        <row r="841">
          <cell r="E841">
            <v>0</v>
          </cell>
          <cell r="L841">
            <v>9</v>
          </cell>
        </row>
        <row r="842">
          <cell r="E842">
            <v>0</v>
          </cell>
          <cell r="L842">
            <v>2</v>
          </cell>
        </row>
        <row r="843">
          <cell r="E843">
            <v>0</v>
          </cell>
          <cell r="L843">
            <v>1</v>
          </cell>
        </row>
        <row r="844">
          <cell r="E844">
            <v>0</v>
          </cell>
          <cell r="L844">
            <v>1</v>
          </cell>
        </row>
        <row r="845">
          <cell r="E845">
            <v>0</v>
          </cell>
          <cell r="L845">
            <v>1</v>
          </cell>
        </row>
        <row r="846">
          <cell r="E846">
            <v>0</v>
          </cell>
          <cell r="L846">
            <v>1</v>
          </cell>
        </row>
        <row r="847">
          <cell r="E847">
            <v>0</v>
          </cell>
          <cell r="L847">
            <v>1</v>
          </cell>
        </row>
        <row r="848">
          <cell r="E848">
            <v>0</v>
          </cell>
          <cell r="L848">
            <v>1</v>
          </cell>
        </row>
        <row r="849">
          <cell r="E849">
            <v>0</v>
          </cell>
          <cell r="L849">
            <v>1</v>
          </cell>
        </row>
        <row r="850">
          <cell r="E850">
            <v>0</v>
          </cell>
          <cell r="L850">
            <v>1</v>
          </cell>
        </row>
        <row r="851">
          <cell r="E851">
            <v>0</v>
          </cell>
          <cell r="L851">
            <v>1</v>
          </cell>
        </row>
        <row r="852">
          <cell r="E852">
            <v>-17.510000000000002</v>
          </cell>
          <cell r="L852">
            <v>1</v>
          </cell>
        </row>
        <row r="853">
          <cell r="E853">
            <v>0</v>
          </cell>
          <cell r="L853">
            <v>1</v>
          </cell>
        </row>
        <row r="854">
          <cell r="E854">
            <v>0</v>
          </cell>
          <cell r="L854">
            <v>1</v>
          </cell>
        </row>
        <row r="855">
          <cell r="E855">
            <v>0</v>
          </cell>
          <cell r="L855">
            <v>1</v>
          </cell>
        </row>
        <row r="856">
          <cell r="E856">
            <v>0</v>
          </cell>
          <cell r="L856">
            <v>1</v>
          </cell>
        </row>
        <row r="857">
          <cell r="E857">
            <v>0</v>
          </cell>
          <cell r="L857">
            <v>1</v>
          </cell>
        </row>
        <row r="858">
          <cell r="E858">
            <v>0</v>
          </cell>
          <cell r="L858">
            <v>1</v>
          </cell>
        </row>
        <row r="859">
          <cell r="E859">
            <v>0</v>
          </cell>
          <cell r="L859">
            <v>1</v>
          </cell>
        </row>
        <row r="860">
          <cell r="E860">
            <v>0</v>
          </cell>
          <cell r="L860">
            <v>1</v>
          </cell>
        </row>
        <row r="861">
          <cell r="E861">
            <v>0</v>
          </cell>
          <cell r="L861">
            <v>1</v>
          </cell>
        </row>
        <row r="862">
          <cell r="E862">
            <v>0</v>
          </cell>
          <cell r="L862">
            <v>1</v>
          </cell>
        </row>
        <row r="863">
          <cell r="E863">
            <v>0</v>
          </cell>
          <cell r="L863">
            <v>1</v>
          </cell>
        </row>
        <row r="864">
          <cell r="E864">
            <v>0</v>
          </cell>
          <cell r="L864">
            <v>1</v>
          </cell>
        </row>
        <row r="865">
          <cell r="E865">
            <v>0</v>
          </cell>
          <cell r="L865">
            <v>1</v>
          </cell>
        </row>
        <row r="866">
          <cell r="E866">
            <v>0</v>
          </cell>
          <cell r="L866">
            <v>1</v>
          </cell>
        </row>
        <row r="867">
          <cell r="E867">
            <v>0</v>
          </cell>
          <cell r="L867">
            <v>7</v>
          </cell>
        </row>
        <row r="868">
          <cell r="E868">
            <v>0</v>
          </cell>
          <cell r="L868">
            <v>7</v>
          </cell>
        </row>
        <row r="869">
          <cell r="E869">
            <v>0</v>
          </cell>
          <cell r="L869">
            <v>2</v>
          </cell>
        </row>
        <row r="870">
          <cell r="E870">
            <v>0</v>
          </cell>
          <cell r="L870">
            <v>2</v>
          </cell>
        </row>
        <row r="871">
          <cell r="E871">
            <v>0</v>
          </cell>
          <cell r="L871">
            <v>2</v>
          </cell>
        </row>
        <row r="872">
          <cell r="E872">
            <v>0</v>
          </cell>
          <cell r="L872">
            <v>2</v>
          </cell>
        </row>
        <row r="873">
          <cell r="E873">
            <v>0</v>
          </cell>
          <cell r="L873">
            <v>2</v>
          </cell>
        </row>
        <row r="874">
          <cell r="E874">
            <v>0</v>
          </cell>
          <cell r="L874">
            <v>2</v>
          </cell>
        </row>
        <row r="875">
          <cell r="E875">
            <v>0</v>
          </cell>
          <cell r="L875">
            <v>2</v>
          </cell>
        </row>
        <row r="876">
          <cell r="E876">
            <v>10.921258274594944</v>
          </cell>
          <cell r="L876">
            <v>2</v>
          </cell>
        </row>
        <row r="877">
          <cell r="E877">
            <v>0</v>
          </cell>
          <cell r="L877">
            <v>1</v>
          </cell>
        </row>
        <row r="878">
          <cell r="E878">
            <v>0</v>
          </cell>
          <cell r="L878">
            <v>1</v>
          </cell>
        </row>
        <row r="879">
          <cell r="E879">
            <v>0</v>
          </cell>
          <cell r="L879">
            <v>1</v>
          </cell>
        </row>
        <row r="880">
          <cell r="E880">
            <v>0</v>
          </cell>
          <cell r="L880">
            <v>1</v>
          </cell>
        </row>
        <row r="881">
          <cell r="E881">
            <v>0</v>
          </cell>
          <cell r="L881">
            <v>1</v>
          </cell>
        </row>
        <row r="882">
          <cell r="E882">
            <v>0</v>
          </cell>
          <cell r="L882">
            <v>1</v>
          </cell>
        </row>
        <row r="883">
          <cell r="E883">
            <v>0</v>
          </cell>
          <cell r="L883">
            <v>1</v>
          </cell>
        </row>
        <row r="884">
          <cell r="E884">
            <v>0</v>
          </cell>
          <cell r="L884">
            <v>1</v>
          </cell>
        </row>
        <row r="885">
          <cell r="E885">
            <v>0</v>
          </cell>
          <cell r="L885">
            <v>1</v>
          </cell>
        </row>
        <row r="886">
          <cell r="E886">
            <v>0</v>
          </cell>
          <cell r="L886">
            <v>1</v>
          </cell>
        </row>
        <row r="887">
          <cell r="E887">
            <v>0</v>
          </cell>
          <cell r="L887">
            <v>1</v>
          </cell>
        </row>
        <row r="888">
          <cell r="E888">
            <v>0</v>
          </cell>
          <cell r="L888">
            <v>2</v>
          </cell>
        </row>
        <row r="889">
          <cell r="E889">
            <v>0</v>
          </cell>
          <cell r="L889">
            <v>2</v>
          </cell>
        </row>
        <row r="890">
          <cell r="E890">
            <v>0</v>
          </cell>
          <cell r="L890">
            <v>2</v>
          </cell>
        </row>
        <row r="891">
          <cell r="E891">
            <v>0</v>
          </cell>
          <cell r="L891">
            <v>2</v>
          </cell>
        </row>
        <row r="892">
          <cell r="E892">
            <v>0</v>
          </cell>
          <cell r="L892">
            <v>2</v>
          </cell>
        </row>
        <row r="893">
          <cell r="E893">
            <v>0</v>
          </cell>
          <cell r="L893">
            <v>1</v>
          </cell>
        </row>
        <row r="894">
          <cell r="E894">
            <v>0</v>
          </cell>
          <cell r="L894">
            <v>8</v>
          </cell>
        </row>
        <row r="895">
          <cell r="E895">
            <v>0</v>
          </cell>
          <cell r="L895">
            <v>9</v>
          </cell>
        </row>
        <row r="896">
          <cell r="E896">
            <v>0</v>
          </cell>
          <cell r="L896">
            <v>1</v>
          </cell>
        </row>
        <row r="897">
          <cell r="E897">
            <v>0</v>
          </cell>
          <cell r="L897">
            <v>1</v>
          </cell>
        </row>
        <row r="898">
          <cell r="E898">
            <v>0</v>
          </cell>
          <cell r="L898">
            <v>2</v>
          </cell>
        </row>
        <row r="899">
          <cell r="E899">
            <v>0</v>
          </cell>
          <cell r="L899">
            <v>4</v>
          </cell>
        </row>
        <row r="900">
          <cell r="E900">
            <v>0</v>
          </cell>
          <cell r="L900">
            <v>9</v>
          </cell>
        </row>
        <row r="901">
          <cell r="E901">
            <v>0</v>
          </cell>
          <cell r="L901">
            <v>4</v>
          </cell>
        </row>
        <row r="902">
          <cell r="E902">
            <v>0</v>
          </cell>
          <cell r="L902">
            <v>8</v>
          </cell>
        </row>
        <row r="903">
          <cell r="E903">
            <v>0</v>
          </cell>
          <cell r="L903">
            <v>1</v>
          </cell>
        </row>
        <row r="904">
          <cell r="E904">
            <v>0</v>
          </cell>
          <cell r="L904">
            <v>1</v>
          </cell>
        </row>
        <row r="905">
          <cell r="E905">
            <v>16.071922634485841</v>
          </cell>
          <cell r="L905">
            <v>1</v>
          </cell>
        </row>
        <row r="906">
          <cell r="E906">
            <v>16.071922634485841</v>
          </cell>
          <cell r="L906">
            <v>1</v>
          </cell>
        </row>
        <row r="907">
          <cell r="E907">
            <v>0</v>
          </cell>
          <cell r="L907">
            <v>9</v>
          </cell>
        </row>
        <row r="908">
          <cell r="E908">
            <v>0</v>
          </cell>
          <cell r="L908">
            <v>1</v>
          </cell>
        </row>
        <row r="909">
          <cell r="E909">
            <v>0</v>
          </cell>
          <cell r="L909">
            <v>1</v>
          </cell>
        </row>
        <row r="910">
          <cell r="E910">
            <v>0</v>
          </cell>
          <cell r="L910">
            <v>2</v>
          </cell>
        </row>
        <row r="911">
          <cell r="E911">
            <v>0</v>
          </cell>
          <cell r="L911">
            <v>2</v>
          </cell>
        </row>
        <row r="912">
          <cell r="E912">
            <v>0</v>
          </cell>
          <cell r="L912">
            <v>2</v>
          </cell>
        </row>
        <row r="913">
          <cell r="E913">
            <v>0</v>
          </cell>
          <cell r="L913">
            <v>2</v>
          </cell>
        </row>
        <row r="914">
          <cell r="E914">
            <v>0</v>
          </cell>
          <cell r="L914">
            <v>2</v>
          </cell>
        </row>
        <row r="915">
          <cell r="E915">
            <v>0</v>
          </cell>
          <cell r="L915">
            <v>6</v>
          </cell>
        </row>
        <row r="916">
          <cell r="E916">
            <v>0</v>
          </cell>
          <cell r="L916">
            <v>2</v>
          </cell>
        </row>
        <row r="917">
          <cell r="E917">
            <v>0</v>
          </cell>
          <cell r="L917">
            <v>2</v>
          </cell>
        </row>
        <row r="918">
          <cell r="E918">
            <v>0</v>
          </cell>
          <cell r="L918">
            <v>2</v>
          </cell>
        </row>
        <row r="919">
          <cell r="E919">
            <v>0</v>
          </cell>
          <cell r="L919">
            <v>12</v>
          </cell>
        </row>
        <row r="920">
          <cell r="E920">
            <v>0</v>
          </cell>
          <cell r="L920">
            <v>3</v>
          </cell>
        </row>
        <row r="921">
          <cell r="E921">
            <v>0</v>
          </cell>
          <cell r="L921">
            <v>9</v>
          </cell>
        </row>
        <row r="922">
          <cell r="E922">
            <v>0</v>
          </cell>
          <cell r="L922">
            <v>9</v>
          </cell>
        </row>
        <row r="923">
          <cell r="E923">
            <v>0</v>
          </cell>
          <cell r="L923">
            <v>9</v>
          </cell>
        </row>
        <row r="924">
          <cell r="E924">
            <v>0</v>
          </cell>
          <cell r="L924">
            <v>9</v>
          </cell>
        </row>
        <row r="925">
          <cell r="E925">
            <v>0</v>
          </cell>
          <cell r="L925">
            <v>2</v>
          </cell>
        </row>
        <row r="926">
          <cell r="E926">
            <v>0</v>
          </cell>
          <cell r="L926">
            <v>11</v>
          </cell>
        </row>
        <row r="927">
          <cell r="E927">
            <v>0</v>
          </cell>
          <cell r="L927">
            <v>11</v>
          </cell>
        </row>
        <row r="928">
          <cell r="E928">
            <v>0</v>
          </cell>
          <cell r="L928">
            <v>11</v>
          </cell>
        </row>
        <row r="929">
          <cell r="E929">
            <v>0</v>
          </cell>
          <cell r="L929">
            <v>2</v>
          </cell>
        </row>
        <row r="930">
          <cell r="E930">
            <v>0</v>
          </cell>
          <cell r="L930">
            <v>1</v>
          </cell>
        </row>
        <row r="931">
          <cell r="E931">
            <v>0</v>
          </cell>
          <cell r="L931">
            <v>2</v>
          </cell>
        </row>
        <row r="932">
          <cell r="E932">
            <v>0</v>
          </cell>
          <cell r="L932">
            <v>2</v>
          </cell>
        </row>
        <row r="933">
          <cell r="E933">
            <v>0</v>
          </cell>
          <cell r="L933">
            <v>2</v>
          </cell>
        </row>
        <row r="934">
          <cell r="E934">
            <v>0</v>
          </cell>
          <cell r="L934">
            <v>2</v>
          </cell>
        </row>
        <row r="935">
          <cell r="E935">
            <v>0</v>
          </cell>
          <cell r="L935">
            <v>2</v>
          </cell>
        </row>
        <row r="936">
          <cell r="E936">
            <v>0</v>
          </cell>
          <cell r="L936">
            <v>2</v>
          </cell>
        </row>
        <row r="937">
          <cell r="E937">
            <v>0</v>
          </cell>
          <cell r="L937">
            <v>7</v>
          </cell>
        </row>
        <row r="938">
          <cell r="E938">
            <v>0</v>
          </cell>
          <cell r="L938">
            <v>7</v>
          </cell>
        </row>
        <row r="939">
          <cell r="E939">
            <v>0</v>
          </cell>
          <cell r="L939">
            <v>7</v>
          </cell>
        </row>
        <row r="940">
          <cell r="E940">
            <v>0</v>
          </cell>
          <cell r="L940">
            <v>5</v>
          </cell>
        </row>
        <row r="941">
          <cell r="E941">
            <v>0</v>
          </cell>
          <cell r="L941">
            <v>10</v>
          </cell>
        </row>
        <row r="942">
          <cell r="E942">
            <v>0</v>
          </cell>
          <cell r="L942">
            <v>1</v>
          </cell>
        </row>
        <row r="943">
          <cell r="E943">
            <v>0</v>
          </cell>
          <cell r="L943">
            <v>2</v>
          </cell>
        </row>
      </sheetData>
      <sheetData sheetId="4">
        <row r="46">
          <cell r="I46">
            <v>0.49182497286130678</v>
          </cell>
        </row>
      </sheetData>
      <sheetData sheetId="5"/>
      <sheetData sheetId="6"/>
      <sheetData sheetId="7" refreshError="1"/>
      <sheetData sheetId="8">
        <row r="127">
          <cell r="J127">
            <v>0</v>
          </cell>
        </row>
      </sheetData>
      <sheetData sheetId="9"/>
      <sheetData sheetId="10"/>
      <sheetData sheetId="11">
        <row r="5">
          <cell r="C5">
            <v>1.7202756935131727</v>
          </cell>
        </row>
      </sheetData>
      <sheetData sheetId="12"/>
      <sheetData sheetId="13"/>
      <sheetData sheetId="14"/>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tion Over the years"/>
      <sheetName val="Notes and Inputs"/>
      <sheetName val="1516 Neg Dem Node List"/>
      <sheetName val="Interconnector data"/>
      <sheetName val="1516 Gen Node list"/>
      <sheetName val="TEC Register Local Sub -ve Gen"/>
      <sheetName val="Embedded Register"/>
      <sheetName val="Generator mapped to Nodes"/>
      <sheetName val="Substation tariffs"/>
      <sheetName val="1718 Node List Contracted"/>
      <sheetName val="1617 Node List Contracted"/>
      <sheetName val="1819 Node List Contracted"/>
      <sheetName val="1920 Node List Contracted"/>
      <sheetName val="Date Data"/>
      <sheetName val="RPI"/>
      <sheetName val="Expansion constant"/>
      <sheetName val="Sheet1"/>
      <sheetName val="Demand &amp; Negative Demand"/>
      <sheetName val="offshore revenue"/>
      <sheetName val="Sheet2"/>
    </sheetNames>
    <sheetDataSet>
      <sheetData sheetId="0"/>
      <sheetData sheetId="1"/>
      <sheetData sheetId="2"/>
      <sheetData sheetId="3">
        <row r="6">
          <cell r="Z6">
            <v>295</v>
          </cell>
          <cell r="AE6" t="str">
            <v>AUCH20</v>
          </cell>
        </row>
        <row r="7">
          <cell r="Z7" t="str">
            <v/>
          </cell>
          <cell r="AE7" t="str">
            <v>AUCH20</v>
          </cell>
        </row>
        <row r="8">
          <cell r="Z8" t="str">
            <v/>
          </cell>
          <cell r="AE8" t="str">
            <v>CANT40</v>
          </cell>
        </row>
        <row r="9">
          <cell r="Z9">
            <v>1200</v>
          </cell>
          <cell r="AE9" t="str">
            <v>GRAI40</v>
          </cell>
        </row>
        <row r="10">
          <cell r="Z10">
            <v>500</v>
          </cell>
          <cell r="AE10" t="str">
            <v>CONQ40</v>
          </cell>
        </row>
        <row r="11">
          <cell r="Z11" t="str">
            <v/>
          </cell>
          <cell r="AE11" t="str">
            <v>FAWL40</v>
          </cell>
        </row>
        <row r="12">
          <cell r="Z12">
            <v>74</v>
          </cell>
          <cell r="AE12" t="str">
            <v>Embedded</v>
          </cell>
        </row>
        <row r="13">
          <cell r="Z13" t="str">
            <v/>
          </cell>
          <cell r="AE13" t="str">
            <v>PEHE40</v>
          </cell>
        </row>
        <row r="14">
          <cell r="Z14" t="str">
            <v/>
          </cell>
          <cell r="AE14" t="str">
            <v>BLYT4A</v>
          </cell>
        </row>
        <row r="15">
          <cell r="Z15">
            <v>2000</v>
          </cell>
          <cell r="AE15" t="str">
            <v>SELL40</v>
          </cell>
        </row>
        <row r="16">
          <cell r="Z16" t="str">
            <v/>
          </cell>
          <cell r="AE16" t="str">
            <v>SELL40</v>
          </cell>
        </row>
        <row r="17">
          <cell r="Z17" t="str">
            <v/>
          </cell>
          <cell r="AE17" t="str">
            <v>EXET40</v>
          </cell>
        </row>
        <row r="18">
          <cell r="Z18">
            <v>4069</v>
          </cell>
        </row>
        <row r="19">
          <cell r="Z19">
            <v>3995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ge Party"/>
      <sheetName val="Station"/>
      <sheetName val="TEC Changes"/>
      <sheetName val="rptTECJan 14"/>
      <sheetName val="Wider Tariffs"/>
      <sheetName val="Small Gens Tariff"/>
      <sheetName val="Local Cct Tariffs"/>
      <sheetName val="Local Subs Tariffs"/>
      <sheetName val="ETUoS Charge"/>
      <sheetName val="Generation"/>
      <sheetName val="Backing"/>
      <sheetName val="BCDO"/>
      <sheetName val="INPUT"/>
      <sheetName val="SAP_LU"/>
      <sheetName val="LU"/>
      <sheetName val="Analysis"/>
      <sheetName val="Single_Station"/>
      <sheetName val="Winners &amp; Losers"/>
      <sheetName val="2013-14 Calc"/>
      <sheetName val="2013-14 Model"/>
      <sheetName val="2013-14 Tariffs"/>
      <sheetName val="Rezoning Table"/>
      <sheetName val="Charge Changes 2013-14"/>
      <sheetName val="Sheet1"/>
      <sheetName val="Sheet2"/>
      <sheetName val="ETUoS - Dong"/>
      <sheetName val="Offshore Summary"/>
    </sheetNames>
    <sheetDataSet>
      <sheetData sheetId="0"/>
      <sheetData sheetId="1"/>
      <sheetData sheetId="2">
        <row r="5">
          <cell r="A5" t="str">
            <v>Aberthaw</v>
          </cell>
          <cell r="B5">
            <v>1620</v>
          </cell>
          <cell r="C5">
            <v>1620</v>
          </cell>
          <cell r="D5">
            <v>1620</v>
          </cell>
          <cell r="E5">
            <v>1620</v>
          </cell>
          <cell r="F5">
            <v>1620</v>
          </cell>
          <cell r="G5">
            <v>1620</v>
          </cell>
          <cell r="H5">
            <v>1620</v>
          </cell>
          <cell r="I5">
            <v>1620</v>
          </cell>
          <cell r="J5">
            <v>1620</v>
          </cell>
          <cell r="K5">
            <v>1620</v>
          </cell>
          <cell r="L5">
            <v>1620</v>
          </cell>
          <cell r="M5">
            <v>1620</v>
          </cell>
        </row>
        <row r="6">
          <cell r="A6" t="str">
            <v>A'Chruach</v>
          </cell>
          <cell r="B6">
            <v>0</v>
          </cell>
          <cell r="C6">
            <v>0</v>
          </cell>
          <cell r="D6">
            <v>0</v>
          </cell>
          <cell r="E6">
            <v>0</v>
          </cell>
          <cell r="F6">
            <v>0</v>
          </cell>
          <cell r="G6">
            <v>0</v>
          </cell>
          <cell r="H6">
            <v>0</v>
          </cell>
          <cell r="I6">
            <v>0</v>
          </cell>
          <cell r="J6">
            <v>0</v>
          </cell>
          <cell r="K6">
            <v>0</v>
          </cell>
          <cell r="L6">
            <v>0</v>
          </cell>
          <cell r="M6">
            <v>0</v>
          </cell>
        </row>
        <row r="7">
          <cell r="A7" t="str">
            <v>Aigas</v>
          </cell>
          <cell r="B7">
            <v>20</v>
          </cell>
          <cell r="C7">
            <v>20</v>
          </cell>
          <cell r="D7">
            <v>20</v>
          </cell>
          <cell r="E7">
            <v>20</v>
          </cell>
          <cell r="F7">
            <v>20</v>
          </cell>
          <cell r="G7">
            <v>20</v>
          </cell>
          <cell r="H7">
            <v>20</v>
          </cell>
          <cell r="I7">
            <v>20</v>
          </cell>
          <cell r="J7">
            <v>20</v>
          </cell>
          <cell r="K7">
            <v>20</v>
          </cell>
          <cell r="L7">
            <v>20</v>
          </cell>
          <cell r="M7">
            <v>20</v>
          </cell>
        </row>
        <row r="8">
          <cell r="A8" t="str">
            <v>An Suidhe</v>
          </cell>
          <cell r="B8">
            <v>20.7</v>
          </cell>
          <cell r="C8">
            <v>20.7</v>
          </cell>
          <cell r="D8">
            <v>20.7</v>
          </cell>
          <cell r="E8">
            <v>20.7</v>
          </cell>
          <cell r="F8">
            <v>20.7</v>
          </cell>
          <cell r="G8">
            <v>20.7</v>
          </cell>
          <cell r="H8">
            <v>20.7</v>
          </cell>
          <cell r="I8">
            <v>20.7</v>
          </cell>
          <cell r="J8">
            <v>20.7</v>
          </cell>
          <cell r="K8">
            <v>20.7</v>
          </cell>
          <cell r="L8">
            <v>20.7</v>
          </cell>
          <cell r="M8">
            <v>20.7</v>
          </cell>
        </row>
        <row r="9">
          <cell r="A9" t="str">
            <v>Arecleoch</v>
          </cell>
          <cell r="B9">
            <v>114</v>
          </cell>
          <cell r="C9">
            <v>114</v>
          </cell>
          <cell r="D9">
            <v>114</v>
          </cell>
          <cell r="E9">
            <v>114</v>
          </cell>
          <cell r="F9">
            <v>114</v>
          </cell>
          <cell r="G9">
            <v>114</v>
          </cell>
          <cell r="H9">
            <v>114</v>
          </cell>
          <cell r="I9">
            <v>114</v>
          </cell>
          <cell r="J9">
            <v>114</v>
          </cell>
          <cell r="K9">
            <v>114</v>
          </cell>
          <cell r="L9">
            <v>114</v>
          </cell>
          <cell r="M9">
            <v>114</v>
          </cell>
        </row>
        <row r="10">
          <cell r="A10" t="str">
            <v>Baglan Bay</v>
          </cell>
          <cell r="B10">
            <v>552</v>
          </cell>
          <cell r="C10">
            <v>552</v>
          </cell>
          <cell r="D10">
            <v>552</v>
          </cell>
          <cell r="E10">
            <v>552</v>
          </cell>
          <cell r="F10">
            <v>552</v>
          </cell>
          <cell r="G10">
            <v>552</v>
          </cell>
          <cell r="H10">
            <v>552</v>
          </cell>
          <cell r="I10">
            <v>552</v>
          </cell>
          <cell r="J10">
            <v>552</v>
          </cell>
          <cell r="K10">
            <v>552</v>
          </cell>
          <cell r="L10">
            <v>552</v>
          </cell>
          <cell r="M10">
            <v>552</v>
          </cell>
        </row>
        <row r="11">
          <cell r="A11" t="str">
            <v>Barking</v>
          </cell>
          <cell r="B11">
            <v>950</v>
          </cell>
          <cell r="C11">
            <v>950</v>
          </cell>
          <cell r="D11">
            <v>950</v>
          </cell>
          <cell r="E11">
            <v>950</v>
          </cell>
          <cell r="F11">
            <v>950</v>
          </cell>
          <cell r="G11">
            <v>950</v>
          </cell>
          <cell r="H11">
            <v>950</v>
          </cell>
          <cell r="I11">
            <v>950</v>
          </cell>
          <cell r="J11">
            <v>950</v>
          </cell>
          <cell r="K11">
            <v>950</v>
          </cell>
          <cell r="L11">
            <v>950</v>
          </cell>
          <cell r="M11">
            <v>950</v>
          </cell>
        </row>
        <row r="12">
          <cell r="A12" t="str">
            <v>Barrow</v>
          </cell>
          <cell r="B12">
            <v>90</v>
          </cell>
          <cell r="C12">
            <v>90</v>
          </cell>
          <cell r="D12">
            <v>90</v>
          </cell>
          <cell r="E12">
            <v>90</v>
          </cell>
          <cell r="F12">
            <v>90</v>
          </cell>
          <cell r="G12">
            <v>90</v>
          </cell>
          <cell r="H12">
            <v>90</v>
          </cell>
          <cell r="I12">
            <v>90</v>
          </cell>
          <cell r="J12">
            <v>90</v>
          </cell>
          <cell r="K12">
            <v>90</v>
          </cell>
          <cell r="L12">
            <v>90</v>
          </cell>
          <cell r="M12">
            <v>90</v>
          </cell>
        </row>
        <row r="13">
          <cell r="A13" t="str">
            <v>Barry</v>
          </cell>
          <cell r="B13">
            <v>142</v>
          </cell>
          <cell r="C13">
            <v>142</v>
          </cell>
          <cell r="D13">
            <v>142</v>
          </cell>
          <cell r="E13">
            <v>142</v>
          </cell>
          <cell r="F13">
            <v>142</v>
          </cell>
          <cell r="G13">
            <v>142</v>
          </cell>
          <cell r="H13">
            <v>142</v>
          </cell>
          <cell r="I13">
            <v>142</v>
          </cell>
          <cell r="J13">
            <v>142</v>
          </cell>
          <cell r="K13">
            <v>142</v>
          </cell>
          <cell r="L13">
            <v>142</v>
          </cell>
          <cell r="M13">
            <v>142</v>
          </cell>
        </row>
        <row r="14">
          <cell r="A14" t="str">
            <v>Black Law</v>
          </cell>
          <cell r="B14">
            <v>118</v>
          </cell>
          <cell r="C14">
            <v>118</v>
          </cell>
          <cell r="D14">
            <v>118</v>
          </cell>
          <cell r="E14">
            <v>118</v>
          </cell>
          <cell r="F14">
            <v>118</v>
          </cell>
          <cell r="G14">
            <v>118</v>
          </cell>
          <cell r="H14">
            <v>118</v>
          </cell>
          <cell r="I14">
            <v>118</v>
          </cell>
          <cell r="J14">
            <v>118</v>
          </cell>
          <cell r="K14">
            <v>118</v>
          </cell>
          <cell r="L14">
            <v>118</v>
          </cell>
          <cell r="M14">
            <v>118</v>
          </cell>
        </row>
        <row r="15">
          <cell r="A15" t="str">
            <v>Brimsdown</v>
          </cell>
          <cell r="B15">
            <v>408</v>
          </cell>
          <cell r="C15">
            <v>408</v>
          </cell>
          <cell r="D15">
            <v>408</v>
          </cell>
          <cell r="E15">
            <v>408</v>
          </cell>
          <cell r="F15">
            <v>408</v>
          </cell>
          <cell r="G15">
            <v>408</v>
          </cell>
          <cell r="H15">
            <v>408</v>
          </cell>
          <cell r="I15">
            <v>408</v>
          </cell>
          <cell r="J15">
            <v>408</v>
          </cell>
          <cell r="K15">
            <v>408</v>
          </cell>
          <cell r="L15">
            <v>408</v>
          </cell>
          <cell r="M15">
            <v>408</v>
          </cell>
        </row>
        <row r="16">
          <cell r="A16" t="str">
            <v>Carraig Gheal</v>
          </cell>
          <cell r="B16">
            <v>46</v>
          </cell>
          <cell r="C16">
            <v>46</v>
          </cell>
          <cell r="D16">
            <v>46</v>
          </cell>
          <cell r="E16">
            <v>46</v>
          </cell>
          <cell r="F16">
            <v>46</v>
          </cell>
          <cell r="G16">
            <v>46</v>
          </cell>
          <cell r="H16">
            <v>46</v>
          </cell>
          <cell r="I16">
            <v>46</v>
          </cell>
          <cell r="J16">
            <v>46</v>
          </cell>
          <cell r="K16">
            <v>46</v>
          </cell>
          <cell r="L16">
            <v>46</v>
          </cell>
          <cell r="M16">
            <v>46</v>
          </cell>
        </row>
        <row r="17">
          <cell r="A17" t="str">
            <v>Carrington</v>
          </cell>
          <cell r="B17">
            <v>0</v>
          </cell>
          <cell r="C17">
            <v>0</v>
          </cell>
          <cell r="D17">
            <v>0</v>
          </cell>
          <cell r="E17">
            <v>0</v>
          </cell>
          <cell r="F17">
            <v>0</v>
          </cell>
          <cell r="G17">
            <v>0</v>
          </cell>
          <cell r="H17">
            <v>0</v>
          </cell>
          <cell r="I17">
            <v>0</v>
          </cell>
          <cell r="J17">
            <v>0</v>
          </cell>
          <cell r="K17">
            <v>0</v>
          </cell>
          <cell r="L17">
            <v>0</v>
          </cell>
          <cell r="M17">
            <v>0</v>
          </cell>
        </row>
        <row r="18">
          <cell r="A18" t="str">
            <v>Clunie</v>
          </cell>
          <cell r="B18">
            <v>61.2</v>
          </cell>
          <cell r="C18">
            <v>61.2</v>
          </cell>
          <cell r="D18">
            <v>61.2</v>
          </cell>
          <cell r="E18">
            <v>61.2</v>
          </cell>
          <cell r="F18">
            <v>61.2</v>
          </cell>
          <cell r="G18">
            <v>61.2</v>
          </cell>
          <cell r="H18">
            <v>61.2</v>
          </cell>
          <cell r="I18">
            <v>61.2</v>
          </cell>
          <cell r="J18">
            <v>61.2</v>
          </cell>
          <cell r="K18">
            <v>61.2</v>
          </cell>
          <cell r="L18">
            <v>61.2</v>
          </cell>
          <cell r="M18">
            <v>61.2</v>
          </cell>
        </row>
        <row r="19">
          <cell r="A19" t="str">
            <v>Clyde (North)</v>
          </cell>
          <cell r="B19">
            <v>220.8</v>
          </cell>
          <cell r="C19">
            <v>220.8</v>
          </cell>
          <cell r="D19">
            <v>220.8</v>
          </cell>
          <cell r="E19">
            <v>220.8</v>
          </cell>
          <cell r="F19">
            <v>220.8</v>
          </cell>
          <cell r="G19">
            <v>220.8</v>
          </cell>
          <cell r="H19">
            <v>220.8</v>
          </cell>
          <cell r="I19">
            <v>220.8</v>
          </cell>
          <cell r="J19">
            <v>220.8</v>
          </cell>
          <cell r="K19">
            <v>220.8</v>
          </cell>
          <cell r="L19">
            <v>220.8</v>
          </cell>
          <cell r="M19">
            <v>220.8</v>
          </cell>
        </row>
        <row r="20">
          <cell r="A20" t="str">
            <v>Clyde (South)</v>
          </cell>
          <cell r="B20">
            <v>128.80000000000001</v>
          </cell>
          <cell r="C20">
            <v>128.80000000000001</v>
          </cell>
          <cell r="D20">
            <v>128.80000000000001</v>
          </cell>
          <cell r="E20">
            <v>128.80000000000001</v>
          </cell>
          <cell r="F20">
            <v>128.80000000000001</v>
          </cell>
          <cell r="G20">
            <v>128.80000000000001</v>
          </cell>
          <cell r="H20">
            <v>128.80000000000001</v>
          </cell>
          <cell r="I20">
            <v>128.80000000000001</v>
          </cell>
          <cell r="J20">
            <v>128.80000000000001</v>
          </cell>
          <cell r="K20">
            <v>128.80000000000001</v>
          </cell>
          <cell r="L20">
            <v>128.80000000000001</v>
          </cell>
          <cell r="M20">
            <v>128.80000000000001</v>
          </cell>
        </row>
        <row r="21">
          <cell r="A21" t="str">
            <v>Cockenzie</v>
          </cell>
          <cell r="B21">
            <v>0</v>
          </cell>
          <cell r="C21">
            <v>0</v>
          </cell>
          <cell r="D21">
            <v>0</v>
          </cell>
          <cell r="E21">
            <v>0</v>
          </cell>
          <cell r="F21">
            <v>0</v>
          </cell>
          <cell r="G21">
            <v>0</v>
          </cell>
          <cell r="H21">
            <v>0</v>
          </cell>
          <cell r="I21">
            <v>0</v>
          </cell>
          <cell r="J21">
            <v>0</v>
          </cell>
          <cell r="K21">
            <v>0</v>
          </cell>
          <cell r="L21">
            <v>0</v>
          </cell>
          <cell r="M21">
            <v>0</v>
          </cell>
        </row>
        <row r="22">
          <cell r="A22" t="str">
            <v>Connahs Quay</v>
          </cell>
          <cell r="B22">
            <v>1380</v>
          </cell>
          <cell r="C22">
            <v>1380</v>
          </cell>
          <cell r="D22">
            <v>1380</v>
          </cell>
          <cell r="E22">
            <v>1380</v>
          </cell>
          <cell r="F22">
            <v>1380</v>
          </cell>
          <cell r="G22">
            <v>1380</v>
          </cell>
          <cell r="H22">
            <v>1380</v>
          </cell>
          <cell r="I22">
            <v>1380</v>
          </cell>
          <cell r="J22">
            <v>1380</v>
          </cell>
          <cell r="K22">
            <v>1380</v>
          </cell>
          <cell r="L22">
            <v>1380</v>
          </cell>
          <cell r="M22">
            <v>1380</v>
          </cell>
        </row>
        <row r="23">
          <cell r="A23" t="str">
            <v>Corby</v>
          </cell>
          <cell r="B23">
            <v>401</v>
          </cell>
          <cell r="C23">
            <v>401</v>
          </cell>
          <cell r="D23">
            <v>401</v>
          </cell>
          <cell r="E23">
            <v>401</v>
          </cell>
          <cell r="F23">
            <v>401</v>
          </cell>
          <cell r="G23">
            <v>401</v>
          </cell>
          <cell r="H23">
            <v>401</v>
          </cell>
          <cell r="I23">
            <v>401</v>
          </cell>
          <cell r="J23">
            <v>401</v>
          </cell>
          <cell r="K23">
            <v>401</v>
          </cell>
          <cell r="L23">
            <v>401</v>
          </cell>
          <cell r="M23">
            <v>401</v>
          </cell>
        </row>
        <row r="24">
          <cell r="A24" t="str">
            <v>Coryton</v>
          </cell>
          <cell r="B24">
            <v>800</v>
          </cell>
          <cell r="C24">
            <v>800</v>
          </cell>
          <cell r="D24">
            <v>800</v>
          </cell>
          <cell r="E24">
            <v>800</v>
          </cell>
          <cell r="F24">
            <v>800</v>
          </cell>
          <cell r="G24">
            <v>800</v>
          </cell>
          <cell r="H24">
            <v>800</v>
          </cell>
          <cell r="I24">
            <v>800</v>
          </cell>
          <cell r="J24">
            <v>800</v>
          </cell>
          <cell r="K24">
            <v>800</v>
          </cell>
          <cell r="L24">
            <v>800</v>
          </cell>
          <cell r="M24">
            <v>800</v>
          </cell>
        </row>
        <row r="25">
          <cell r="A25" t="str">
            <v>Cottam</v>
          </cell>
          <cell r="B25">
            <v>2000</v>
          </cell>
          <cell r="C25">
            <v>2000</v>
          </cell>
          <cell r="D25">
            <v>2000</v>
          </cell>
          <cell r="E25">
            <v>2000</v>
          </cell>
          <cell r="F25">
            <v>2000</v>
          </cell>
          <cell r="G25">
            <v>2000</v>
          </cell>
          <cell r="H25">
            <v>2000</v>
          </cell>
          <cell r="I25">
            <v>2000</v>
          </cell>
          <cell r="J25">
            <v>2000</v>
          </cell>
          <cell r="K25">
            <v>2000</v>
          </cell>
          <cell r="L25">
            <v>2000</v>
          </cell>
          <cell r="M25">
            <v>2000</v>
          </cell>
        </row>
        <row r="26">
          <cell r="A26" t="str">
            <v>Cottam Development Centre</v>
          </cell>
          <cell r="B26">
            <v>395</v>
          </cell>
          <cell r="C26">
            <v>395</v>
          </cell>
          <cell r="D26">
            <v>395</v>
          </cell>
          <cell r="E26">
            <v>395</v>
          </cell>
          <cell r="F26">
            <v>395</v>
          </cell>
          <cell r="G26">
            <v>395</v>
          </cell>
          <cell r="H26">
            <v>395</v>
          </cell>
          <cell r="I26">
            <v>395</v>
          </cell>
          <cell r="J26">
            <v>395</v>
          </cell>
          <cell r="K26">
            <v>395</v>
          </cell>
          <cell r="L26">
            <v>395</v>
          </cell>
          <cell r="M26">
            <v>395</v>
          </cell>
        </row>
        <row r="27">
          <cell r="A27" t="str">
            <v>Cowes</v>
          </cell>
          <cell r="B27">
            <v>0</v>
          </cell>
          <cell r="C27">
            <v>0</v>
          </cell>
          <cell r="D27">
            <v>0</v>
          </cell>
          <cell r="E27">
            <v>0</v>
          </cell>
          <cell r="F27">
            <v>0</v>
          </cell>
          <cell r="G27">
            <v>0</v>
          </cell>
          <cell r="H27">
            <v>0</v>
          </cell>
          <cell r="I27">
            <v>0</v>
          </cell>
          <cell r="J27">
            <v>0</v>
          </cell>
          <cell r="K27">
            <v>0</v>
          </cell>
          <cell r="L27">
            <v>0</v>
          </cell>
          <cell r="M27">
            <v>0</v>
          </cell>
        </row>
        <row r="28">
          <cell r="A28" t="str">
            <v>Cruachan</v>
          </cell>
          <cell r="B28">
            <v>440</v>
          </cell>
          <cell r="C28">
            <v>440</v>
          </cell>
          <cell r="D28">
            <v>440</v>
          </cell>
          <cell r="E28">
            <v>440</v>
          </cell>
          <cell r="F28">
            <v>440</v>
          </cell>
          <cell r="G28">
            <v>440</v>
          </cell>
          <cell r="H28">
            <v>440</v>
          </cell>
          <cell r="I28">
            <v>440</v>
          </cell>
          <cell r="J28">
            <v>440</v>
          </cell>
          <cell r="K28">
            <v>440</v>
          </cell>
          <cell r="L28">
            <v>440</v>
          </cell>
          <cell r="M28">
            <v>440</v>
          </cell>
        </row>
        <row r="29">
          <cell r="A29" t="str">
            <v>Crystal Rig</v>
          </cell>
          <cell r="B29">
            <v>138</v>
          </cell>
          <cell r="C29">
            <v>138</v>
          </cell>
          <cell r="D29">
            <v>138</v>
          </cell>
          <cell r="E29">
            <v>138</v>
          </cell>
          <cell r="F29">
            <v>138</v>
          </cell>
          <cell r="G29">
            <v>138</v>
          </cell>
          <cell r="H29">
            <v>138</v>
          </cell>
          <cell r="I29">
            <v>138</v>
          </cell>
          <cell r="J29">
            <v>138</v>
          </cell>
          <cell r="K29">
            <v>138</v>
          </cell>
          <cell r="L29">
            <v>138</v>
          </cell>
          <cell r="M29">
            <v>138</v>
          </cell>
        </row>
        <row r="30">
          <cell r="A30" t="str">
            <v>Culligran</v>
          </cell>
          <cell r="B30">
            <v>19.100000000000001</v>
          </cell>
          <cell r="C30">
            <v>19.100000000000001</v>
          </cell>
          <cell r="D30">
            <v>19.100000000000001</v>
          </cell>
          <cell r="E30">
            <v>19.100000000000001</v>
          </cell>
          <cell r="F30">
            <v>19.100000000000001</v>
          </cell>
          <cell r="G30">
            <v>19.100000000000001</v>
          </cell>
          <cell r="H30">
            <v>19.100000000000001</v>
          </cell>
          <cell r="I30">
            <v>19.100000000000001</v>
          </cell>
          <cell r="J30">
            <v>19.100000000000001</v>
          </cell>
          <cell r="K30">
            <v>19.100000000000001</v>
          </cell>
          <cell r="L30">
            <v>19.100000000000001</v>
          </cell>
          <cell r="M30">
            <v>19.100000000000001</v>
          </cell>
        </row>
        <row r="31">
          <cell r="A31" t="str">
            <v>Damhead Creek</v>
          </cell>
          <cell r="B31">
            <v>805</v>
          </cell>
          <cell r="C31">
            <v>805</v>
          </cell>
          <cell r="D31">
            <v>805</v>
          </cell>
          <cell r="E31">
            <v>805</v>
          </cell>
          <cell r="F31">
            <v>805</v>
          </cell>
          <cell r="G31">
            <v>805</v>
          </cell>
          <cell r="H31">
            <v>805</v>
          </cell>
          <cell r="I31">
            <v>805</v>
          </cell>
          <cell r="J31">
            <v>805</v>
          </cell>
          <cell r="K31">
            <v>805</v>
          </cell>
          <cell r="L31">
            <v>805</v>
          </cell>
          <cell r="M31">
            <v>805</v>
          </cell>
        </row>
        <row r="32">
          <cell r="A32" t="str">
            <v>Deanie</v>
          </cell>
          <cell r="B32">
            <v>38</v>
          </cell>
          <cell r="C32">
            <v>38</v>
          </cell>
          <cell r="D32">
            <v>38</v>
          </cell>
          <cell r="E32">
            <v>38</v>
          </cell>
          <cell r="F32">
            <v>38</v>
          </cell>
          <cell r="G32">
            <v>38</v>
          </cell>
          <cell r="H32">
            <v>38</v>
          </cell>
          <cell r="I32">
            <v>38</v>
          </cell>
          <cell r="J32">
            <v>38</v>
          </cell>
          <cell r="K32">
            <v>38</v>
          </cell>
          <cell r="L32">
            <v>38</v>
          </cell>
          <cell r="M32">
            <v>38</v>
          </cell>
        </row>
        <row r="33">
          <cell r="A33" t="str">
            <v>Deeside</v>
          </cell>
          <cell r="B33">
            <v>515</v>
          </cell>
          <cell r="C33">
            <v>515</v>
          </cell>
          <cell r="D33">
            <v>515</v>
          </cell>
          <cell r="E33">
            <v>515</v>
          </cell>
          <cell r="F33">
            <v>515</v>
          </cell>
          <cell r="G33">
            <v>515</v>
          </cell>
          <cell r="H33">
            <v>515</v>
          </cell>
          <cell r="I33">
            <v>515</v>
          </cell>
          <cell r="J33">
            <v>515</v>
          </cell>
          <cell r="K33">
            <v>515</v>
          </cell>
          <cell r="L33">
            <v>515</v>
          </cell>
          <cell r="M33">
            <v>515</v>
          </cell>
        </row>
        <row r="34">
          <cell r="A34" t="str">
            <v>Dersalloch</v>
          </cell>
          <cell r="B34">
            <v>0</v>
          </cell>
          <cell r="C34">
            <v>0</v>
          </cell>
          <cell r="D34">
            <v>0</v>
          </cell>
          <cell r="E34">
            <v>0</v>
          </cell>
          <cell r="F34">
            <v>0</v>
          </cell>
          <cell r="G34">
            <v>0</v>
          </cell>
          <cell r="H34">
            <v>0</v>
          </cell>
          <cell r="I34">
            <v>0</v>
          </cell>
          <cell r="J34">
            <v>0</v>
          </cell>
          <cell r="K34">
            <v>0</v>
          </cell>
          <cell r="L34">
            <v>0</v>
          </cell>
          <cell r="M34">
            <v>0</v>
          </cell>
        </row>
        <row r="35">
          <cell r="A35" t="str">
            <v>Derwent</v>
          </cell>
          <cell r="B35">
            <v>0</v>
          </cell>
          <cell r="C35">
            <v>0</v>
          </cell>
          <cell r="D35">
            <v>0</v>
          </cell>
          <cell r="E35">
            <v>0</v>
          </cell>
          <cell r="F35">
            <v>0</v>
          </cell>
          <cell r="G35">
            <v>0</v>
          </cell>
          <cell r="H35">
            <v>0</v>
          </cell>
          <cell r="I35">
            <v>0</v>
          </cell>
          <cell r="J35">
            <v>0</v>
          </cell>
          <cell r="K35">
            <v>0</v>
          </cell>
          <cell r="L35">
            <v>0</v>
          </cell>
          <cell r="M35">
            <v>0</v>
          </cell>
        </row>
        <row r="36">
          <cell r="A36" t="str">
            <v>Didcot</v>
          </cell>
          <cell r="B36">
            <v>0</v>
          </cell>
          <cell r="C36">
            <v>0</v>
          </cell>
          <cell r="D36">
            <v>0</v>
          </cell>
          <cell r="E36">
            <v>0</v>
          </cell>
          <cell r="F36">
            <v>0</v>
          </cell>
          <cell r="G36">
            <v>0</v>
          </cell>
          <cell r="H36">
            <v>0</v>
          </cell>
          <cell r="I36">
            <v>0</v>
          </cell>
          <cell r="J36">
            <v>0</v>
          </cell>
          <cell r="K36">
            <v>0</v>
          </cell>
          <cell r="L36">
            <v>0</v>
          </cell>
          <cell r="M36">
            <v>0</v>
          </cell>
        </row>
        <row r="37">
          <cell r="A37" t="str">
            <v>Didcot B</v>
          </cell>
          <cell r="B37">
            <v>1550</v>
          </cell>
          <cell r="C37">
            <v>1550</v>
          </cell>
          <cell r="D37">
            <v>1550</v>
          </cell>
          <cell r="E37">
            <v>1550</v>
          </cell>
          <cell r="F37">
            <v>1550</v>
          </cell>
          <cell r="G37">
            <v>1550</v>
          </cell>
          <cell r="H37">
            <v>1550</v>
          </cell>
          <cell r="I37">
            <v>1550</v>
          </cell>
          <cell r="J37">
            <v>1550</v>
          </cell>
          <cell r="K37">
            <v>1550</v>
          </cell>
          <cell r="L37">
            <v>1550</v>
          </cell>
          <cell r="M37">
            <v>1550</v>
          </cell>
        </row>
        <row r="38">
          <cell r="A38" t="str">
            <v>Didcot GTs</v>
          </cell>
          <cell r="B38">
            <v>99.9</v>
          </cell>
          <cell r="C38">
            <v>99.9</v>
          </cell>
          <cell r="D38">
            <v>99.9</v>
          </cell>
          <cell r="E38">
            <v>99.9</v>
          </cell>
          <cell r="F38">
            <v>99.9</v>
          </cell>
          <cell r="G38">
            <v>99.9</v>
          </cell>
          <cell r="H38">
            <v>99.9</v>
          </cell>
          <cell r="I38">
            <v>99.9</v>
          </cell>
          <cell r="J38">
            <v>99.9</v>
          </cell>
          <cell r="K38">
            <v>99.9</v>
          </cell>
          <cell r="L38">
            <v>99.9</v>
          </cell>
          <cell r="M38">
            <v>99.9</v>
          </cell>
        </row>
        <row r="39">
          <cell r="A39" t="str">
            <v>Dinorwig</v>
          </cell>
          <cell r="B39">
            <v>1644</v>
          </cell>
          <cell r="C39">
            <v>1644</v>
          </cell>
          <cell r="D39">
            <v>1644</v>
          </cell>
          <cell r="E39">
            <v>1644</v>
          </cell>
          <cell r="F39">
            <v>1644</v>
          </cell>
          <cell r="G39">
            <v>1644</v>
          </cell>
          <cell r="H39">
            <v>1644</v>
          </cell>
          <cell r="I39">
            <v>1644</v>
          </cell>
          <cell r="J39">
            <v>1644</v>
          </cell>
          <cell r="K39">
            <v>1644</v>
          </cell>
          <cell r="L39">
            <v>1644</v>
          </cell>
          <cell r="M39">
            <v>1644</v>
          </cell>
        </row>
        <row r="40">
          <cell r="A40" t="str">
            <v>Drax</v>
          </cell>
          <cell r="B40">
            <v>3906</v>
          </cell>
          <cell r="C40">
            <v>3906</v>
          </cell>
          <cell r="D40">
            <v>3906</v>
          </cell>
          <cell r="E40">
            <v>3906</v>
          </cell>
          <cell r="F40">
            <v>3906</v>
          </cell>
          <cell r="G40">
            <v>3906</v>
          </cell>
          <cell r="H40">
            <v>3906</v>
          </cell>
          <cell r="I40">
            <v>3906</v>
          </cell>
          <cell r="J40">
            <v>3906</v>
          </cell>
          <cell r="K40">
            <v>3906</v>
          </cell>
          <cell r="L40">
            <v>3906</v>
          </cell>
          <cell r="M40">
            <v>3906</v>
          </cell>
        </row>
        <row r="41">
          <cell r="A41" t="str">
            <v>Dungeness B</v>
          </cell>
          <cell r="B41">
            <v>1081</v>
          </cell>
          <cell r="C41">
            <v>1081</v>
          </cell>
          <cell r="D41">
            <v>1081</v>
          </cell>
          <cell r="E41">
            <v>1081</v>
          </cell>
          <cell r="F41">
            <v>1081</v>
          </cell>
          <cell r="G41">
            <v>1081</v>
          </cell>
          <cell r="H41">
            <v>1081</v>
          </cell>
          <cell r="I41">
            <v>1081</v>
          </cell>
          <cell r="J41">
            <v>1081</v>
          </cell>
          <cell r="K41">
            <v>1081</v>
          </cell>
          <cell r="L41">
            <v>1081</v>
          </cell>
          <cell r="M41">
            <v>1081</v>
          </cell>
        </row>
        <row r="42">
          <cell r="A42" t="str">
            <v>Dunlaw Extension</v>
          </cell>
          <cell r="B42">
            <v>29.75</v>
          </cell>
          <cell r="C42">
            <v>29.75</v>
          </cell>
          <cell r="D42">
            <v>29.75</v>
          </cell>
          <cell r="E42">
            <v>29.75</v>
          </cell>
          <cell r="F42">
            <v>29.75</v>
          </cell>
          <cell r="G42">
            <v>29.75</v>
          </cell>
          <cell r="H42">
            <v>29.75</v>
          </cell>
          <cell r="I42">
            <v>29.75</v>
          </cell>
          <cell r="J42">
            <v>29.75</v>
          </cell>
          <cell r="K42">
            <v>29.75</v>
          </cell>
          <cell r="L42">
            <v>29.75</v>
          </cell>
          <cell r="M42">
            <v>29.75</v>
          </cell>
        </row>
        <row r="43">
          <cell r="A43" t="str">
            <v>Edinbane Wind</v>
          </cell>
          <cell r="B43">
            <v>41.4</v>
          </cell>
          <cell r="C43">
            <v>41.4</v>
          </cell>
          <cell r="D43">
            <v>41.4</v>
          </cell>
          <cell r="E43">
            <v>41.4</v>
          </cell>
          <cell r="F43">
            <v>41.4</v>
          </cell>
          <cell r="G43">
            <v>41.4</v>
          </cell>
          <cell r="H43">
            <v>41.4</v>
          </cell>
          <cell r="I43">
            <v>41.4</v>
          </cell>
          <cell r="J43">
            <v>41.4</v>
          </cell>
          <cell r="K43">
            <v>41.4</v>
          </cell>
          <cell r="L43">
            <v>41.4</v>
          </cell>
          <cell r="M43">
            <v>41.4</v>
          </cell>
        </row>
        <row r="44">
          <cell r="A44" t="str">
            <v>Eggborough</v>
          </cell>
          <cell r="B44">
            <v>1940</v>
          </cell>
          <cell r="C44">
            <v>1940</v>
          </cell>
          <cell r="D44">
            <v>1940</v>
          </cell>
          <cell r="E44">
            <v>1940</v>
          </cell>
          <cell r="F44">
            <v>1940</v>
          </cell>
          <cell r="G44">
            <v>1940</v>
          </cell>
          <cell r="H44">
            <v>1940</v>
          </cell>
          <cell r="I44">
            <v>1940</v>
          </cell>
          <cell r="J44">
            <v>1940</v>
          </cell>
          <cell r="K44">
            <v>1940</v>
          </cell>
          <cell r="L44">
            <v>1940</v>
          </cell>
          <cell r="M44">
            <v>1940</v>
          </cell>
        </row>
        <row r="45">
          <cell r="A45" t="str">
            <v>Errochty</v>
          </cell>
          <cell r="B45">
            <v>75</v>
          </cell>
          <cell r="C45">
            <v>75</v>
          </cell>
          <cell r="D45">
            <v>75</v>
          </cell>
          <cell r="E45">
            <v>75</v>
          </cell>
          <cell r="F45">
            <v>75</v>
          </cell>
          <cell r="G45">
            <v>75</v>
          </cell>
          <cell r="H45">
            <v>75</v>
          </cell>
          <cell r="I45">
            <v>75</v>
          </cell>
          <cell r="J45">
            <v>75</v>
          </cell>
          <cell r="K45">
            <v>75</v>
          </cell>
          <cell r="L45">
            <v>75</v>
          </cell>
          <cell r="M45">
            <v>75</v>
          </cell>
        </row>
        <row r="46">
          <cell r="A46" t="str">
            <v>Ewe Hill</v>
          </cell>
          <cell r="B46">
            <v>0</v>
          </cell>
          <cell r="C46">
            <v>0</v>
          </cell>
          <cell r="D46">
            <v>0</v>
          </cell>
          <cell r="E46">
            <v>0</v>
          </cell>
          <cell r="F46">
            <v>0</v>
          </cell>
          <cell r="G46">
            <v>0</v>
          </cell>
          <cell r="H46">
            <v>0</v>
          </cell>
          <cell r="I46">
            <v>0</v>
          </cell>
          <cell r="J46">
            <v>0</v>
          </cell>
          <cell r="K46">
            <v>0</v>
          </cell>
          <cell r="L46">
            <v>0</v>
          </cell>
          <cell r="M46">
            <v>0</v>
          </cell>
        </row>
        <row r="47">
          <cell r="A47" t="str">
            <v>Fallago</v>
          </cell>
          <cell r="B47">
            <v>144</v>
          </cell>
          <cell r="C47">
            <v>144</v>
          </cell>
          <cell r="D47">
            <v>144</v>
          </cell>
          <cell r="E47">
            <v>144</v>
          </cell>
          <cell r="F47">
            <v>144</v>
          </cell>
          <cell r="G47">
            <v>144</v>
          </cell>
          <cell r="H47">
            <v>144</v>
          </cell>
          <cell r="I47">
            <v>144</v>
          </cell>
          <cell r="J47">
            <v>144</v>
          </cell>
          <cell r="K47">
            <v>144</v>
          </cell>
          <cell r="L47">
            <v>144</v>
          </cell>
          <cell r="M47">
            <v>144</v>
          </cell>
        </row>
        <row r="48">
          <cell r="A48" t="str">
            <v>Farr Windfarm</v>
          </cell>
          <cell r="B48">
            <v>92</v>
          </cell>
          <cell r="C48">
            <v>92</v>
          </cell>
          <cell r="D48">
            <v>92</v>
          </cell>
          <cell r="E48">
            <v>92</v>
          </cell>
          <cell r="F48">
            <v>92</v>
          </cell>
          <cell r="G48">
            <v>92</v>
          </cell>
          <cell r="H48">
            <v>92</v>
          </cell>
          <cell r="I48">
            <v>92</v>
          </cell>
          <cell r="J48">
            <v>92</v>
          </cell>
          <cell r="K48">
            <v>92</v>
          </cell>
          <cell r="L48">
            <v>92</v>
          </cell>
          <cell r="M48">
            <v>92</v>
          </cell>
        </row>
        <row r="49">
          <cell r="A49" t="str">
            <v>Fasnakyle G1 &amp; G3</v>
          </cell>
          <cell r="B49">
            <v>46</v>
          </cell>
          <cell r="C49">
            <v>46</v>
          </cell>
          <cell r="D49">
            <v>46</v>
          </cell>
          <cell r="E49">
            <v>46</v>
          </cell>
          <cell r="F49">
            <v>46</v>
          </cell>
          <cell r="G49">
            <v>46</v>
          </cell>
          <cell r="H49">
            <v>46</v>
          </cell>
          <cell r="I49">
            <v>46</v>
          </cell>
          <cell r="J49">
            <v>46</v>
          </cell>
          <cell r="K49">
            <v>46</v>
          </cell>
          <cell r="L49">
            <v>46</v>
          </cell>
          <cell r="M49">
            <v>46</v>
          </cell>
        </row>
        <row r="50">
          <cell r="A50" t="str">
            <v>Fawley</v>
          </cell>
          <cell r="B50">
            <v>75</v>
          </cell>
          <cell r="C50">
            <v>75</v>
          </cell>
          <cell r="D50">
            <v>75</v>
          </cell>
          <cell r="E50">
            <v>75</v>
          </cell>
          <cell r="F50">
            <v>75</v>
          </cell>
          <cell r="G50">
            <v>75</v>
          </cell>
          <cell r="H50">
            <v>75</v>
          </cell>
          <cell r="I50">
            <v>75</v>
          </cell>
          <cell r="J50">
            <v>75</v>
          </cell>
          <cell r="K50">
            <v>75</v>
          </cell>
          <cell r="L50">
            <v>75</v>
          </cell>
          <cell r="M50">
            <v>75</v>
          </cell>
        </row>
        <row r="51">
          <cell r="A51" t="str">
            <v>Fawley CHP</v>
          </cell>
          <cell r="B51">
            <v>158</v>
          </cell>
          <cell r="C51">
            <v>158</v>
          </cell>
          <cell r="D51">
            <v>158</v>
          </cell>
          <cell r="E51">
            <v>158</v>
          </cell>
          <cell r="F51">
            <v>158</v>
          </cell>
          <cell r="G51">
            <v>158</v>
          </cell>
          <cell r="H51">
            <v>158</v>
          </cell>
          <cell r="I51">
            <v>158</v>
          </cell>
          <cell r="J51">
            <v>158</v>
          </cell>
          <cell r="K51">
            <v>158</v>
          </cell>
          <cell r="L51">
            <v>158</v>
          </cell>
          <cell r="M51">
            <v>158</v>
          </cell>
        </row>
        <row r="52">
          <cell r="A52" t="str">
            <v>Ferrybridge B</v>
          </cell>
          <cell r="B52">
            <v>1014</v>
          </cell>
          <cell r="C52">
            <v>1014</v>
          </cell>
          <cell r="D52">
            <v>1014</v>
          </cell>
          <cell r="E52">
            <v>1014</v>
          </cell>
          <cell r="F52">
            <v>1014</v>
          </cell>
          <cell r="G52">
            <v>1014</v>
          </cell>
          <cell r="H52">
            <v>1014</v>
          </cell>
          <cell r="I52">
            <v>1014</v>
          </cell>
          <cell r="J52">
            <v>1014</v>
          </cell>
          <cell r="K52">
            <v>1014</v>
          </cell>
          <cell r="L52">
            <v>1014</v>
          </cell>
          <cell r="M52">
            <v>1014</v>
          </cell>
        </row>
        <row r="53">
          <cell r="A53" t="str">
            <v>Ffestiniog</v>
          </cell>
          <cell r="B53">
            <v>360</v>
          </cell>
          <cell r="C53">
            <v>360</v>
          </cell>
          <cell r="D53">
            <v>360</v>
          </cell>
          <cell r="E53">
            <v>360</v>
          </cell>
          <cell r="F53">
            <v>360</v>
          </cell>
          <cell r="G53">
            <v>360</v>
          </cell>
          <cell r="H53">
            <v>360</v>
          </cell>
          <cell r="I53">
            <v>360</v>
          </cell>
          <cell r="J53">
            <v>360</v>
          </cell>
          <cell r="K53">
            <v>360</v>
          </cell>
          <cell r="L53">
            <v>360</v>
          </cell>
          <cell r="M53">
            <v>360</v>
          </cell>
        </row>
        <row r="54">
          <cell r="A54" t="str">
            <v>Fiddlers Ferry</v>
          </cell>
          <cell r="B54">
            <v>1987</v>
          </cell>
          <cell r="C54">
            <v>1987</v>
          </cell>
          <cell r="D54">
            <v>1987</v>
          </cell>
          <cell r="E54">
            <v>1987</v>
          </cell>
          <cell r="F54">
            <v>1987</v>
          </cell>
          <cell r="G54">
            <v>1987</v>
          </cell>
          <cell r="H54">
            <v>1987</v>
          </cell>
          <cell r="I54">
            <v>1987</v>
          </cell>
          <cell r="J54">
            <v>1987</v>
          </cell>
          <cell r="K54">
            <v>1987</v>
          </cell>
          <cell r="L54">
            <v>1987</v>
          </cell>
          <cell r="M54">
            <v>1987</v>
          </cell>
        </row>
        <row r="55">
          <cell r="A55" t="str">
            <v>Fife</v>
          </cell>
          <cell r="B55">
            <v>0</v>
          </cell>
          <cell r="C55">
            <v>0</v>
          </cell>
          <cell r="D55">
            <v>0</v>
          </cell>
          <cell r="E55">
            <v>0</v>
          </cell>
          <cell r="F55">
            <v>0</v>
          </cell>
          <cell r="G55">
            <v>0</v>
          </cell>
          <cell r="H55">
            <v>0</v>
          </cell>
          <cell r="I55">
            <v>0</v>
          </cell>
          <cell r="J55">
            <v>0</v>
          </cell>
          <cell r="K55">
            <v>0</v>
          </cell>
          <cell r="L55">
            <v>0</v>
          </cell>
          <cell r="M55">
            <v>0</v>
          </cell>
        </row>
        <row r="56">
          <cell r="A56" t="str">
            <v>Finlarig</v>
          </cell>
          <cell r="B56">
            <v>16.5</v>
          </cell>
          <cell r="C56">
            <v>16.5</v>
          </cell>
          <cell r="D56">
            <v>16.5</v>
          </cell>
          <cell r="E56">
            <v>16.5</v>
          </cell>
          <cell r="F56">
            <v>16.5</v>
          </cell>
          <cell r="G56">
            <v>16.5</v>
          </cell>
          <cell r="H56">
            <v>16.5</v>
          </cell>
          <cell r="I56">
            <v>16.5</v>
          </cell>
          <cell r="J56">
            <v>16.5</v>
          </cell>
          <cell r="K56">
            <v>16.5</v>
          </cell>
          <cell r="L56">
            <v>16.5</v>
          </cell>
          <cell r="M56">
            <v>16.5</v>
          </cell>
        </row>
        <row r="57">
          <cell r="A57" t="str">
            <v>Foyers</v>
          </cell>
          <cell r="B57">
            <v>300</v>
          </cell>
          <cell r="C57">
            <v>300</v>
          </cell>
          <cell r="D57">
            <v>300</v>
          </cell>
          <cell r="E57">
            <v>300</v>
          </cell>
          <cell r="F57">
            <v>300</v>
          </cell>
          <cell r="G57">
            <v>300</v>
          </cell>
          <cell r="H57">
            <v>300</v>
          </cell>
          <cell r="I57">
            <v>300</v>
          </cell>
          <cell r="J57">
            <v>300</v>
          </cell>
          <cell r="K57">
            <v>300</v>
          </cell>
          <cell r="L57">
            <v>300</v>
          </cell>
          <cell r="M57">
            <v>300</v>
          </cell>
        </row>
        <row r="58">
          <cell r="A58" t="str">
            <v>Glandford Brigg</v>
          </cell>
          <cell r="B58">
            <v>155</v>
          </cell>
          <cell r="C58">
            <v>155</v>
          </cell>
          <cell r="D58">
            <v>155</v>
          </cell>
          <cell r="E58">
            <v>155</v>
          </cell>
          <cell r="F58">
            <v>155</v>
          </cell>
          <cell r="G58">
            <v>155</v>
          </cell>
          <cell r="H58">
            <v>155</v>
          </cell>
          <cell r="I58">
            <v>155</v>
          </cell>
          <cell r="J58">
            <v>155</v>
          </cell>
          <cell r="K58">
            <v>155</v>
          </cell>
          <cell r="L58">
            <v>155</v>
          </cell>
          <cell r="M58">
            <v>155</v>
          </cell>
        </row>
        <row r="59">
          <cell r="A59" t="str">
            <v>Glendoe</v>
          </cell>
          <cell r="B59">
            <v>99.9</v>
          </cell>
          <cell r="C59">
            <v>99.9</v>
          </cell>
          <cell r="D59">
            <v>99.9</v>
          </cell>
          <cell r="E59">
            <v>99.9</v>
          </cell>
          <cell r="F59">
            <v>99.9</v>
          </cell>
          <cell r="G59">
            <v>99.9</v>
          </cell>
          <cell r="H59">
            <v>99.9</v>
          </cell>
          <cell r="I59">
            <v>99.9</v>
          </cell>
          <cell r="J59">
            <v>99.9</v>
          </cell>
          <cell r="K59">
            <v>99.9</v>
          </cell>
          <cell r="L59">
            <v>99.9</v>
          </cell>
          <cell r="M59">
            <v>99.9</v>
          </cell>
        </row>
        <row r="60">
          <cell r="A60" t="str">
            <v>Glenmoriston</v>
          </cell>
          <cell r="B60">
            <v>37</v>
          </cell>
          <cell r="C60">
            <v>37</v>
          </cell>
          <cell r="D60">
            <v>37</v>
          </cell>
          <cell r="E60">
            <v>37</v>
          </cell>
          <cell r="F60">
            <v>37</v>
          </cell>
          <cell r="G60">
            <v>37</v>
          </cell>
          <cell r="H60">
            <v>37</v>
          </cell>
          <cell r="I60">
            <v>37</v>
          </cell>
          <cell r="J60">
            <v>37</v>
          </cell>
          <cell r="K60">
            <v>37</v>
          </cell>
          <cell r="L60">
            <v>37</v>
          </cell>
          <cell r="M60">
            <v>37</v>
          </cell>
        </row>
        <row r="61">
          <cell r="A61" t="str">
            <v>Gordonbush</v>
          </cell>
          <cell r="B61">
            <v>70</v>
          </cell>
          <cell r="C61">
            <v>70</v>
          </cell>
          <cell r="D61">
            <v>70</v>
          </cell>
          <cell r="E61">
            <v>70</v>
          </cell>
          <cell r="F61">
            <v>70</v>
          </cell>
          <cell r="G61">
            <v>70</v>
          </cell>
          <cell r="H61">
            <v>70</v>
          </cell>
          <cell r="I61">
            <v>70</v>
          </cell>
          <cell r="J61">
            <v>70</v>
          </cell>
          <cell r="K61">
            <v>70</v>
          </cell>
          <cell r="L61">
            <v>70</v>
          </cell>
          <cell r="M61">
            <v>70</v>
          </cell>
        </row>
        <row r="62">
          <cell r="A62" t="str">
            <v>Grain</v>
          </cell>
          <cell r="B62">
            <v>1524</v>
          </cell>
          <cell r="C62">
            <v>1524</v>
          </cell>
          <cell r="D62">
            <v>1524</v>
          </cell>
          <cell r="E62">
            <v>1524</v>
          </cell>
          <cell r="F62">
            <v>1524</v>
          </cell>
          <cell r="G62">
            <v>1524</v>
          </cell>
          <cell r="H62">
            <v>1524</v>
          </cell>
          <cell r="I62">
            <v>1524</v>
          </cell>
          <cell r="J62">
            <v>1524</v>
          </cell>
          <cell r="K62">
            <v>1524</v>
          </cell>
          <cell r="L62">
            <v>1524</v>
          </cell>
          <cell r="M62">
            <v>1524</v>
          </cell>
        </row>
        <row r="63">
          <cell r="A63" t="str">
            <v>Grangemouth</v>
          </cell>
          <cell r="B63">
            <v>120</v>
          </cell>
          <cell r="C63">
            <v>120</v>
          </cell>
          <cell r="D63">
            <v>120</v>
          </cell>
          <cell r="E63">
            <v>120</v>
          </cell>
          <cell r="F63">
            <v>120</v>
          </cell>
          <cell r="G63">
            <v>120</v>
          </cell>
          <cell r="H63">
            <v>120</v>
          </cell>
          <cell r="I63">
            <v>120</v>
          </cell>
          <cell r="J63">
            <v>120</v>
          </cell>
          <cell r="K63">
            <v>120</v>
          </cell>
          <cell r="L63">
            <v>120</v>
          </cell>
          <cell r="M63">
            <v>120</v>
          </cell>
        </row>
        <row r="64">
          <cell r="A64" t="str">
            <v>Great Yarmouth</v>
          </cell>
          <cell r="B64">
            <v>405</v>
          </cell>
          <cell r="C64">
            <v>405</v>
          </cell>
          <cell r="D64">
            <v>405</v>
          </cell>
          <cell r="E64">
            <v>405</v>
          </cell>
          <cell r="F64">
            <v>405</v>
          </cell>
          <cell r="G64">
            <v>405</v>
          </cell>
          <cell r="H64">
            <v>405</v>
          </cell>
          <cell r="I64">
            <v>405</v>
          </cell>
          <cell r="J64">
            <v>405</v>
          </cell>
          <cell r="K64">
            <v>405</v>
          </cell>
          <cell r="L64">
            <v>405</v>
          </cell>
          <cell r="M64">
            <v>405</v>
          </cell>
        </row>
        <row r="65">
          <cell r="A65" t="str">
            <v>Greater Gabbard</v>
          </cell>
          <cell r="B65">
            <v>500</v>
          </cell>
          <cell r="C65">
            <v>500</v>
          </cell>
          <cell r="D65">
            <v>500</v>
          </cell>
          <cell r="E65">
            <v>500</v>
          </cell>
          <cell r="F65">
            <v>500</v>
          </cell>
          <cell r="G65">
            <v>500</v>
          </cell>
          <cell r="H65">
            <v>500</v>
          </cell>
          <cell r="I65">
            <v>500</v>
          </cell>
          <cell r="J65">
            <v>500</v>
          </cell>
          <cell r="K65">
            <v>500</v>
          </cell>
          <cell r="L65">
            <v>500</v>
          </cell>
          <cell r="M65">
            <v>500</v>
          </cell>
        </row>
        <row r="66">
          <cell r="A66" t="str">
            <v>Griffin Wind Farm</v>
          </cell>
          <cell r="B66">
            <v>188.6</v>
          </cell>
          <cell r="C66">
            <v>188.6</v>
          </cell>
          <cell r="D66">
            <v>188.6</v>
          </cell>
          <cell r="E66">
            <v>188.6</v>
          </cell>
          <cell r="F66">
            <v>188.6</v>
          </cell>
          <cell r="G66">
            <v>188.6</v>
          </cell>
          <cell r="H66">
            <v>188.6</v>
          </cell>
          <cell r="I66">
            <v>188.6</v>
          </cell>
          <cell r="J66">
            <v>188.6</v>
          </cell>
          <cell r="K66">
            <v>188.6</v>
          </cell>
          <cell r="L66">
            <v>188.6</v>
          </cell>
          <cell r="M66">
            <v>188.6</v>
          </cell>
        </row>
        <row r="67">
          <cell r="A67" t="str">
            <v>Gunfleet Sands I</v>
          </cell>
          <cell r="B67">
            <v>99.9</v>
          </cell>
          <cell r="C67">
            <v>99.9</v>
          </cell>
          <cell r="D67">
            <v>99.9</v>
          </cell>
          <cell r="E67">
            <v>99.9</v>
          </cell>
          <cell r="F67">
            <v>99.9</v>
          </cell>
          <cell r="G67">
            <v>99.9</v>
          </cell>
          <cell r="H67">
            <v>99.9</v>
          </cell>
          <cell r="I67">
            <v>99.9</v>
          </cell>
          <cell r="J67">
            <v>99.9</v>
          </cell>
          <cell r="K67">
            <v>99.9</v>
          </cell>
          <cell r="L67">
            <v>99.9</v>
          </cell>
          <cell r="M67">
            <v>99.9</v>
          </cell>
        </row>
        <row r="68">
          <cell r="A68" t="str">
            <v>Gunfleet Sands II</v>
          </cell>
          <cell r="B68">
            <v>64</v>
          </cell>
          <cell r="C68">
            <v>64</v>
          </cell>
          <cell r="D68">
            <v>64</v>
          </cell>
          <cell r="E68">
            <v>64</v>
          </cell>
          <cell r="F68">
            <v>64</v>
          </cell>
          <cell r="G68">
            <v>64</v>
          </cell>
          <cell r="H68">
            <v>64</v>
          </cell>
          <cell r="I68">
            <v>64</v>
          </cell>
          <cell r="J68">
            <v>64</v>
          </cell>
          <cell r="K68">
            <v>64</v>
          </cell>
          <cell r="L68">
            <v>64</v>
          </cell>
          <cell r="M68">
            <v>64</v>
          </cell>
        </row>
        <row r="69">
          <cell r="A69" t="str">
            <v>Gwynt y Mor</v>
          </cell>
          <cell r="B69">
            <v>565</v>
          </cell>
          <cell r="C69">
            <v>565</v>
          </cell>
          <cell r="D69">
            <v>565</v>
          </cell>
          <cell r="E69">
            <v>565</v>
          </cell>
          <cell r="F69">
            <v>565</v>
          </cell>
          <cell r="G69">
            <v>565</v>
          </cell>
          <cell r="H69">
            <v>565</v>
          </cell>
          <cell r="I69">
            <v>565</v>
          </cell>
          <cell r="J69">
            <v>565</v>
          </cell>
          <cell r="K69">
            <v>565</v>
          </cell>
          <cell r="L69">
            <v>565</v>
          </cell>
          <cell r="M69">
            <v>565</v>
          </cell>
        </row>
        <row r="70">
          <cell r="A70" t="str">
            <v>Hadyard Hill</v>
          </cell>
          <cell r="B70">
            <v>117</v>
          </cell>
          <cell r="C70">
            <v>117</v>
          </cell>
          <cell r="D70">
            <v>117</v>
          </cell>
          <cell r="E70">
            <v>117</v>
          </cell>
          <cell r="F70">
            <v>117</v>
          </cell>
          <cell r="G70">
            <v>117</v>
          </cell>
          <cell r="H70">
            <v>117</v>
          </cell>
          <cell r="I70">
            <v>117</v>
          </cell>
          <cell r="J70">
            <v>117</v>
          </cell>
          <cell r="K70">
            <v>117</v>
          </cell>
          <cell r="L70">
            <v>117</v>
          </cell>
          <cell r="M70">
            <v>117</v>
          </cell>
        </row>
        <row r="71">
          <cell r="A71" t="str">
            <v>Harestanes</v>
          </cell>
          <cell r="B71">
            <v>126</v>
          </cell>
          <cell r="C71">
            <v>126</v>
          </cell>
          <cell r="D71">
            <v>126</v>
          </cell>
          <cell r="E71">
            <v>126</v>
          </cell>
          <cell r="F71">
            <v>126</v>
          </cell>
          <cell r="G71">
            <v>126</v>
          </cell>
          <cell r="H71">
            <v>126</v>
          </cell>
          <cell r="I71">
            <v>126</v>
          </cell>
          <cell r="J71">
            <v>126</v>
          </cell>
          <cell r="K71">
            <v>126</v>
          </cell>
          <cell r="L71">
            <v>126</v>
          </cell>
          <cell r="M71">
            <v>126</v>
          </cell>
        </row>
        <row r="72">
          <cell r="A72" t="str">
            <v>Hartlepool</v>
          </cell>
          <cell r="B72">
            <v>1207</v>
          </cell>
          <cell r="C72">
            <v>1207</v>
          </cell>
          <cell r="D72">
            <v>1207</v>
          </cell>
          <cell r="E72">
            <v>1207</v>
          </cell>
          <cell r="F72">
            <v>1207</v>
          </cell>
          <cell r="G72">
            <v>1207</v>
          </cell>
          <cell r="H72">
            <v>1207</v>
          </cell>
          <cell r="I72">
            <v>1207</v>
          </cell>
          <cell r="J72">
            <v>1207</v>
          </cell>
          <cell r="K72">
            <v>1207</v>
          </cell>
          <cell r="L72">
            <v>1207</v>
          </cell>
          <cell r="M72">
            <v>1207</v>
          </cell>
        </row>
        <row r="73">
          <cell r="A73" t="str">
            <v>Heysham</v>
          </cell>
          <cell r="B73">
            <v>2433</v>
          </cell>
          <cell r="C73">
            <v>2433</v>
          </cell>
          <cell r="D73">
            <v>2433</v>
          </cell>
          <cell r="E73">
            <v>2433</v>
          </cell>
          <cell r="F73">
            <v>2433</v>
          </cell>
          <cell r="G73">
            <v>2433</v>
          </cell>
          <cell r="H73">
            <v>2433</v>
          </cell>
          <cell r="I73">
            <v>2433</v>
          </cell>
          <cell r="J73">
            <v>2433</v>
          </cell>
          <cell r="K73">
            <v>2433</v>
          </cell>
          <cell r="L73">
            <v>2433</v>
          </cell>
          <cell r="M73">
            <v>2433</v>
          </cell>
        </row>
        <row r="74">
          <cell r="A74" t="str">
            <v>Hinkley Point B</v>
          </cell>
          <cell r="B74">
            <v>1261</v>
          </cell>
          <cell r="C74">
            <v>1261</v>
          </cell>
          <cell r="D74">
            <v>1261</v>
          </cell>
          <cell r="E74">
            <v>1261</v>
          </cell>
          <cell r="F74">
            <v>1261</v>
          </cell>
          <cell r="G74">
            <v>1261</v>
          </cell>
          <cell r="H74">
            <v>1261</v>
          </cell>
          <cell r="I74">
            <v>1261</v>
          </cell>
          <cell r="J74">
            <v>1261</v>
          </cell>
          <cell r="K74">
            <v>1261</v>
          </cell>
          <cell r="L74">
            <v>1261</v>
          </cell>
          <cell r="M74">
            <v>1261</v>
          </cell>
        </row>
        <row r="75">
          <cell r="A75" t="str">
            <v>Humber Gateway</v>
          </cell>
          <cell r="B75">
            <v>0</v>
          </cell>
          <cell r="C75">
            <v>220</v>
          </cell>
          <cell r="D75">
            <v>220</v>
          </cell>
          <cell r="E75">
            <v>220</v>
          </cell>
          <cell r="F75">
            <v>220</v>
          </cell>
          <cell r="G75">
            <v>220</v>
          </cell>
          <cell r="H75">
            <v>220</v>
          </cell>
          <cell r="I75">
            <v>220</v>
          </cell>
          <cell r="J75">
            <v>220</v>
          </cell>
          <cell r="K75">
            <v>220</v>
          </cell>
          <cell r="L75">
            <v>220</v>
          </cell>
          <cell r="M75">
            <v>220</v>
          </cell>
        </row>
        <row r="76">
          <cell r="A76" t="str">
            <v>Hunterston</v>
          </cell>
          <cell r="B76">
            <v>1074</v>
          </cell>
          <cell r="C76">
            <v>1074</v>
          </cell>
          <cell r="D76">
            <v>1074</v>
          </cell>
          <cell r="E76">
            <v>1074</v>
          </cell>
          <cell r="F76">
            <v>1074</v>
          </cell>
          <cell r="G76">
            <v>1074</v>
          </cell>
          <cell r="H76">
            <v>1074</v>
          </cell>
          <cell r="I76">
            <v>1074</v>
          </cell>
          <cell r="J76">
            <v>1074</v>
          </cell>
          <cell r="K76">
            <v>1074</v>
          </cell>
          <cell r="L76">
            <v>1074</v>
          </cell>
          <cell r="M76">
            <v>1074</v>
          </cell>
        </row>
        <row r="77">
          <cell r="A77" t="str">
            <v>Immingham</v>
          </cell>
          <cell r="B77">
            <v>1218</v>
          </cell>
          <cell r="C77">
            <v>1218</v>
          </cell>
          <cell r="D77">
            <v>1218</v>
          </cell>
          <cell r="E77">
            <v>1218</v>
          </cell>
          <cell r="F77">
            <v>1218</v>
          </cell>
          <cell r="G77">
            <v>1218</v>
          </cell>
          <cell r="H77">
            <v>1218</v>
          </cell>
          <cell r="I77">
            <v>1218</v>
          </cell>
          <cell r="J77">
            <v>1218</v>
          </cell>
          <cell r="K77">
            <v>1218</v>
          </cell>
          <cell r="L77">
            <v>1218</v>
          </cell>
          <cell r="M77">
            <v>1218</v>
          </cell>
        </row>
        <row r="78">
          <cell r="A78" t="str">
            <v>Indian Queens</v>
          </cell>
          <cell r="B78">
            <v>140</v>
          </cell>
          <cell r="C78">
            <v>140</v>
          </cell>
          <cell r="D78">
            <v>140</v>
          </cell>
          <cell r="E78">
            <v>140</v>
          </cell>
          <cell r="F78">
            <v>140</v>
          </cell>
          <cell r="G78">
            <v>140</v>
          </cell>
          <cell r="H78">
            <v>140</v>
          </cell>
          <cell r="I78">
            <v>140</v>
          </cell>
          <cell r="J78">
            <v>140</v>
          </cell>
          <cell r="K78">
            <v>140</v>
          </cell>
          <cell r="L78">
            <v>140</v>
          </cell>
          <cell r="M78">
            <v>140</v>
          </cell>
        </row>
        <row r="79">
          <cell r="A79" t="str">
            <v>Invergarry</v>
          </cell>
          <cell r="B79">
            <v>20</v>
          </cell>
          <cell r="C79">
            <v>20</v>
          </cell>
          <cell r="D79">
            <v>20</v>
          </cell>
          <cell r="E79">
            <v>20</v>
          </cell>
          <cell r="F79">
            <v>20</v>
          </cell>
          <cell r="G79">
            <v>20</v>
          </cell>
          <cell r="H79">
            <v>20</v>
          </cell>
          <cell r="I79">
            <v>20</v>
          </cell>
          <cell r="J79">
            <v>20</v>
          </cell>
          <cell r="K79">
            <v>20</v>
          </cell>
          <cell r="L79">
            <v>20</v>
          </cell>
          <cell r="M79">
            <v>20</v>
          </cell>
        </row>
        <row r="80">
          <cell r="A80" t="str">
            <v>Ironbridge</v>
          </cell>
          <cell r="B80">
            <v>680</v>
          </cell>
          <cell r="C80">
            <v>680</v>
          </cell>
          <cell r="D80">
            <v>680</v>
          </cell>
          <cell r="E80">
            <v>680</v>
          </cell>
          <cell r="F80">
            <v>680</v>
          </cell>
          <cell r="G80">
            <v>680</v>
          </cell>
          <cell r="H80">
            <v>680</v>
          </cell>
          <cell r="I80">
            <v>680</v>
          </cell>
          <cell r="J80">
            <v>680</v>
          </cell>
          <cell r="K80">
            <v>680</v>
          </cell>
          <cell r="L80">
            <v>680</v>
          </cell>
          <cell r="M80">
            <v>680</v>
          </cell>
        </row>
        <row r="81">
          <cell r="A81" t="str">
            <v>Keadby</v>
          </cell>
          <cell r="B81">
            <v>735</v>
          </cell>
          <cell r="C81">
            <v>0</v>
          </cell>
          <cell r="D81">
            <v>0</v>
          </cell>
          <cell r="E81">
            <v>0</v>
          </cell>
          <cell r="F81">
            <v>0</v>
          </cell>
          <cell r="G81">
            <v>0</v>
          </cell>
          <cell r="H81">
            <v>0</v>
          </cell>
          <cell r="I81">
            <v>0</v>
          </cell>
          <cell r="J81">
            <v>0</v>
          </cell>
          <cell r="K81">
            <v>0</v>
          </cell>
          <cell r="L81">
            <v>0</v>
          </cell>
          <cell r="M81">
            <v>0</v>
          </cell>
        </row>
        <row r="82">
          <cell r="A82" t="str">
            <v>Kilbraur</v>
          </cell>
          <cell r="B82">
            <v>67</v>
          </cell>
          <cell r="C82">
            <v>67</v>
          </cell>
          <cell r="D82">
            <v>67</v>
          </cell>
          <cell r="E82">
            <v>67</v>
          </cell>
          <cell r="F82">
            <v>67</v>
          </cell>
          <cell r="G82">
            <v>67</v>
          </cell>
          <cell r="H82">
            <v>67</v>
          </cell>
          <cell r="I82">
            <v>67</v>
          </cell>
          <cell r="J82">
            <v>67</v>
          </cell>
          <cell r="K82">
            <v>67</v>
          </cell>
          <cell r="L82">
            <v>67</v>
          </cell>
          <cell r="M82">
            <v>67</v>
          </cell>
        </row>
        <row r="83">
          <cell r="A83" t="str">
            <v>Killingholme (NP)</v>
          </cell>
          <cell r="B83">
            <v>665</v>
          </cell>
          <cell r="C83">
            <v>665</v>
          </cell>
          <cell r="D83">
            <v>665</v>
          </cell>
          <cell r="E83">
            <v>665</v>
          </cell>
          <cell r="F83">
            <v>665</v>
          </cell>
          <cell r="G83">
            <v>665</v>
          </cell>
          <cell r="H83">
            <v>665</v>
          </cell>
          <cell r="I83">
            <v>665</v>
          </cell>
          <cell r="J83">
            <v>665</v>
          </cell>
          <cell r="K83">
            <v>665</v>
          </cell>
          <cell r="L83">
            <v>665</v>
          </cell>
          <cell r="M83">
            <v>665</v>
          </cell>
        </row>
        <row r="84">
          <cell r="A84" t="str">
            <v>Killingholme (Powergen)</v>
          </cell>
          <cell r="B84">
            <v>900</v>
          </cell>
          <cell r="C84">
            <v>900</v>
          </cell>
          <cell r="D84">
            <v>900</v>
          </cell>
          <cell r="E84">
            <v>900</v>
          </cell>
          <cell r="F84">
            <v>900</v>
          </cell>
          <cell r="G84">
            <v>900</v>
          </cell>
          <cell r="H84">
            <v>900</v>
          </cell>
          <cell r="I84">
            <v>900</v>
          </cell>
          <cell r="J84">
            <v>900</v>
          </cell>
          <cell r="K84">
            <v>900</v>
          </cell>
          <cell r="L84">
            <v>900</v>
          </cell>
          <cell r="M84">
            <v>900</v>
          </cell>
        </row>
        <row r="85">
          <cell r="A85" t="str">
            <v>Kilmorack</v>
          </cell>
          <cell r="B85">
            <v>20</v>
          </cell>
          <cell r="C85">
            <v>20</v>
          </cell>
          <cell r="D85">
            <v>20</v>
          </cell>
          <cell r="E85">
            <v>20</v>
          </cell>
          <cell r="F85">
            <v>20</v>
          </cell>
          <cell r="G85">
            <v>20</v>
          </cell>
          <cell r="H85">
            <v>20</v>
          </cell>
          <cell r="I85">
            <v>20</v>
          </cell>
          <cell r="J85">
            <v>20</v>
          </cell>
          <cell r="K85">
            <v>20</v>
          </cell>
          <cell r="L85">
            <v>20</v>
          </cell>
          <cell r="M85">
            <v>20</v>
          </cell>
        </row>
        <row r="86">
          <cell r="A86" t="str">
            <v>Kingsnorth</v>
          </cell>
          <cell r="B86">
            <v>0</v>
          </cell>
          <cell r="C86">
            <v>0</v>
          </cell>
          <cell r="D86">
            <v>0</v>
          </cell>
          <cell r="E86">
            <v>0</v>
          </cell>
          <cell r="F86">
            <v>0</v>
          </cell>
          <cell r="G86">
            <v>0</v>
          </cell>
          <cell r="H86">
            <v>0</v>
          </cell>
          <cell r="I86">
            <v>0</v>
          </cell>
          <cell r="J86">
            <v>0</v>
          </cell>
          <cell r="K86">
            <v>0</v>
          </cell>
          <cell r="L86">
            <v>0</v>
          </cell>
          <cell r="M86">
            <v>0</v>
          </cell>
        </row>
        <row r="87">
          <cell r="A87" t="str">
            <v>Langage</v>
          </cell>
          <cell r="B87">
            <v>905</v>
          </cell>
          <cell r="C87">
            <v>905</v>
          </cell>
          <cell r="D87">
            <v>905</v>
          </cell>
          <cell r="E87">
            <v>905</v>
          </cell>
          <cell r="F87">
            <v>905</v>
          </cell>
          <cell r="G87">
            <v>905</v>
          </cell>
          <cell r="H87">
            <v>905</v>
          </cell>
          <cell r="I87">
            <v>905</v>
          </cell>
          <cell r="J87">
            <v>905</v>
          </cell>
          <cell r="K87">
            <v>905</v>
          </cell>
          <cell r="L87">
            <v>905</v>
          </cell>
          <cell r="M87">
            <v>905</v>
          </cell>
        </row>
        <row r="88">
          <cell r="A88" t="str">
            <v>Lincs Wind Farm</v>
          </cell>
          <cell r="B88">
            <v>250</v>
          </cell>
          <cell r="C88">
            <v>250</v>
          </cell>
          <cell r="D88">
            <v>250</v>
          </cell>
          <cell r="E88">
            <v>250</v>
          </cell>
          <cell r="F88">
            <v>250</v>
          </cell>
          <cell r="G88">
            <v>250</v>
          </cell>
          <cell r="H88">
            <v>250</v>
          </cell>
          <cell r="I88">
            <v>250</v>
          </cell>
          <cell r="J88">
            <v>250</v>
          </cell>
          <cell r="K88">
            <v>250</v>
          </cell>
          <cell r="L88">
            <v>250</v>
          </cell>
          <cell r="M88">
            <v>250</v>
          </cell>
        </row>
        <row r="89">
          <cell r="A89" t="str">
            <v>Little Barford</v>
          </cell>
          <cell r="B89">
            <v>740</v>
          </cell>
          <cell r="C89">
            <v>740</v>
          </cell>
          <cell r="D89">
            <v>740</v>
          </cell>
          <cell r="E89">
            <v>740</v>
          </cell>
          <cell r="F89">
            <v>740</v>
          </cell>
          <cell r="G89">
            <v>740</v>
          </cell>
          <cell r="H89">
            <v>740</v>
          </cell>
          <cell r="I89">
            <v>740</v>
          </cell>
          <cell r="J89">
            <v>740</v>
          </cell>
          <cell r="K89">
            <v>740</v>
          </cell>
          <cell r="L89">
            <v>740</v>
          </cell>
          <cell r="M89">
            <v>740</v>
          </cell>
        </row>
        <row r="90">
          <cell r="A90" t="str">
            <v>Littlebrook D</v>
          </cell>
          <cell r="B90">
            <v>800</v>
          </cell>
          <cell r="C90">
            <v>800</v>
          </cell>
          <cell r="D90">
            <v>800</v>
          </cell>
          <cell r="E90">
            <v>800</v>
          </cell>
          <cell r="F90">
            <v>800</v>
          </cell>
          <cell r="G90">
            <v>800</v>
          </cell>
          <cell r="H90">
            <v>800</v>
          </cell>
          <cell r="I90">
            <v>800</v>
          </cell>
          <cell r="J90">
            <v>800</v>
          </cell>
          <cell r="K90">
            <v>800</v>
          </cell>
          <cell r="L90">
            <v>800</v>
          </cell>
          <cell r="M90">
            <v>800</v>
          </cell>
        </row>
        <row r="91">
          <cell r="A91" t="str">
            <v>Lochay</v>
          </cell>
          <cell r="B91">
            <v>47</v>
          </cell>
          <cell r="C91">
            <v>47</v>
          </cell>
          <cell r="D91">
            <v>47</v>
          </cell>
          <cell r="E91">
            <v>47</v>
          </cell>
          <cell r="F91">
            <v>47</v>
          </cell>
          <cell r="G91">
            <v>47</v>
          </cell>
          <cell r="H91">
            <v>47</v>
          </cell>
          <cell r="I91">
            <v>47</v>
          </cell>
          <cell r="J91">
            <v>47</v>
          </cell>
          <cell r="K91">
            <v>47</v>
          </cell>
          <cell r="L91">
            <v>47</v>
          </cell>
          <cell r="M91">
            <v>47</v>
          </cell>
        </row>
        <row r="92">
          <cell r="A92" t="str">
            <v>Lochluichart</v>
          </cell>
          <cell r="B92">
            <v>69</v>
          </cell>
          <cell r="C92">
            <v>69</v>
          </cell>
          <cell r="D92">
            <v>69</v>
          </cell>
          <cell r="E92">
            <v>69</v>
          </cell>
          <cell r="F92">
            <v>69</v>
          </cell>
          <cell r="G92">
            <v>69</v>
          </cell>
          <cell r="H92">
            <v>69</v>
          </cell>
          <cell r="I92">
            <v>69</v>
          </cell>
          <cell r="J92">
            <v>69</v>
          </cell>
          <cell r="K92">
            <v>69</v>
          </cell>
          <cell r="L92">
            <v>69</v>
          </cell>
          <cell r="M92">
            <v>69</v>
          </cell>
        </row>
        <row r="93">
          <cell r="A93" t="str">
            <v>London Array</v>
          </cell>
          <cell r="B93">
            <v>630</v>
          </cell>
          <cell r="C93">
            <v>630</v>
          </cell>
          <cell r="D93">
            <v>630</v>
          </cell>
          <cell r="E93">
            <v>630</v>
          </cell>
          <cell r="F93">
            <v>630</v>
          </cell>
          <cell r="G93">
            <v>630</v>
          </cell>
          <cell r="H93">
            <v>630</v>
          </cell>
          <cell r="I93">
            <v>630</v>
          </cell>
          <cell r="J93">
            <v>630</v>
          </cell>
          <cell r="K93">
            <v>630</v>
          </cell>
          <cell r="L93">
            <v>630</v>
          </cell>
          <cell r="M93">
            <v>630</v>
          </cell>
        </row>
        <row r="94">
          <cell r="A94" t="str">
            <v>Longannet</v>
          </cell>
          <cell r="B94">
            <v>2260</v>
          </cell>
          <cell r="C94">
            <v>2260</v>
          </cell>
          <cell r="D94">
            <v>2260</v>
          </cell>
          <cell r="E94">
            <v>2260</v>
          </cell>
          <cell r="F94">
            <v>2260</v>
          </cell>
          <cell r="G94">
            <v>2260</v>
          </cell>
          <cell r="H94">
            <v>2260</v>
          </cell>
          <cell r="I94">
            <v>2260</v>
          </cell>
          <cell r="J94">
            <v>2260</v>
          </cell>
          <cell r="K94">
            <v>2260</v>
          </cell>
          <cell r="L94">
            <v>2260</v>
          </cell>
          <cell r="M94">
            <v>2260</v>
          </cell>
        </row>
        <row r="95">
          <cell r="A95" t="str">
            <v>Luichart</v>
          </cell>
          <cell r="B95">
            <v>34</v>
          </cell>
          <cell r="C95">
            <v>34</v>
          </cell>
          <cell r="D95">
            <v>34</v>
          </cell>
          <cell r="E95">
            <v>34</v>
          </cell>
          <cell r="F95">
            <v>34</v>
          </cell>
          <cell r="G95">
            <v>34</v>
          </cell>
          <cell r="H95">
            <v>34</v>
          </cell>
          <cell r="I95">
            <v>34</v>
          </cell>
          <cell r="J95">
            <v>34</v>
          </cell>
          <cell r="K95">
            <v>34</v>
          </cell>
          <cell r="L95">
            <v>34</v>
          </cell>
          <cell r="M95">
            <v>34</v>
          </cell>
        </row>
        <row r="96">
          <cell r="A96" t="str">
            <v>Marchwood</v>
          </cell>
          <cell r="B96">
            <v>900</v>
          </cell>
          <cell r="C96">
            <v>900</v>
          </cell>
          <cell r="D96">
            <v>900</v>
          </cell>
          <cell r="E96">
            <v>900</v>
          </cell>
          <cell r="F96">
            <v>900</v>
          </cell>
          <cell r="G96">
            <v>900</v>
          </cell>
          <cell r="H96">
            <v>900</v>
          </cell>
          <cell r="I96">
            <v>900</v>
          </cell>
          <cell r="J96">
            <v>900</v>
          </cell>
          <cell r="K96">
            <v>900</v>
          </cell>
          <cell r="L96">
            <v>900</v>
          </cell>
          <cell r="M96">
            <v>900</v>
          </cell>
        </row>
        <row r="97">
          <cell r="A97" t="str">
            <v>Mark Hill</v>
          </cell>
          <cell r="B97">
            <v>53</v>
          </cell>
          <cell r="C97">
            <v>53</v>
          </cell>
          <cell r="D97">
            <v>53</v>
          </cell>
          <cell r="E97">
            <v>53</v>
          </cell>
          <cell r="F97">
            <v>53</v>
          </cell>
          <cell r="G97">
            <v>53</v>
          </cell>
          <cell r="H97">
            <v>53</v>
          </cell>
          <cell r="I97">
            <v>53</v>
          </cell>
          <cell r="J97">
            <v>53</v>
          </cell>
          <cell r="K97">
            <v>53</v>
          </cell>
          <cell r="L97">
            <v>53</v>
          </cell>
          <cell r="M97">
            <v>53</v>
          </cell>
        </row>
        <row r="98">
          <cell r="A98" t="str">
            <v>Medway</v>
          </cell>
          <cell r="B98">
            <v>700</v>
          </cell>
          <cell r="C98">
            <v>700</v>
          </cell>
          <cell r="D98">
            <v>700</v>
          </cell>
          <cell r="E98">
            <v>700</v>
          </cell>
          <cell r="F98">
            <v>700</v>
          </cell>
          <cell r="G98">
            <v>700</v>
          </cell>
          <cell r="H98">
            <v>700</v>
          </cell>
          <cell r="I98">
            <v>700</v>
          </cell>
          <cell r="J98">
            <v>700</v>
          </cell>
          <cell r="K98">
            <v>700</v>
          </cell>
          <cell r="L98">
            <v>700</v>
          </cell>
          <cell r="M98">
            <v>700</v>
          </cell>
        </row>
        <row r="99">
          <cell r="A99" t="str">
            <v>Millennium Wind</v>
          </cell>
          <cell r="B99">
            <v>65</v>
          </cell>
          <cell r="C99">
            <v>65</v>
          </cell>
          <cell r="D99">
            <v>65</v>
          </cell>
          <cell r="E99">
            <v>65</v>
          </cell>
          <cell r="F99">
            <v>65</v>
          </cell>
          <cell r="G99">
            <v>65</v>
          </cell>
          <cell r="H99">
            <v>65</v>
          </cell>
          <cell r="I99">
            <v>65</v>
          </cell>
          <cell r="J99">
            <v>65</v>
          </cell>
          <cell r="K99">
            <v>65</v>
          </cell>
          <cell r="L99">
            <v>65</v>
          </cell>
          <cell r="M99">
            <v>65</v>
          </cell>
        </row>
        <row r="100">
          <cell r="A100" t="str">
            <v>Mossford</v>
          </cell>
          <cell r="B100">
            <v>18.66</v>
          </cell>
          <cell r="C100">
            <v>18.66</v>
          </cell>
          <cell r="D100">
            <v>18.66</v>
          </cell>
          <cell r="E100">
            <v>18.66</v>
          </cell>
          <cell r="F100">
            <v>18.66</v>
          </cell>
          <cell r="G100">
            <v>18.66</v>
          </cell>
          <cell r="H100">
            <v>18.66</v>
          </cell>
          <cell r="I100">
            <v>18.66</v>
          </cell>
          <cell r="J100">
            <v>18.66</v>
          </cell>
          <cell r="K100">
            <v>18.66</v>
          </cell>
          <cell r="L100">
            <v>18.66</v>
          </cell>
          <cell r="M100">
            <v>18.66</v>
          </cell>
        </row>
        <row r="101">
          <cell r="A101" t="str">
            <v>Nant</v>
          </cell>
          <cell r="B101">
            <v>15</v>
          </cell>
          <cell r="C101">
            <v>15</v>
          </cell>
          <cell r="D101">
            <v>15</v>
          </cell>
          <cell r="E101">
            <v>15</v>
          </cell>
          <cell r="F101">
            <v>15</v>
          </cell>
          <cell r="G101">
            <v>15</v>
          </cell>
          <cell r="H101">
            <v>15</v>
          </cell>
          <cell r="I101">
            <v>15</v>
          </cell>
          <cell r="J101">
            <v>15</v>
          </cell>
          <cell r="K101">
            <v>15</v>
          </cell>
          <cell r="L101">
            <v>15</v>
          </cell>
          <cell r="M101">
            <v>15</v>
          </cell>
        </row>
        <row r="102">
          <cell r="A102" t="str">
            <v>Oldbury-on-Severn</v>
          </cell>
          <cell r="B102">
            <v>0</v>
          </cell>
          <cell r="C102">
            <v>0</v>
          </cell>
          <cell r="D102">
            <v>0</v>
          </cell>
          <cell r="E102">
            <v>0</v>
          </cell>
          <cell r="F102">
            <v>0</v>
          </cell>
          <cell r="G102">
            <v>0</v>
          </cell>
          <cell r="H102">
            <v>0</v>
          </cell>
          <cell r="I102">
            <v>0</v>
          </cell>
          <cell r="J102">
            <v>0</v>
          </cell>
          <cell r="K102">
            <v>0</v>
          </cell>
          <cell r="L102">
            <v>0</v>
          </cell>
          <cell r="M102">
            <v>0</v>
          </cell>
        </row>
        <row r="103">
          <cell r="A103" t="str">
            <v>Ormonde</v>
          </cell>
          <cell r="B103">
            <v>150</v>
          </cell>
          <cell r="C103">
            <v>150</v>
          </cell>
          <cell r="D103">
            <v>150</v>
          </cell>
          <cell r="E103">
            <v>150</v>
          </cell>
          <cell r="F103">
            <v>150</v>
          </cell>
          <cell r="G103">
            <v>150</v>
          </cell>
          <cell r="H103">
            <v>150</v>
          </cell>
          <cell r="I103">
            <v>150</v>
          </cell>
          <cell r="J103">
            <v>150</v>
          </cell>
          <cell r="K103">
            <v>150</v>
          </cell>
          <cell r="L103">
            <v>150</v>
          </cell>
          <cell r="M103">
            <v>150</v>
          </cell>
        </row>
        <row r="104">
          <cell r="A104" t="str">
            <v>Orrin</v>
          </cell>
          <cell r="B104">
            <v>18</v>
          </cell>
          <cell r="C104">
            <v>18</v>
          </cell>
          <cell r="D104">
            <v>18</v>
          </cell>
          <cell r="E104">
            <v>18</v>
          </cell>
          <cell r="F104">
            <v>18</v>
          </cell>
          <cell r="G104">
            <v>18</v>
          </cell>
          <cell r="H104">
            <v>18</v>
          </cell>
          <cell r="I104">
            <v>18</v>
          </cell>
          <cell r="J104">
            <v>18</v>
          </cell>
          <cell r="K104">
            <v>18</v>
          </cell>
          <cell r="L104">
            <v>18</v>
          </cell>
          <cell r="M104">
            <v>18</v>
          </cell>
        </row>
        <row r="105">
          <cell r="A105" t="str">
            <v>Pembroke</v>
          </cell>
          <cell r="B105">
            <v>2199</v>
          </cell>
          <cell r="C105">
            <v>2199</v>
          </cell>
          <cell r="D105">
            <v>2199</v>
          </cell>
          <cell r="E105">
            <v>2199</v>
          </cell>
          <cell r="F105">
            <v>2199</v>
          </cell>
          <cell r="G105">
            <v>2199</v>
          </cell>
          <cell r="H105">
            <v>2199</v>
          </cell>
          <cell r="I105">
            <v>2199</v>
          </cell>
          <cell r="J105">
            <v>2199</v>
          </cell>
          <cell r="K105">
            <v>2199</v>
          </cell>
          <cell r="L105">
            <v>2199</v>
          </cell>
          <cell r="M105">
            <v>2199</v>
          </cell>
        </row>
        <row r="106">
          <cell r="A106" t="str">
            <v>Peterborough</v>
          </cell>
          <cell r="B106">
            <v>245</v>
          </cell>
          <cell r="C106">
            <v>245</v>
          </cell>
          <cell r="D106">
            <v>245</v>
          </cell>
          <cell r="E106">
            <v>245</v>
          </cell>
          <cell r="F106">
            <v>245</v>
          </cell>
          <cell r="G106">
            <v>245</v>
          </cell>
          <cell r="H106">
            <v>245</v>
          </cell>
          <cell r="I106">
            <v>245</v>
          </cell>
          <cell r="J106">
            <v>245</v>
          </cell>
          <cell r="K106">
            <v>245</v>
          </cell>
          <cell r="L106">
            <v>245</v>
          </cell>
          <cell r="M106">
            <v>245</v>
          </cell>
        </row>
        <row r="107">
          <cell r="A107" t="str">
            <v>Peterhead</v>
          </cell>
          <cell r="B107">
            <v>400</v>
          </cell>
          <cell r="C107">
            <v>400</v>
          </cell>
          <cell r="D107">
            <v>400</v>
          </cell>
          <cell r="E107">
            <v>400</v>
          </cell>
          <cell r="F107">
            <v>400</v>
          </cell>
          <cell r="G107">
            <v>400</v>
          </cell>
          <cell r="H107">
            <v>400</v>
          </cell>
          <cell r="I107">
            <v>400</v>
          </cell>
          <cell r="J107">
            <v>400</v>
          </cell>
          <cell r="K107">
            <v>400</v>
          </cell>
          <cell r="L107">
            <v>400</v>
          </cell>
          <cell r="M107">
            <v>400</v>
          </cell>
        </row>
        <row r="108">
          <cell r="A108" t="str">
            <v>Quoich</v>
          </cell>
          <cell r="B108">
            <v>0</v>
          </cell>
          <cell r="C108">
            <v>0</v>
          </cell>
          <cell r="D108">
            <v>0</v>
          </cell>
          <cell r="E108">
            <v>0</v>
          </cell>
          <cell r="F108">
            <v>0</v>
          </cell>
          <cell r="G108">
            <v>0</v>
          </cell>
          <cell r="H108">
            <v>0</v>
          </cell>
          <cell r="I108">
            <v>0</v>
          </cell>
          <cell r="J108">
            <v>0</v>
          </cell>
          <cell r="K108">
            <v>0</v>
          </cell>
          <cell r="L108">
            <v>0</v>
          </cell>
          <cell r="M108">
            <v>0</v>
          </cell>
        </row>
        <row r="109">
          <cell r="A109" t="str">
            <v>Ratcliffe-on-Soar</v>
          </cell>
          <cell r="B109">
            <v>2021</v>
          </cell>
          <cell r="C109">
            <v>2021</v>
          </cell>
          <cell r="D109">
            <v>2021</v>
          </cell>
          <cell r="E109">
            <v>2021</v>
          </cell>
          <cell r="F109">
            <v>2021</v>
          </cell>
          <cell r="G109">
            <v>2021</v>
          </cell>
          <cell r="H109">
            <v>2021</v>
          </cell>
          <cell r="I109">
            <v>2021</v>
          </cell>
          <cell r="J109">
            <v>2021</v>
          </cell>
          <cell r="K109">
            <v>2021</v>
          </cell>
          <cell r="L109">
            <v>2021</v>
          </cell>
          <cell r="M109">
            <v>2021</v>
          </cell>
        </row>
        <row r="110">
          <cell r="A110" t="str">
            <v>Robin Rigg East</v>
          </cell>
          <cell r="B110">
            <v>92</v>
          </cell>
          <cell r="C110">
            <v>92</v>
          </cell>
          <cell r="D110">
            <v>92</v>
          </cell>
          <cell r="E110">
            <v>92</v>
          </cell>
          <cell r="F110">
            <v>92</v>
          </cell>
          <cell r="G110">
            <v>92</v>
          </cell>
          <cell r="H110">
            <v>92</v>
          </cell>
          <cell r="I110">
            <v>92</v>
          </cell>
          <cell r="J110">
            <v>92</v>
          </cell>
          <cell r="K110">
            <v>92</v>
          </cell>
          <cell r="L110">
            <v>92</v>
          </cell>
          <cell r="M110">
            <v>92</v>
          </cell>
        </row>
        <row r="111">
          <cell r="A111" t="str">
            <v>Robin Rigg West</v>
          </cell>
          <cell r="B111">
            <v>92</v>
          </cell>
          <cell r="C111">
            <v>92</v>
          </cell>
          <cell r="D111">
            <v>92</v>
          </cell>
          <cell r="E111">
            <v>92</v>
          </cell>
          <cell r="F111">
            <v>92</v>
          </cell>
          <cell r="G111">
            <v>92</v>
          </cell>
          <cell r="H111">
            <v>92</v>
          </cell>
          <cell r="I111">
            <v>92</v>
          </cell>
          <cell r="J111">
            <v>92</v>
          </cell>
          <cell r="K111">
            <v>92</v>
          </cell>
          <cell r="L111">
            <v>92</v>
          </cell>
          <cell r="M111">
            <v>92</v>
          </cell>
        </row>
        <row r="112">
          <cell r="A112" t="str">
            <v>Rocksavage</v>
          </cell>
          <cell r="B112">
            <v>810</v>
          </cell>
          <cell r="C112">
            <v>810</v>
          </cell>
          <cell r="D112">
            <v>810</v>
          </cell>
          <cell r="E112">
            <v>810</v>
          </cell>
          <cell r="F112">
            <v>810</v>
          </cell>
          <cell r="G112">
            <v>810</v>
          </cell>
          <cell r="H112">
            <v>810</v>
          </cell>
          <cell r="I112">
            <v>810</v>
          </cell>
          <cell r="J112">
            <v>810</v>
          </cell>
          <cell r="K112">
            <v>810</v>
          </cell>
          <cell r="L112">
            <v>810</v>
          </cell>
          <cell r="M112">
            <v>810</v>
          </cell>
        </row>
        <row r="113">
          <cell r="A113" t="str">
            <v>Roosecote</v>
          </cell>
          <cell r="B113">
            <v>99</v>
          </cell>
          <cell r="C113">
            <v>99</v>
          </cell>
          <cell r="D113">
            <v>99</v>
          </cell>
          <cell r="E113">
            <v>99</v>
          </cell>
          <cell r="F113">
            <v>99</v>
          </cell>
          <cell r="G113">
            <v>99</v>
          </cell>
          <cell r="H113">
            <v>99</v>
          </cell>
          <cell r="I113">
            <v>99</v>
          </cell>
          <cell r="J113">
            <v>99</v>
          </cell>
          <cell r="K113">
            <v>99</v>
          </cell>
          <cell r="L113">
            <v>99</v>
          </cell>
          <cell r="M113">
            <v>99</v>
          </cell>
        </row>
        <row r="114">
          <cell r="A114" t="str">
            <v>Rugeley B</v>
          </cell>
          <cell r="B114">
            <v>1018</v>
          </cell>
          <cell r="C114">
            <v>1018</v>
          </cell>
          <cell r="D114">
            <v>1018</v>
          </cell>
          <cell r="E114">
            <v>1018</v>
          </cell>
          <cell r="F114">
            <v>1018</v>
          </cell>
          <cell r="G114">
            <v>1018</v>
          </cell>
          <cell r="H114">
            <v>1018</v>
          </cell>
          <cell r="I114">
            <v>1018</v>
          </cell>
          <cell r="J114">
            <v>1018</v>
          </cell>
          <cell r="K114">
            <v>1018</v>
          </cell>
          <cell r="L114">
            <v>1018</v>
          </cell>
          <cell r="M114">
            <v>1018</v>
          </cell>
        </row>
        <row r="115">
          <cell r="A115" t="str">
            <v>Rye House</v>
          </cell>
          <cell r="B115">
            <v>715</v>
          </cell>
          <cell r="C115">
            <v>715</v>
          </cell>
          <cell r="D115">
            <v>715</v>
          </cell>
          <cell r="E115">
            <v>715</v>
          </cell>
          <cell r="F115">
            <v>715</v>
          </cell>
          <cell r="G115">
            <v>715</v>
          </cell>
          <cell r="H115">
            <v>715</v>
          </cell>
          <cell r="I115">
            <v>715</v>
          </cell>
          <cell r="J115">
            <v>715</v>
          </cell>
          <cell r="K115">
            <v>715</v>
          </cell>
          <cell r="L115">
            <v>715</v>
          </cell>
          <cell r="M115">
            <v>715</v>
          </cell>
        </row>
        <row r="116">
          <cell r="A116" t="str">
            <v>Saltend</v>
          </cell>
          <cell r="B116">
            <v>1100</v>
          </cell>
          <cell r="C116">
            <v>1100</v>
          </cell>
          <cell r="D116">
            <v>1100</v>
          </cell>
          <cell r="E116">
            <v>1100</v>
          </cell>
          <cell r="F116">
            <v>1100</v>
          </cell>
          <cell r="G116">
            <v>1100</v>
          </cell>
          <cell r="H116">
            <v>1100</v>
          </cell>
          <cell r="I116">
            <v>1100</v>
          </cell>
          <cell r="J116">
            <v>1100</v>
          </cell>
          <cell r="K116">
            <v>1100</v>
          </cell>
          <cell r="L116">
            <v>1100</v>
          </cell>
          <cell r="M116">
            <v>1100</v>
          </cell>
        </row>
        <row r="117">
          <cell r="A117" t="str">
            <v>Seabank</v>
          </cell>
          <cell r="B117">
            <v>1234</v>
          </cell>
          <cell r="C117">
            <v>1234</v>
          </cell>
          <cell r="D117">
            <v>1234</v>
          </cell>
          <cell r="E117">
            <v>1234</v>
          </cell>
          <cell r="F117">
            <v>1234</v>
          </cell>
          <cell r="G117">
            <v>1234</v>
          </cell>
          <cell r="H117">
            <v>1234</v>
          </cell>
          <cell r="I117">
            <v>1234</v>
          </cell>
          <cell r="J117">
            <v>1234</v>
          </cell>
          <cell r="K117">
            <v>1234</v>
          </cell>
          <cell r="L117">
            <v>1234</v>
          </cell>
          <cell r="M117">
            <v>1234</v>
          </cell>
        </row>
        <row r="118">
          <cell r="A118" t="str">
            <v>Sellafield</v>
          </cell>
          <cell r="B118">
            <v>155</v>
          </cell>
          <cell r="C118">
            <v>155</v>
          </cell>
          <cell r="D118">
            <v>155</v>
          </cell>
          <cell r="E118">
            <v>155</v>
          </cell>
          <cell r="F118">
            <v>155</v>
          </cell>
          <cell r="G118">
            <v>155</v>
          </cell>
          <cell r="H118">
            <v>155</v>
          </cell>
          <cell r="I118">
            <v>155</v>
          </cell>
          <cell r="J118">
            <v>155</v>
          </cell>
          <cell r="K118">
            <v>155</v>
          </cell>
          <cell r="L118">
            <v>155</v>
          </cell>
          <cell r="M118">
            <v>155</v>
          </cell>
        </row>
        <row r="119">
          <cell r="A119" t="str">
            <v>Severn Power</v>
          </cell>
          <cell r="B119">
            <v>850</v>
          </cell>
          <cell r="C119">
            <v>850</v>
          </cell>
          <cell r="D119">
            <v>850</v>
          </cell>
          <cell r="E119">
            <v>850</v>
          </cell>
          <cell r="F119">
            <v>850</v>
          </cell>
          <cell r="G119">
            <v>850</v>
          </cell>
          <cell r="H119">
            <v>850</v>
          </cell>
          <cell r="I119">
            <v>850</v>
          </cell>
          <cell r="J119">
            <v>850</v>
          </cell>
          <cell r="K119">
            <v>850</v>
          </cell>
          <cell r="L119">
            <v>850</v>
          </cell>
          <cell r="M119">
            <v>850</v>
          </cell>
        </row>
        <row r="120">
          <cell r="A120" t="str">
            <v>Sheringham Shoal</v>
          </cell>
          <cell r="B120">
            <v>315</v>
          </cell>
          <cell r="C120">
            <v>315</v>
          </cell>
          <cell r="D120">
            <v>315</v>
          </cell>
          <cell r="E120">
            <v>315</v>
          </cell>
          <cell r="F120">
            <v>315</v>
          </cell>
          <cell r="G120">
            <v>315</v>
          </cell>
          <cell r="H120">
            <v>315</v>
          </cell>
          <cell r="I120">
            <v>315</v>
          </cell>
          <cell r="J120">
            <v>315</v>
          </cell>
          <cell r="K120">
            <v>315</v>
          </cell>
          <cell r="L120">
            <v>315</v>
          </cell>
          <cell r="M120">
            <v>315</v>
          </cell>
        </row>
        <row r="121">
          <cell r="A121" t="str">
            <v>Shoreham</v>
          </cell>
          <cell r="B121">
            <v>420</v>
          </cell>
          <cell r="C121">
            <v>420</v>
          </cell>
          <cell r="D121">
            <v>420</v>
          </cell>
          <cell r="E121">
            <v>420</v>
          </cell>
          <cell r="F121">
            <v>420</v>
          </cell>
          <cell r="G121">
            <v>420</v>
          </cell>
          <cell r="H121">
            <v>420</v>
          </cell>
          <cell r="I121">
            <v>420</v>
          </cell>
          <cell r="J121">
            <v>420</v>
          </cell>
          <cell r="K121">
            <v>420</v>
          </cell>
          <cell r="L121">
            <v>420</v>
          </cell>
          <cell r="M121">
            <v>420</v>
          </cell>
        </row>
        <row r="122">
          <cell r="A122" t="str">
            <v>Shotton</v>
          </cell>
          <cell r="B122">
            <v>0</v>
          </cell>
          <cell r="C122">
            <v>0</v>
          </cell>
          <cell r="D122">
            <v>0</v>
          </cell>
          <cell r="E122">
            <v>0</v>
          </cell>
          <cell r="F122">
            <v>0</v>
          </cell>
          <cell r="G122">
            <v>0</v>
          </cell>
          <cell r="H122">
            <v>0</v>
          </cell>
          <cell r="I122">
            <v>0</v>
          </cell>
          <cell r="J122">
            <v>0</v>
          </cell>
          <cell r="K122">
            <v>0</v>
          </cell>
          <cell r="L122">
            <v>0</v>
          </cell>
          <cell r="M122">
            <v>0</v>
          </cell>
        </row>
        <row r="123">
          <cell r="A123" t="str">
            <v>Sizewell B</v>
          </cell>
          <cell r="B123">
            <v>1212</v>
          </cell>
          <cell r="C123">
            <v>1212</v>
          </cell>
          <cell r="D123">
            <v>1212</v>
          </cell>
          <cell r="E123">
            <v>1212</v>
          </cell>
          <cell r="F123">
            <v>1212</v>
          </cell>
          <cell r="G123">
            <v>1212</v>
          </cell>
          <cell r="H123">
            <v>1212</v>
          </cell>
          <cell r="I123">
            <v>1212</v>
          </cell>
          <cell r="J123">
            <v>1212</v>
          </cell>
          <cell r="K123">
            <v>1212</v>
          </cell>
          <cell r="L123">
            <v>1212</v>
          </cell>
          <cell r="M123">
            <v>1212</v>
          </cell>
        </row>
        <row r="124">
          <cell r="A124" t="str">
            <v>Sloy G2 &amp; G3</v>
          </cell>
          <cell r="B124">
            <v>80</v>
          </cell>
          <cell r="C124">
            <v>80</v>
          </cell>
          <cell r="D124">
            <v>80</v>
          </cell>
          <cell r="E124">
            <v>80</v>
          </cell>
          <cell r="F124">
            <v>80</v>
          </cell>
          <cell r="G124">
            <v>80</v>
          </cell>
          <cell r="H124">
            <v>80</v>
          </cell>
          <cell r="I124">
            <v>80</v>
          </cell>
          <cell r="J124">
            <v>80</v>
          </cell>
          <cell r="K124">
            <v>80</v>
          </cell>
          <cell r="L124">
            <v>80</v>
          </cell>
          <cell r="M124">
            <v>80</v>
          </cell>
        </row>
        <row r="125">
          <cell r="A125" t="str">
            <v>South Humber Bank</v>
          </cell>
          <cell r="B125">
            <v>1285</v>
          </cell>
          <cell r="C125">
            <v>1285</v>
          </cell>
          <cell r="D125">
            <v>1285</v>
          </cell>
          <cell r="E125">
            <v>1285</v>
          </cell>
          <cell r="F125">
            <v>1285</v>
          </cell>
          <cell r="G125">
            <v>1285</v>
          </cell>
          <cell r="H125">
            <v>1285</v>
          </cell>
          <cell r="I125">
            <v>1285</v>
          </cell>
          <cell r="J125">
            <v>1285</v>
          </cell>
          <cell r="K125">
            <v>1285</v>
          </cell>
          <cell r="L125">
            <v>1285</v>
          </cell>
          <cell r="M125">
            <v>1285</v>
          </cell>
        </row>
        <row r="126">
          <cell r="A126" t="str">
            <v>Spalding</v>
          </cell>
          <cell r="B126">
            <v>880</v>
          </cell>
          <cell r="C126">
            <v>880</v>
          </cell>
          <cell r="D126">
            <v>880</v>
          </cell>
          <cell r="E126">
            <v>880</v>
          </cell>
          <cell r="F126">
            <v>880</v>
          </cell>
          <cell r="G126">
            <v>880</v>
          </cell>
          <cell r="H126">
            <v>880</v>
          </cell>
          <cell r="I126">
            <v>880</v>
          </cell>
          <cell r="J126">
            <v>880</v>
          </cell>
          <cell r="K126">
            <v>880</v>
          </cell>
          <cell r="L126">
            <v>880</v>
          </cell>
          <cell r="M126">
            <v>880</v>
          </cell>
        </row>
        <row r="127">
          <cell r="A127" t="str">
            <v>Staythorpe</v>
          </cell>
          <cell r="B127">
            <v>1728</v>
          </cell>
          <cell r="C127">
            <v>1728</v>
          </cell>
          <cell r="D127">
            <v>1728</v>
          </cell>
          <cell r="E127">
            <v>1728</v>
          </cell>
          <cell r="F127">
            <v>1728</v>
          </cell>
          <cell r="G127">
            <v>1728</v>
          </cell>
          <cell r="H127">
            <v>1728</v>
          </cell>
          <cell r="I127">
            <v>1728</v>
          </cell>
          <cell r="J127">
            <v>1728</v>
          </cell>
          <cell r="K127">
            <v>1728</v>
          </cell>
          <cell r="L127">
            <v>1728</v>
          </cell>
          <cell r="M127">
            <v>1728</v>
          </cell>
        </row>
        <row r="128">
          <cell r="A128" t="str">
            <v>Sutton Bridge</v>
          </cell>
          <cell r="B128">
            <v>819</v>
          </cell>
          <cell r="C128">
            <v>819</v>
          </cell>
          <cell r="D128">
            <v>819</v>
          </cell>
          <cell r="E128">
            <v>819</v>
          </cell>
          <cell r="F128">
            <v>819</v>
          </cell>
          <cell r="G128">
            <v>819</v>
          </cell>
          <cell r="H128">
            <v>819</v>
          </cell>
          <cell r="I128">
            <v>819</v>
          </cell>
          <cell r="J128">
            <v>819</v>
          </cell>
          <cell r="K128">
            <v>819</v>
          </cell>
          <cell r="L128">
            <v>819</v>
          </cell>
          <cell r="M128">
            <v>819</v>
          </cell>
        </row>
        <row r="129">
          <cell r="A129" t="str">
            <v>Taylors Lane</v>
          </cell>
          <cell r="B129">
            <v>144</v>
          </cell>
          <cell r="C129">
            <v>144</v>
          </cell>
          <cell r="D129">
            <v>144</v>
          </cell>
          <cell r="E129">
            <v>144</v>
          </cell>
          <cell r="F129">
            <v>144</v>
          </cell>
          <cell r="G129">
            <v>144</v>
          </cell>
          <cell r="H129">
            <v>144</v>
          </cell>
          <cell r="I129">
            <v>144</v>
          </cell>
          <cell r="J129">
            <v>144</v>
          </cell>
          <cell r="K129">
            <v>144</v>
          </cell>
          <cell r="L129">
            <v>144</v>
          </cell>
          <cell r="M129">
            <v>144</v>
          </cell>
        </row>
        <row r="130">
          <cell r="A130" t="str">
            <v>Teesside</v>
          </cell>
          <cell r="B130">
            <v>0</v>
          </cell>
          <cell r="C130">
            <v>0</v>
          </cell>
          <cell r="D130">
            <v>0</v>
          </cell>
          <cell r="E130">
            <v>0</v>
          </cell>
          <cell r="F130">
            <v>0</v>
          </cell>
          <cell r="G130">
            <v>0</v>
          </cell>
          <cell r="H130">
            <v>0</v>
          </cell>
          <cell r="I130">
            <v>0</v>
          </cell>
          <cell r="J130">
            <v>0</v>
          </cell>
          <cell r="K130">
            <v>0</v>
          </cell>
          <cell r="L130">
            <v>0</v>
          </cell>
          <cell r="M130">
            <v>0</v>
          </cell>
        </row>
        <row r="131">
          <cell r="A131" t="str">
            <v>Thanet</v>
          </cell>
          <cell r="B131">
            <v>300</v>
          </cell>
          <cell r="C131">
            <v>300</v>
          </cell>
          <cell r="D131">
            <v>300</v>
          </cell>
          <cell r="E131">
            <v>300</v>
          </cell>
          <cell r="F131">
            <v>300</v>
          </cell>
          <cell r="G131">
            <v>300</v>
          </cell>
          <cell r="H131">
            <v>300</v>
          </cell>
          <cell r="I131">
            <v>300</v>
          </cell>
          <cell r="J131">
            <v>300</v>
          </cell>
          <cell r="K131">
            <v>300</v>
          </cell>
          <cell r="L131">
            <v>300</v>
          </cell>
          <cell r="M131">
            <v>300</v>
          </cell>
        </row>
        <row r="132">
          <cell r="A132" t="str">
            <v>Tilbury B</v>
          </cell>
          <cell r="B132">
            <v>0</v>
          </cell>
          <cell r="C132">
            <v>0</v>
          </cell>
          <cell r="D132">
            <v>0</v>
          </cell>
          <cell r="E132">
            <v>0</v>
          </cell>
          <cell r="F132">
            <v>0</v>
          </cell>
          <cell r="G132">
            <v>0</v>
          </cell>
          <cell r="H132">
            <v>0</v>
          </cell>
          <cell r="I132">
            <v>0</v>
          </cell>
          <cell r="J132">
            <v>0</v>
          </cell>
          <cell r="K132">
            <v>0</v>
          </cell>
          <cell r="L132">
            <v>0</v>
          </cell>
          <cell r="M132">
            <v>0</v>
          </cell>
        </row>
        <row r="133">
          <cell r="A133" t="str">
            <v>Toddleburn</v>
          </cell>
          <cell r="B133">
            <v>27.6</v>
          </cell>
          <cell r="C133">
            <v>27.6</v>
          </cell>
          <cell r="D133">
            <v>27.6</v>
          </cell>
          <cell r="E133">
            <v>27.6</v>
          </cell>
          <cell r="F133">
            <v>27.6</v>
          </cell>
          <cell r="G133">
            <v>27.6</v>
          </cell>
          <cell r="H133">
            <v>27.6</v>
          </cell>
          <cell r="I133">
            <v>27.6</v>
          </cell>
          <cell r="J133">
            <v>27.6</v>
          </cell>
          <cell r="K133">
            <v>27.6</v>
          </cell>
          <cell r="L133">
            <v>27.6</v>
          </cell>
          <cell r="M133">
            <v>27.6</v>
          </cell>
        </row>
        <row r="134">
          <cell r="A134" t="str">
            <v>Torness</v>
          </cell>
          <cell r="B134">
            <v>1215</v>
          </cell>
          <cell r="C134">
            <v>1215</v>
          </cell>
          <cell r="D134">
            <v>1215</v>
          </cell>
          <cell r="E134">
            <v>1215</v>
          </cell>
          <cell r="F134">
            <v>1215</v>
          </cell>
          <cell r="G134">
            <v>1215</v>
          </cell>
          <cell r="H134">
            <v>1215</v>
          </cell>
          <cell r="I134">
            <v>1215</v>
          </cell>
          <cell r="J134">
            <v>1215</v>
          </cell>
          <cell r="K134">
            <v>1215</v>
          </cell>
          <cell r="L134">
            <v>1215</v>
          </cell>
          <cell r="M134">
            <v>1215</v>
          </cell>
        </row>
        <row r="135">
          <cell r="A135" t="str">
            <v>Uskmouth</v>
          </cell>
          <cell r="B135">
            <v>345</v>
          </cell>
          <cell r="C135">
            <v>345</v>
          </cell>
          <cell r="D135">
            <v>345</v>
          </cell>
          <cell r="E135">
            <v>345</v>
          </cell>
          <cell r="F135">
            <v>345</v>
          </cell>
          <cell r="G135">
            <v>345</v>
          </cell>
          <cell r="H135">
            <v>345</v>
          </cell>
          <cell r="I135">
            <v>345</v>
          </cell>
          <cell r="J135">
            <v>345</v>
          </cell>
          <cell r="K135">
            <v>345</v>
          </cell>
          <cell r="L135">
            <v>345</v>
          </cell>
          <cell r="M135">
            <v>345</v>
          </cell>
        </row>
        <row r="136">
          <cell r="A136" t="str">
            <v>Walney I</v>
          </cell>
          <cell r="B136">
            <v>182</v>
          </cell>
          <cell r="C136">
            <v>182</v>
          </cell>
          <cell r="D136">
            <v>182</v>
          </cell>
          <cell r="E136">
            <v>182</v>
          </cell>
          <cell r="F136">
            <v>182</v>
          </cell>
          <cell r="G136">
            <v>182</v>
          </cell>
          <cell r="H136">
            <v>182</v>
          </cell>
          <cell r="I136">
            <v>182</v>
          </cell>
          <cell r="J136">
            <v>182</v>
          </cell>
          <cell r="K136">
            <v>182</v>
          </cell>
          <cell r="L136">
            <v>182</v>
          </cell>
          <cell r="M136">
            <v>182</v>
          </cell>
        </row>
        <row r="137">
          <cell r="A137" t="str">
            <v>Walney II</v>
          </cell>
          <cell r="B137">
            <v>182</v>
          </cell>
          <cell r="C137">
            <v>182</v>
          </cell>
          <cell r="D137">
            <v>182</v>
          </cell>
          <cell r="E137">
            <v>182</v>
          </cell>
          <cell r="F137">
            <v>182</v>
          </cell>
          <cell r="G137">
            <v>182</v>
          </cell>
          <cell r="H137">
            <v>182</v>
          </cell>
          <cell r="I137">
            <v>182</v>
          </cell>
          <cell r="J137">
            <v>182</v>
          </cell>
          <cell r="K137">
            <v>182</v>
          </cell>
          <cell r="L137">
            <v>182</v>
          </cell>
          <cell r="M137">
            <v>182</v>
          </cell>
        </row>
        <row r="138">
          <cell r="A138" t="str">
            <v>West Burton</v>
          </cell>
          <cell r="B138">
            <v>1987</v>
          </cell>
          <cell r="C138">
            <v>1987</v>
          </cell>
          <cell r="D138">
            <v>1987</v>
          </cell>
          <cell r="E138">
            <v>1987</v>
          </cell>
          <cell r="F138">
            <v>1987</v>
          </cell>
          <cell r="G138">
            <v>1987</v>
          </cell>
          <cell r="H138">
            <v>1987</v>
          </cell>
          <cell r="I138">
            <v>1987</v>
          </cell>
          <cell r="J138">
            <v>1987</v>
          </cell>
          <cell r="K138">
            <v>1987</v>
          </cell>
          <cell r="L138">
            <v>1987</v>
          </cell>
          <cell r="M138">
            <v>1987</v>
          </cell>
        </row>
        <row r="139">
          <cell r="A139" t="str">
            <v>West Burton B</v>
          </cell>
          <cell r="B139">
            <v>1305</v>
          </cell>
          <cell r="C139">
            <v>1305</v>
          </cell>
          <cell r="D139">
            <v>1305</v>
          </cell>
          <cell r="E139">
            <v>1305</v>
          </cell>
          <cell r="F139">
            <v>1305</v>
          </cell>
          <cell r="G139">
            <v>1305</v>
          </cell>
          <cell r="H139">
            <v>1305</v>
          </cell>
          <cell r="I139">
            <v>1305</v>
          </cell>
          <cell r="J139">
            <v>1305</v>
          </cell>
          <cell r="K139">
            <v>1305</v>
          </cell>
          <cell r="L139">
            <v>1305</v>
          </cell>
          <cell r="M139">
            <v>1305</v>
          </cell>
        </row>
        <row r="140">
          <cell r="A140" t="str">
            <v>West of Duddon Sands</v>
          </cell>
          <cell r="B140">
            <v>382</v>
          </cell>
          <cell r="C140">
            <v>382</v>
          </cell>
          <cell r="D140">
            <v>382</v>
          </cell>
          <cell r="E140">
            <v>382</v>
          </cell>
          <cell r="F140">
            <v>382</v>
          </cell>
          <cell r="G140">
            <v>382</v>
          </cell>
          <cell r="H140">
            <v>382</v>
          </cell>
          <cell r="I140">
            <v>382</v>
          </cell>
          <cell r="J140">
            <v>382</v>
          </cell>
          <cell r="K140">
            <v>382</v>
          </cell>
          <cell r="L140">
            <v>382</v>
          </cell>
          <cell r="M140">
            <v>382</v>
          </cell>
        </row>
        <row r="141">
          <cell r="A141" t="str">
            <v>Westermost Rough</v>
          </cell>
          <cell r="B141">
            <v>0</v>
          </cell>
          <cell r="C141">
            <v>0</v>
          </cell>
          <cell r="D141">
            <v>0</v>
          </cell>
          <cell r="E141">
            <v>0</v>
          </cell>
          <cell r="F141">
            <v>0</v>
          </cell>
          <cell r="G141">
            <v>0</v>
          </cell>
          <cell r="H141">
            <v>0</v>
          </cell>
          <cell r="I141">
            <v>0</v>
          </cell>
          <cell r="J141">
            <v>0</v>
          </cell>
          <cell r="K141">
            <v>0</v>
          </cell>
          <cell r="L141">
            <v>0</v>
          </cell>
          <cell r="M141">
            <v>0</v>
          </cell>
        </row>
        <row r="142">
          <cell r="A142" t="str">
            <v>Whitelee</v>
          </cell>
          <cell r="B142">
            <v>305</v>
          </cell>
          <cell r="C142">
            <v>305</v>
          </cell>
          <cell r="D142">
            <v>305</v>
          </cell>
          <cell r="E142">
            <v>305</v>
          </cell>
          <cell r="F142">
            <v>305</v>
          </cell>
          <cell r="G142">
            <v>305</v>
          </cell>
          <cell r="H142">
            <v>305</v>
          </cell>
          <cell r="I142">
            <v>305</v>
          </cell>
          <cell r="J142">
            <v>305</v>
          </cell>
          <cell r="K142">
            <v>305</v>
          </cell>
          <cell r="L142">
            <v>305</v>
          </cell>
          <cell r="M142">
            <v>305</v>
          </cell>
        </row>
        <row r="143">
          <cell r="A143" t="str">
            <v>Whitelee Extension</v>
          </cell>
          <cell r="B143">
            <v>206</v>
          </cell>
          <cell r="C143">
            <v>206</v>
          </cell>
          <cell r="D143">
            <v>206</v>
          </cell>
          <cell r="E143">
            <v>206</v>
          </cell>
          <cell r="F143">
            <v>206</v>
          </cell>
          <cell r="G143">
            <v>206</v>
          </cell>
          <cell r="H143">
            <v>206</v>
          </cell>
          <cell r="I143">
            <v>206</v>
          </cell>
          <cell r="J143">
            <v>206</v>
          </cell>
          <cell r="K143">
            <v>206</v>
          </cell>
          <cell r="L143">
            <v>206</v>
          </cell>
          <cell r="M143">
            <v>206</v>
          </cell>
        </row>
        <row r="144">
          <cell r="A144" t="str">
            <v>Wilton</v>
          </cell>
          <cell r="B144">
            <v>99</v>
          </cell>
          <cell r="C144">
            <v>99</v>
          </cell>
          <cell r="D144">
            <v>99</v>
          </cell>
          <cell r="E144">
            <v>99</v>
          </cell>
          <cell r="F144">
            <v>99</v>
          </cell>
          <cell r="G144">
            <v>99</v>
          </cell>
          <cell r="H144">
            <v>99</v>
          </cell>
          <cell r="I144">
            <v>99</v>
          </cell>
          <cell r="J144">
            <v>99</v>
          </cell>
          <cell r="K144">
            <v>99</v>
          </cell>
          <cell r="L144">
            <v>99</v>
          </cell>
          <cell r="M144">
            <v>99</v>
          </cell>
        </row>
        <row r="145">
          <cell r="A145" t="str">
            <v>Wylfa</v>
          </cell>
          <cell r="B145">
            <v>450</v>
          </cell>
          <cell r="C145">
            <v>450</v>
          </cell>
          <cell r="D145">
            <v>450</v>
          </cell>
          <cell r="E145">
            <v>450</v>
          </cell>
          <cell r="F145">
            <v>450</v>
          </cell>
          <cell r="G145">
            <v>450</v>
          </cell>
          <cell r="H145">
            <v>450</v>
          </cell>
          <cell r="I145">
            <v>450</v>
          </cell>
          <cell r="J145">
            <v>450</v>
          </cell>
          <cell r="K145">
            <v>450</v>
          </cell>
          <cell r="L145">
            <v>450</v>
          </cell>
          <cell r="M145">
            <v>450</v>
          </cell>
        </row>
      </sheetData>
      <sheetData sheetId="3"/>
      <sheetData sheetId="4">
        <row r="33">
          <cell r="A33">
            <v>1</v>
          </cell>
          <cell r="B33" t="str">
            <v>North Scotland</v>
          </cell>
          <cell r="C33">
            <v>27.677503000000002</v>
          </cell>
          <cell r="D33">
            <v>27.677503000000002</v>
          </cell>
          <cell r="E33">
            <v>27.677503000000002</v>
          </cell>
          <cell r="F33">
            <v>27.677503000000002</v>
          </cell>
          <cell r="G33">
            <v>27.677503000000002</v>
          </cell>
          <cell r="H33">
            <v>27.677503000000002</v>
          </cell>
          <cell r="I33">
            <v>27.677503000000002</v>
          </cell>
          <cell r="J33">
            <v>27.677503000000002</v>
          </cell>
          <cell r="K33">
            <v>27.677503000000002</v>
          </cell>
          <cell r="L33">
            <v>27.677503000000002</v>
          </cell>
          <cell r="M33">
            <v>27.677503000000002</v>
          </cell>
          <cell r="N33">
            <v>27.677503000000002</v>
          </cell>
        </row>
        <row r="34">
          <cell r="A34">
            <v>2</v>
          </cell>
          <cell r="B34" t="str">
            <v>East Aberdeenshire</v>
          </cell>
          <cell r="C34">
            <v>22.969442000000001</v>
          </cell>
          <cell r="D34">
            <v>22.969442000000001</v>
          </cell>
          <cell r="E34">
            <v>22.969442000000001</v>
          </cell>
          <cell r="F34">
            <v>22.969442000000001</v>
          </cell>
          <cell r="G34">
            <v>22.969442000000001</v>
          </cell>
          <cell r="H34">
            <v>22.969442000000001</v>
          </cell>
          <cell r="I34">
            <v>22.969442000000001</v>
          </cell>
          <cell r="J34">
            <v>22.969442000000001</v>
          </cell>
          <cell r="K34">
            <v>22.969442000000001</v>
          </cell>
          <cell r="L34">
            <v>22.969442000000001</v>
          </cell>
          <cell r="M34">
            <v>22.969442000000001</v>
          </cell>
          <cell r="N34">
            <v>22.969442000000001</v>
          </cell>
        </row>
        <row r="35">
          <cell r="A35">
            <v>3</v>
          </cell>
          <cell r="B35" t="str">
            <v>Western Highlands</v>
          </cell>
          <cell r="C35">
            <v>28.352457999999999</v>
          </cell>
          <cell r="D35">
            <v>28.352457999999999</v>
          </cell>
          <cell r="E35">
            <v>28.352457999999999</v>
          </cell>
          <cell r="F35">
            <v>28.352457999999999</v>
          </cell>
          <cell r="G35">
            <v>28.352457999999999</v>
          </cell>
          <cell r="H35">
            <v>28.352457999999999</v>
          </cell>
          <cell r="I35">
            <v>28.352457999999999</v>
          </cell>
          <cell r="J35">
            <v>28.352457999999999</v>
          </cell>
          <cell r="K35">
            <v>28.352457999999999</v>
          </cell>
          <cell r="L35">
            <v>28.352457999999999</v>
          </cell>
          <cell r="M35">
            <v>28.352457999999999</v>
          </cell>
          <cell r="N35">
            <v>28.352457999999999</v>
          </cell>
        </row>
        <row r="36">
          <cell r="A36">
            <v>4</v>
          </cell>
          <cell r="B36" t="str">
            <v>Skye and Lochalsh</v>
          </cell>
          <cell r="C36">
            <v>33.790236</v>
          </cell>
          <cell r="D36">
            <v>33.790236</v>
          </cell>
          <cell r="E36">
            <v>33.790236</v>
          </cell>
          <cell r="F36">
            <v>33.790236</v>
          </cell>
          <cell r="G36">
            <v>33.790236</v>
          </cell>
          <cell r="H36">
            <v>33.790236</v>
          </cell>
          <cell r="I36">
            <v>33.790236</v>
          </cell>
          <cell r="J36">
            <v>33.790236</v>
          </cell>
          <cell r="K36">
            <v>33.790236</v>
          </cell>
          <cell r="L36">
            <v>33.790236</v>
          </cell>
          <cell r="M36">
            <v>33.790236</v>
          </cell>
          <cell r="N36">
            <v>33.790236</v>
          </cell>
        </row>
        <row r="37">
          <cell r="A37">
            <v>5</v>
          </cell>
          <cell r="B37" t="str">
            <v>Eastern Grampian and Tayside</v>
          </cell>
          <cell r="C37">
            <v>24.024932</v>
          </cell>
          <cell r="D37">
            <v>24.024932</v>
          </cell>
          <cell r="E37">
            <v>24.024932</v>
          </cell>
          <cell r="F37">
            <v>24.024932</v>
          </cell>
          <cell r="G37">
            <v>24.024932</v>
          </cell>
          <cell r="H37">
            <v>24.024932</v>
          </cell>
          <cell r="I37">
            <v>24.024932</v>
          </cell>
          <cell r="J37">
            <v>24.024932</v>
          </cell>
          <cell r="K37">
            <v>24.024932</v>
          </cell>
          <cell r="L37">
            <v>24.024932</v>
          </cell>
          <cell r="M37">
            <v>24.024932</v>
          </cell>
          <cell r="N37">
            <v>24.024932</v>
          </cell>
        </row>
        <row r="38">
          <cell r="A38">
            <v>6</v>
          </cell>
          <cell r="B38" t="str">
            <v>Central Grampian</v>
          </cell>
          <cell r="C38">
            <v>21.972427</v>
          </cell>
          <cell r="D38">
            <v>21.972427</v>
          </cell>
          <cell r="E38">
            <v>21.972427</v>
          </cell>
          <cell r="F38">
            <v>21.972427</v>
          </cell>
          <cell r="G38">
            <v>21.972427</v>
          </cell>
          <cell r="H38">
            <v>21.972427</v>
          </cell>
          <cell r="I38">
            <v>21.972427</v>
          </cell>
          <cell r="J38">
            <v>21.972427</v>
          </cell>
          <cell r="K38">
            <v>21.972427</v>
          </cell>
          <cell r="L38">
            <v>21.972427</v>
          </cell>
          <cell r="M38">
            <v>21.972427</v>
          </cell>
          <cell r="N38">
            <v>21.972427</v>
          </cell>
        </row>
        <row r="39">
          <cell r="A39">
            <v>7</v>
          </cell>
          <cell r="B39" t="str">
            <v>Argyll</v>
          </cell>
          <cell r="C39">
            <v>20.852311</v>
          </cell>
          <cell r="D39">
            <v>20.852311</v>
          </cell>
          <cell r="E39">
            <v>20.852311</v>
          </cell>
          <cell r="F39">
            <v>20.852311</v>
          </cell>
          <cell r="G39">
            <v>20.852311</v>
          </cell>
          <cell r="H39">
            <v>20.852311</v>
          </cell>
          <cell r="I39">
            <v>20.852311</v>
          </cell>
          <cell r="J39">
            <v>20.852311</v>
          </cell>
          <cell r="K39">
            <v>20.852311</v>
          </cell>
          <cell r="L39">
            <v>20.852311</v>
          </cell>
          <cell r="M39">
            <v>20.852311</v>
          </cell>
          <cell r="N39">
            <v>20.852311</v>
          </cell>
        </row>
        <row r="40">
          <cell r="A40">
            <v>8</v>
          </cell>
          <cell r="B40" t="str">
            <v>The Trossachs</v>
          </cell>
          <cell r="C40">
            <v>18.422122000000002</v>
          </cell>
          <cell r="D40">
            <v>18.422122000000002</v>
          </cell>
          <cell r="E40">
            <v>18.422122000000002</v>
          </cell>
          <cell r="F40">
            <v>18.422122000000002</v>
          </cell>
          <cell r="G40">
            <v>18.422122000000002</v>
          </cell>
          <cell r="H40">
            <v>18.422122000000002</v>
          </cell>
          <cell r="I40">
            <v>18.422122000000002</v>
          </cell>
          <cell r="J40">
            <v>18.422122000000002</v>
          </cell>
          <cell r="K40">
            <v>18.422122000000002</v>
          </cell>
          <cell r="L40">
            <v>18.422122000000002</v>
          </cell>
          <cell r="M40">
            <v>18.422122000000002</v>
          </cell>
          <cell r="N40">
            <v>18.422122000000002</v>
          </cell>
        </row>
        <row r="41">
          <cell r="A41">
            <v>9</v>
          </cell>
          <cell r="B41" t="str">
            <v>Stirlingshire and Fife</v>
          </cell>
          <cell r="C41">
            <v>18.016942</v>
          </cell>
          <cell r="D41">
            <v>18.016942</v>
          </cell>
          <cell r="E41">
            <v>18.016942</v>
          </cell>
          <cell r="F41">
            <v>18.016942</v>
          </cell>
          <cell r="G41">
            <v>18.016942</v>
          </cell>
          <cell r="H41">
            <v>18.016942</v>
          </cell>
          <cell r="I41">
            <v>18.016942</v>
          </cell>
          <cell r="J41">
            <v>18.016942</v>
          </cell>
          <cell r="K41">
            <v>18.016942</v>
          </cell>
          <cell r="L41">
            <v>18.016942</v>
          </cell>
          <cell r="M41">
            <v>18.016942</v>
          </cell>
          <cell r="N41">
            <v>18.016942</v>
          </cell>
        </row>
        <row r="42">
          <cell r="A42">
            <v>10</v>
          </cell>
          <cell r="B42" t="str">
            <v>South West Scotland</v>
          </cell>
          <cell r="C42">
            <v>16.459351000000002</v>
          </cell>
          <cell r="D42">
            <v>16.459351000000002</v>
          </cell>
          <cell r="E42">
            <v>16.459351000000002</v>
          </cell>
          <cell r="F42">
            <v>16.459351000000002</v>
          </cell>
          <cell r="G42">
            <v>16.459351000000002</v>
          </cell>
          <cell r="H42">
            <v>16.459351000000002</v>
          </cell>
          <cell r="I42">
            <v>16.459351000000002</v>
          </cell>
          <cell r="J42">
            <v>16.459351000000002</v>
          </cell>
          <cell r="K42">
            <v>16.459351000000002</v>
          </cell>
          <cell r="L42">
            <v>16.459351000000002</v>
          </cell>
          <cell r="M42">
            <v>16.459351000000002</v>
          </cell>
          <cell r="N42">
            <v>16.459351000000002</v>
          </cell>
        </row>
        <row r="43">
          <cell r="A43">
            <v>11</v>
          </cell>
          <cell r="B43" t="str">
            <v>Lothian and Borders</v>
          </cell>
          <cell r="C43">
            <v>14.184761999999999</v>
          </cell>
          <cell r="D43">
            <v>14.184761999999999</v>
          </cell>
          <cell r="E43">
            <v>14.184761999999999</v>
          </cell>
          <cell r="F43">
            <v>14.184761999999999</v>
          </cell>
          <cell r="G43">
            <v>14.184761999999999</v>
          </cell>
          <cell r="H43">
            <v>14.184761999999999</v>
          </cell>
          <cell r="I43">
            <v>14.184761999999999</v>
          </cell>
          <cell r="J43">
            <v>14.184761999999999</v>
          </cell>
          <cell r="K43">
            <v>14.184761999999999</v>
          </cell>
          <cell r="L43">
            <v>14.184761999999999</v>
          </cell>
          <cell r="M43">
            <v>14.184761999999999</v>
          </cell>
          <cell r="N43">
            <v>14.184761999999999</v>
          </cell>
        </row>
        <row r="44">
          <cell r="A44">
            <v>12</v>
          </cell>
          <cell r="B44" t="str">
            <v>Solway and Cheviot</v>
          </cell>
          <cell r="C44">
            <v>12.726271000000001</v>
          </cell>
          <cell r="D44">
            <v>12.726271000000001</v>
          </cell>
          <cell r="E44">
            <v>12.726271000000001</v>
          </cell>
          <cell r="F44">
            <v>12.726271000000001</v>
          </cell>
          <cell r="G44">
            <v>12.726271000000001</v>
          </cell>
          <cell r="H44">
            <v>12.726271000000001</v>
          </cell>
          <cell r="I44">
            <v>12.726271000000001</v>
          </cell>
          <cell r="J44">
            <v>12.726271000000001</v>
          </cell>
          <cell r="K44">
            <v>12.726271000000001</v>
          </cell>
          <cell r="L44">
            <v>12.726271000000001</v>
          </cell>
          <cell r="M44">
            <v>12.726271000000001</v>
          </cell>
          <cell r="N44">
            <v>12.726271000000001</v>
          </cell>
        </row>
        <row r="45">
          <cell r="A45">
            <v>13</v>
          </cell>
          <cell r="B45" t="str">
            <v>North East England</v>
          </cell>
          <cell r="C45">
            <v>9.8700340000000004</v>
          </cell>
          <cell r="D45">
            <v>9.8700340000000004</v>
          </cell>
          <cell r="E45">
            <v>9.8700340000000004</v>
          </cell>
          <cell r="F45">
            <v>9.8700340000000004</v>
          </cell>
          <cell r="G45">
            <v>9.8700340000000004</v>
          </cell>
          <cell r="H45">
            <v>9.8700340000000004</v>
          </cell>
          <cell r="I45">
            <v>9.8700340000000004</v>
          </cell>
          <cell r="J45">
            <v>9.8700340000000004</v>
          </cell>
          <cell r="K45">
            <v>9.8700340000000004</v>
          </cell>
          <cell r="L45">
            <v>9.8700340000000004</v>
          </cell>
          <cell r="M45">
            <v>9.8700340000000004</v>
          </cell>
          <cell r="N45">
            <v>9.8700340000000004</v>
          </cell>
        </row>
        <row r="46">
          <cell r="A46">
            <v>14</v>
          </cell>
          <cell r="B46" t="str">
            <v>North Lancashire and The Lakes</v>
          </cell>
          <cell r="C46">
            <v>9.1485009999999996</v>
          </cell>
          <cell r="D46">
            <v>9.1485009999999996</v>
          </cell>
          <cell r="E46">
            <v>9.1485009999999996</v>
          </cell>
          <cell r="F46">
            <v>9.1485009999999996</v>
          </cell>
          <cell r="G46">
            <v>9.1485009999999996</v>
          </cell>
          <cell r="H46">
            <v>9.1485009999999996</v>
          </cell>
          <cell r="I46">
            <v>9.1485009999999996</v>
          </cell>
          <cell r="J46">
            <v>9.1485009999999996</v>
          </cell>
          <cell r="K46">
            <v>9.1485009999999996</v>
          </cell>
          <cell r="L46">
            <v>9.1485009999999996</v>
          </cell>
          <cell r="M46">
            <v>9.1485009999999996</v>
          </cell>
          <cell r="N46">
            <v>9.1485009999999996</v>
          </cell>
        </row>
        <row r="47">
          <cell r="A47">
            <v>15</v>
          </cell>
          <cell r="B47" t="str">
            <v>South Lancashire, Yorkshire and Humber</v>
          </cell>
          <cell r="C47">
            <v>7.6065940000000003</v>
          </cell>
          <cell r="D47">
            <v>7.6065940000000003</v>
          </cell>
          <cell r="E47">
            <v>7.6065940000000003</v>
          </cell>
          <cell r="F47">
            <v>7.6065940000000003</v>
          </cell>
          <cell r="G47">
            <v>7.6065940000000003</v>
          </cell>
          <cell r="H47">
            <v>7.6065940000000003</v>
          </cell>
          <cell r="I47">
            <v>7.6065940000000003</v>
          </cell>
          <cell r="J47">
            <v>7.6065940000000003</v>
          </cell>
          <cell r="K47">
            <v>7.6065940000000003</v>
          </cell>
          <cell r="L47">
            <v>7.6065940000000003</v>
          </cell>
          <cell r="M47">
            <v>7.6065940000000003</v>
          </cell>
          <cell r="N47">
            <v>7.6065940000000003</v>
          </cell>
        </row>
        <row r="48">
          <cell r="A48">
            <v>16</v>
          </cell>
          <cell r="B48" t="str">
            <v>North Midlands and North Wales</v>
          </cell>
          <cell r="C48">
            <v>6.1657229999999998</v>
          </cell>
          <cell r="D48">
            <v>6.1657229999999998</v>
          </cell>
          <cell r="E48">
            <v>6.1657229999999998</v>
          </cell>
          <cell r="F48">
            <v>6.1657229999999998</v>
          </cell>
          <cell r="G48">
            <v>6.1657229999999998</v>
          </cell>
          <cell r="H48">
            <v>6.1657229999999998</v>
          </cell>
          <cell r="I48">
            <v>6.1657229999999998</v>
          </cell>
          <cell r="J48">
            <v>6.1657229999999998</v>
          </cell>
          <cell r="K48">
            <v>6.1657229999999998</v>
          </cell>
          <cell r="L48">
            <v>6.1657229999999998</v>
          </cell>
          <cell r="M48">
            <v>6.1657229999999998</v>
          </cell>
          <cell r="N48">
            <v>6.1657229999999998</v>
          </cell>
        </row>
        <row r="49">
          <cell r="A49">
            <v>17</v>
          </cell>
          <cell r="B49" t="str">
            <v>South Lincolnshire and North Norfolk</v>
          </cell>
          <cell r="C49">
            <v>4.6465209999999999</v>
          </cell>
          <cell r="D49">
            <v>4.6465209999999999</v>
          </cell>
          <cell r="E49">
            <v>4.6465209999999999</v>
          </cell>
          <cell r="F49">
            <v>4.6465209999999999</v>
          </cell>
          <cell r="G49">
            <v>4.6465209999999999</v>
          </cell>
          <cell r="H49">
            <v>4.6465209999999999</v>
          </cell>
          <cell r="I49">
            <v>4.6465209999999999</v>
          </cell>
          <cell r="J49">
            <v>4.6465209999999999</v>
          </cell>
          <cell r="K49">
            <v>4.6465209999999999</v>
          </cell>
          <cell r="L49">
            <v>4.6465209999999999</v>
          </cell>
          <cell r="M49">
            <v>4.6465209999999999</v>
          </cell>
          <cell r="N49">
            <v>4.6465209999999999</v>
          </cell>
        </row>
        <row r="50">
          <cell r="A50">
            <v>18</v>
          </cell>
          <cell r="B50" t="str">
            <v>Mid Wales and The Midlands</v>
          </cell>
          <cell r="C50">
            <v>3.5479020000000001</v>
          </cell>
          <cell r="D50">
            <v>3.5479020000000001</v>
          </cell>
          <cell r="E50">
            <v>3.5479020000000001</v>
          </cell>
          <cell r="F50">
            <v>3.5479020000000001</v>
          </cell>
          <cell r="G50">
            <v>3.5479020000000001</v>
          </cell>
          <cell r="H50">
            <v>3.5479020000000001</v>
          </cell>
          <cell r="I50">
            <v>3.5479020000000001</v>
          </cell>
          <cell r="J50">
            <v>3.5479020000000001</v>
          </cell>
          <cell r="K50">
            <v>3.5479020000000001</v>
          </cell>
          <cell r="L50">
            <v>3.5479020000000001</v>
          </cell>
          <cell r="M50">
            <v>3.5479020000000001</v>
          </cell>
          <cell r="N50">
            <v>3.5479020000000001</v>
          </cell>
        </row>
        <row r="51">
          <cell r="A51">
            <v>19</v>
          </cell>
          <cell r="B51" t="str">
            <v>Anglesey and Snowdon</v>
          </cell>
          <cell r="C51">
            <v>8.5727499999999992</v>
          </cell>
          <cell r="D51">
            <v>8.5727499999999992</v>
          </cell>
          <cell r="E51">
            <v>8.5727499999999992</v>
          </cell>
          <cell r="F51">
            <v>8.5727499999999992</v>
          </cell>
          <cell r="G51">
            <v>8.5727499999999992</v>
          </cell>
          <cell r="H51">
            <v>8.5727499999999992</v>
          </cell>
          <cell r="I51">
            <v>8.5727499999999992</v>
          </cell>
          <cell r="J51">
            <v>8.5727499999999992</v>
          </cell>
          <cell r="K51">
            <v>8.5727499999999992</v>
          </cell>
          <cell r="L51">
            <v>8.5727499999999992</v>
          </cell>
          <cell r="M51">
            <v>8.5727499999999992</v>
          </cell>
          <cell r="N51">
            <v>8.5727499999999992</v>
          </cell>
        </row>
        <row r="52">
          <cell r="A52">
            <v>20</v>
          </cell>
          <cell r="B52" t="str">
            <v>Pembrokeshire</v>
          </cell>
          <cell r="C52">
            <v>6.5533679999999999</v>
          </cell>
          <cell r="D52">
            <v>6.5533679999999999</v>
          </cell>
          <cell r="E52">
            <v>6.5533679999999999</v>
          </cell>
          <cell r="F52">
            <v>6.5533679999999999</v>
          </cell>
          <cell r="G52">
            <v>6.5533679999999999</v>
          </cell>
          <cell r="H52">
            <v>6.5533679999999999</v>
          </cell>
          <cell r="I52">
            <v>6.5533679999999999</v>
          </cell>
          <cell r="J52">
            <v>6.5533679999999999</v>
          </cell>
          <cell r="K52">
            <v>6.5533679999999999</v>
          </cell>
          <cell r="L52">
            <v>6.5533679999999999</v>
          </cell>
          <cell r="M52">
            <v>6.5533679999999999</v>
          </cell>
          <cell r="N52">
            <v>6.5533679999999999</v>
          </cell>
        </row>
        <row r="53">
          <cell r="A53">
            <v>21</v>
          </cell>
          <cell r="B53" t="str">
            <v>South Wales</v>
          </cell>
          <cell r="C53">
            <v>3.7801170000000002</v>
          </cell>
          <cell r="D53">
            <v>3.7801170000000002</v>
          </cell>
          <cell r="E53">
            <v>3.7801170000000002</v>
          </cell>
          <cell r="F53">
            <v>3.7801170000000002</v>
          </cell>
          <cell r="G53">
            <v>3.7801170000000002</v>
          </cell>
          <cell r="H53">
            <v>3.7801170000000002</v>
          </cell>
          <cell r="I53">
            <v>3.7801170000000002</v>
          </cell>
          <cell r="J53">
            <v>3.7801170000000002</v>
          </cell>
          <cell r="K53">
            <v>3.7801170000000002</v>
          </cell>
          <cell r="L53">
            <v>3.7801170000000002</v>
          </cell>
          <cell r="M53">
            <v>3.7801170000000002</v>
          </cell>
          <cell r="N53">
            <v>3.7801170000000002</v>
          </cell>
        </row>
        <row r="54">
          <cell r="A54">
            <v>22</v>
          </cell>
          <cell r="B54" t="str">
            <v>Cotswold</v>
          </cell>
          <cell r="C54">
            <v>0.75098299999999996</v>
          </cell>
          <cell r="D54">
            <v>0.75098299999999996</v>
          </cell>
          <cell r="E54">
            <v>0.75098299999999996</v>
          </cell>
          <cell r="F54">
            <v>0.75098299999999996</v>
          </cell>
          <cell r="G54">
            <v>0.75098299999999996</v>
          </cell>
          <cell r="H54">
            <v>0.75098299999999996</v>
          </cell>
          <cell r="I54">
            <v>0.75098299999999996</v>
          </cell>
          <cell r="J54">
            <v>0.75098299999999996</v>
          </cell>
          <cell r="K54">
            <v>0.75098299999999996</v>
          </cell>
          <cell r="L54">
            <v>0.75098299999999996</v>
          </cell>
          <cell r="M54">
            <v>0.75098299999999996</v>
          </cell>
          <cell r="N54">
            <v>0.75098299999999996</v>
          </cell>
        </row>
        <row r="55">
          <cell r="A55">
            <v>23</v>
          </cell>
          <cell r="B55" t="str">
            <v>Central London</v>
          </cell>
          <cell r="C55">
            <v>-3.7799309999999999</v>
          </cell>
          <cell r="D55">
            <v>-3.7799309999999999</v>
          </cell>
          <cell r="E55">
            <v>-3.7799309999999999</v>
          </cell>
          <cell r="F55">
            <v>-3.7799309999999999</v>
          </cell>
          <cell r="G55">
            <v>-3.7799309999999999</v>
          </cell>
          <cell r="H55">
            <v>-3.7799309999999999</v>
          </cell>
          <cell r="I55">
            <v>-3.7799309999999999</v>
          </cell>
          <cell r="J55">
            <v>-3.7799309999999999</v>
          </cell>
          <cell r="K55">
            <v>-3.7799309999999999</v>
          </cell>
          <cell r="L55">
            <v>-3.7799309999999999</v>
          </cell>
          <cell r="M55">
            <v>-3.7799309999999999</v>
          </cell>
          <cell r="N55">
            <v>-3.7799309999999999</v>
          </cell>
        </row>
        <row r="56">
          <cell r="A56">
            <v>24</v>
          </cell>
          <cell r="B56" t="str">
            <v>Essex and Kent</v>
          </cell>
          <cell r="C56">
            <v>1.4326110000000001</v>
          </cell>
          <cell r="D56">
            <v>1.4326110000000001</v>
          </cell>
          <cell r="E56">
            <v>1.4326110000000001</v>
          </cell>
          <cell r="F56">
            <v>1.4326110000000001</v>
          </cell>
          <cell r="G56">
            <v>1.4326110000000001</v>
          </cell>
          <cell r="H56">
            <v>1.4326110000000001</v>
          </cell>
          <cell r="I56">
            <v>1.4326110000000001</v>
          </cell>
          <cell r="J56">
            <v>1.4326110000000001</v>
          </cell>
          <cell r="K56">
            <v>1.4326110000000001</v>
          </cell>
          <cell r="L56">
            <v>1.4326110000000001</v>
          </cell>
          <cell r="M56">
            <v>1.4326110000000001</v>
          </cell>
          <cell r="N56">
            <v>1.4326110000000001</v>
          </cell>
        </row>
        <row r="57">
          <cell r="A57">
            <v>25</v>
          </cell>
          <cell r="B57" t="str">
            <v>Oxfordshire, Surrey and Sussex</v>
          </cell>
          <cell r="C57">
            <v>-0.83412799999999998</v>
          </cell>
          <cell r="D57">
            <v>-0.83412799999999998</v>
          </cell>
          <cell r="E57">
            <v>-0.83412799999999998</v>
          </cell>
          <cell r="F57">
            <v>-0.83412799999999998</v>
          </cell>
          <cell r="G57">
            <v>-0.83412799999999998</v>
          </cell>
          <cell r="H57">
            <v>-0.83412799999999998</v>
          </cell>
          <cell r="I57">
            <v>-0.83412799999999998</v>
          </cell>
          <cell r="J57">
            <v>-0.83412799999999998</v>
          </cell>
          <cell r="K57">
            <v>-0.83412799999999998</v>
          </cell>
          <cell r="L57">
            <v>-0.83412799999999998</v>
          </cell>
          <cell r="M57">
            <v>-0.83412799999999998</v>
          </cell>
          <cell r="N57">
            <v>-0.83412799999999998</v>
          </cell>
        </row>
        <row r="58">
          <cell r="A58">
            <v>26</v>
          </cell>
          <cell r="B58" t="str">
            <v>Somerset and Wessex</v>
          </cell>
          <cell r="C58">
            <v>-2.707392</v>
          </cell>
          <cell r="D58">
            <v>-2.707392</v>
          </cell>
          <cell r="E58">
            <v>-2.707392</v>
          </cell>
          <cell r="F58">
            <v>-2.707392</v>
          </cell>
          <cell r="G58">
            <v>-2.707392</v>
          </cell>
          <cell r="H58">
            <v>-2.707392</v>
          </cell>
          <cell r="I58">
            <v>-2.707392</v>
          </cell>
          <cell r="J58">
            <v>-2.707392</v>
          </cell>
          <cell r="K58">
            <v>-2.707392</v>
          </cell>
          <cell r="L58">
            <v>-2.707392</v>
          </cell>
          <cell r="M58">
            <v>-2.707392</v>
          </cell>
          <cell r="N58">
            <v>-2.707392</v>
          </cell>
        </row>
        <row r="59">
          <cell r="A59">
            <v>27</v>
          </cell>
          <cell r="B59" t="str">
            <v>West Devon and Cornwall</v>
          </cell>
          <cell r="C59">
            <v>-4.7000539999999997</v>
          </cell>
          <cell r="D59">
            <v>-4.7000539999999997</v>
          </cell>
          <cell r="E59">
            <v>-4.7000539999999997</v>
          </cell>
          <cell r="F59">
            <v>-4.7000539999999997</v>
          </cell>
          <cell r="G59">
            <v>-4.7000539999999997</v>
          </cell>
          <cell r="H59">
            <v>-4.7000539999999997</v>
          </cell>
          <cell r="I59">
            <v>-4.7000539999999997</v>
          </cell>
          <cell r="J59">
            <v>-4.7000539999999997</v>
          </cell>
          <cell r="K59">
            <v>-4.7000539999999997</v>
          </cell>
          <cell r="L59">
            <v>-4.7000539999999997</v>
          </cell>
          <cell r="M59">
            <v>-4.7000539999999997</v>
          </cell>
          <cell r="N59">
            <v>-4.7000539999999997</v>
          </cell>
        </row>
      </sheetData>
      <sheetData sheetId="5">
        <row r="2">
          <cell r="A2">
            <v>132</v>
          </cell>
          <cell r="B2">
            <v>8.9645089999999996</v>
          </cell>
          <cell r="C2">
            <v>8.9645089999999996</v>
          </cell>
          <cell r="D2">
            <v>8.9645089999999996</v>
          </cell>
          <cell r="E2">
            <v>8.9645089999999996</v>
          </cell>
          <cell r="F2">
            <v>8.9645089999999996</v>
          </cell>
          <cell r="G2">
            <v>8.9645089999999996</v>
          </cell>
          <cell r="H2">
            <v>8.9645089999999996</v>
          </cell>
          <cell r="I2">
            <v>8.9645089999999996</v>
          </cell>
          <cell r="J2">
            <v>8.9645089999999996</v>
          </cell>
          <cell r="K2">
            <v>8.9645089999999996</v>
          </cell>
          <cell r="L2">
            <v>8.9645089999999996</v>
          </cell>
          <cell r="M2">
            <v>8.9645089999999996</v>
          </cell>
        </row>
      </sheetData>
      <sheetData sheetId="6">
        <row r="3">
          <cell r="A3" t="str">
            <v>Aigas</v>
          </cell>
          <cell r="B3">
            <v>0.57170799999999999</v>
          </cell>
          <cell r="C3">
            <v>0.57170799999999999</v>
          </cell>
          <cell r="D3">
            <v>0.57170799999999999</v>
          </cell>
          <cell r="E3">
            <v>0.57170799999999999</v>
          </cell>
          <cell r="F3">
            <v>0.57170799999999999</v>
          </cell>
          <cell r="G3">
            <v>0.57170799999999999</v>
          </cell>
          <cell r="H3">
            <v>0.57170799999999999</v>
          </cell>
          <cell r="I3">
            <v>0.57170799999999999</v>
          </cell>
          <cell r="J3">
            <v>0.57170799999999999</v>
          </cell>
          <cell r="K3">
            <v>0.57170799999999999</v>
          </cell>
          <cell r="L3">
            <v>0.57170799999999999</v>
          </cell>
          <cell r="M3">
            <v>0.57170799999999999</v>
          </cell>
        </row>
        <row r="4">
          <cell r="A4" t="str">
            <v>AChruach</v>
          </cell>
          <cell r="B4">
            <v>3.024438</v>
          </cell>
          <cell r="C4">
            <v>3.024438</v>
          </cell>
          <cell r="D4">
            <v>3.024438</v>
          </cell>
          <cell r="E4">
            <v>3.024438</v>
          </cell>
          <cell r="F4">
            <v>3.024438</v>
          </cell>
          <cell r="G4">
            <v>3.024438</v>
          </cell>
          <cell r="H4">
            <v>3.024438</v>
          </cell>
          <cell r="I4">
            <v>3.024438</v>
          </cell>
          <cell r="J4">
            <v>3.024438</v>
          </cell>
          <cell r="K4">
            <v>3.024438</v>
          </cell>
          <cell r="L4">
            <v>3.024438</v>
          </cell>
          <cell r="M4">
            <v>3.024438</v>
          </cell>
        </row>
        <row r="5">
          <cell r="A5" t="str">
            <v>An Suidhe</v>
          </cell>
          <cell r="B5">
            <v>3.5E-4</v>
          </cell>
          <cell r="C5">
            <v>3.5E-4</v>
          </cell>
          <cell r="D5">
            <v>3.5E-4</v>
          </cell>
          <cell r="E5">
            <v>3.5E-4</v>
          </cell>
          <cell r="F5">
            <v>3.5E-4</v>
          </cell>
          <cell r="G5">
            <v>3.5E-4</v>
          </cell>
          <cell r="H5">
            <v>3.5E-4</v>
          </cell>
          <cell r="I5">
            <v>3.5E-4</v>
          </cell>
          <cell r="J5">
            <v>3.5E-4</v>
          </cell>
          <cell r="K5">
            <v>3.5E-4</v>
          </cell>
          <cell r="L5">
            <v>3.5E-4</v>
          </cell>
          <cell r="M5">
            <v>3.5E-4</v>
          </cell>
        </row>
        <row r="6">
          <cell r="A6" t="str">
            <v>Arecleoch</v>
          </cell>
          <cell r="B6">
            <v>0.26939000000000002</v>
          </cell>
          <cell r="C6">
            <v>0.26939000000000002</v>
          </cell>
          <cell r="D6">
            <v>0.26939000000000002</v>
          </cell>
          <cell r="E6">
            <v>0.26939000000000002</v>
          </cell>
          <cell r="F6">
            <v>0.26939000000000002</v>
          </cell>
          <cell r="G6">
            <v>0.26939000000000002</v>
          </cell>
          <cell r="H6">
            <v>0.26939000000000002</v>
          </cell>
          <cell r="I6">
            <v>0.26939000000000002</v>
          </cell>
          <cell r="J6">
            <v>0.26939000000000002</v>
          </cell>
          <cell r="K6">
            <v>0.26939000000000002</v>
          </cell>
          <cell r="L6">
            <v>0.26939000000000002</v>
          </cell>
          <cell r="M6">
            <v>0.26939000000000002</v>
          </cell>
        </row>
        <row r="7">
          <cell r="A7" t="str">
            <v>Baglan Bay</v>
          </cell>
          <cell r="B7">
            <v>0.56798400000000004</v>
          </cell>
          <cell r="C7">
            <v>0.56798400000000004</v>
          </cell>
          <cell r="D7">
            <v>0.56798400000000004</v>
          </cell>
          <cell r="E7">
            <v>0.56798400000000004</v>
          </cell>
          <cell r="F7">
            <v>0.56798400000000004</v>
          </cell>
          <cell r="G7">
            <v>0.56798400000000004</v>
          </cell>
          <cell r="H7">
            <v>0.56798400000000004</v>
          </cell>
          <cell r="I7">
            <v>0.56798400000000004</v>
          </cell>
          <cell r="J7">
            <v>0.56798400000000004</v>
          </cell>
          <cell r="K7">
            <v>0.56798400000000004</v>
          </cell>
          <cell r="L7">
            <v>0.56798400000000004</v>
          </cell>
          <cell r="M7">
            <v>0.56798400000000004</v>
          </cell>
        </row>
        <row r="8">
          <cell r="A8" t="str">
            <v>Barrow</v>
          </cell>
          <cell r="B8">
            <v>36.956406999999999</v>
          </cell>
          <cell r="C8">
            <v>36.956406999999999</v>
          </cell>
          <cell r="D8">
            <v>36.956406999999999</v>
          </cell>
          <cell r="E8">
            <v>36.956406999999999</v>
          </cell>
          <cell r="F8">
            <v>36.956406999999999</v>
          </cell>
          <cell r="G8">
            <v>36.956406999999999</v>
          </cell>
          <cell r="H8">
            <v>36.956406999999999</v>
          </cell>
          <cell r="I8">
            <v>36.956406999999999</v>
          </cell>
          <cell r="J8">
            <v>36.956406999999999</v>
          </cell>
          <cell r="K8">
            <v>36.956406999999999</v>
          </cell>
          <cell r="L8">
            <v>36.956406999999999</v>
          </cell>
          <cell r="M8">
            <v>36.956406999999999</v>
          </cell>
        </row>
        <row r="9">
          <cell r="A9" t="str">
            <v>Black Law</v>
          </cell>
          <cell r="B9">
            <v>0.87403699999999995</v>
          </cell>
          <cell r="C9">
            <v>0.87403699999999995</v>
          </cell>
          <cell r="D9">
            <v>0.87403699999999995</v>
          </cell>
          <cell r="E9">
            <v>0.87403699999999995</v>
          </cell>
          <cell r="F9">
            <v>0.87403699999999995</v>
          </cell>
          <cell r="G9">
            <v>0.87403699999999995</v>
          </cell>
          <cell r="H9">
            <v>0.87403699999999995</v>
          </cell>
          <cell r="I9">
            <v>0.87403699999999995</v>
          </cell>
          <cell r="J9">
            <v>0.87403699999999995</v>
          </cell>
          <cell r="K9">
            <v>0.87403699999999995</v>
          </cell>
          <cell r="L9">
            <v>0.87403699999999995</v>
          </cell>
          <cell r="M9">
            <v>0.87403699999999995</v>
          </cell>
        </row>
        <row r="10">
          <cell r="A10" t="str">
            <v>Bodelwyddan</v>
          </cell>
          <cell r="B10">
            <v>-2.1163999999999999E-2</v>
          </cell>
          <cell r="C10">
            <v>-2.1163999999999999E-2</v>
          </cell>
          <cell r="D10">
            <v>-2.1163999999999999E-2</v>
          </cell>
          <cell r="E10">
            <v>-2.1163999999999999E-2</v>
          </cell>
          <cell r="F10">
            <v>-2.1163999999999999E-2</v>
          </cell>
          <cell r="G10">
            <v>-2.1163999999999999E-2</v>
          </cell>
          <cell r="H10">
            <v>-2.1163999999999999E-2</v>
          </cell>
          <cell r="I10">
            <v>-2.1163999999999999E-2</v>
          </cell>
          <cell r="J10">
            <v>-2.1163999999999999E-2</v>
          </cell>
          <cell r="K10">
            <v>-2.1163999999999999E-2</v>
          </cell>
          <cell r="L10">
            <v>-2.1163999999999999E-2</v>
          </cell>
          <cell r="M10">
            <v>-2.1163999999999999E-2</v>
          </cell>
        </row>
        <row r="11">
          <cell r="A11" t="str">
            <v>Carraig Gheal</v>
          </cell>
          <cell r="B11">
            <v>3.8451840000000002</v>
          </cell>
          <cell r="C11">
            <v>3.8451840000000002</v>
          </cell>
          <cell r="D11">
            <v>3.8451840000000002</v>
          </cell>
          <cell r="E11">
            <v>3.8451840000000002</v>
          </cell>
          <cell r="F11">
            <v>3.8451840000000002</v>
          </cell>
          <cell r="G11">
            <v>3.8451840000000002</v>
          </cell>
          <cell r="H11">
            <v>3.8451840000000002</v>
          </cell>
          <cell r="I11">
            <v>3.8451840000000002</v>
          </cell>
          <cell r="J11">
            <v>3.8451840000000002</v>
          </cell>
          <cell r="K11">
            <v>3.8451840000000002</v>
          </cell>
          <cell r="L11">
            <v>3.8451840000000002</v>
          </cell>
          <cell r="M11">
            <v>3.8451840000000002</v>
          </cell>
        </row>
        <row r="12">
          <cell r="A12" t="str">
            <v>Carrington</v>
          </cell>
          <cell r="B12">
            <v>0.12806600000000001</v>
          </cell>
          <cell r="C12">
            <v>0.12806600000000001</v>
          </cell>
          <cell r="D12">
            <v>0.12806600000000001</v>
          </cell>
          <cell r="E12">
            <v>0.12806600000000001</v>
          </cell>
          <cell r="F12">
            <v>0.12806600000000001</v>
          </cell>
          <cell r="G12">
            <v>0.12806600000000001</v>
          </cell>
          <cell r="H12">
            <v>0.12806600000000001</v>
          </cell>
          <cell r="I12">
            <v>0.12806600000000001</v>
          </cell>
          <cell r="J12">
            <v>0.12806600000000001</v>
          </cell>
          <cell r="K12">
            <v>0.12806600000000001</v>
          </cell>
          <cell r="L12">
            <v>0.12806600000000001</v>
          </cell>
          <cell r="M12">
            <v>0.12806600000000001</v>
          </cell>
        </row>
        <row r="13">
          <cell r="A13" t="str">
            <v>Clyde (North)</v>
          </cell>
          <cell r="B13">
            <v>9.5864000000000005E-2</v>
          </cell>
          <cell r="C13">
            <v>9.5864000000000005E-2</v>
          </cell>
          <cell r="D13">
            <v>9.5864000000000005E-2</v>
          </cell>
          <cell r="E13">
            <v>9.5864000000000005E-2</v>
          </cell>
          <cell r="F13">
            <v>9.5864000000000005E-2</v>
          </cell>
          <cell r="G13">
            <v>9.5864000000000005E-2</v>
          </cell>
          <cell r="H13">
            <v>9.5864000000000005E-2</v>
          </cell>
          <cell r="I13">
            <v>9.5864000000000005E-2</v>
          </cell>
          <cell r="J13">
            <v>9.5864000000000005E-2</v>
          </cell>
          <cell r="K13">
            <v>9.5864000000000005E-2</v>
          </cell>
          <cell r="L13">
            <v>9.5864000000000005E-2</v>
          </cell>
          <cell r="M13">
            <v>9.5864000000000005E-2</v>
          </cell>
        </row>
        <row r="14">
          <cell r="A14" t="str">
            <v>Clyde (South)</v>
          </cell>
          <cell r="B14">
            <v>0.110862</v>
          </cell>
          <cell r="C14">
            <v>0.110862</v>
          </cell>
          <cell r="D14">
            <v>0.110862</v>
          </cell>
          <cell r="E14">
            <v>0.110862</v>
          </cell>
          <cell r="F14">
            <v>0.110862</v>
          </cell>
          <cell r="G14">
            <v>0.110862</v>
          </cell>
          <cell r="H14">
            <v>0.110862</v>
          </cell>
          <cell r="I14">
            <v>0.110862</v>
          </cell>
          <cell r="J14">
            <v>0.110862</v>
          </cell>
          <cell r="K14">
            <v>0.110862</v>
          </cell>
          <cell r="L14">
            <v>0.110862</v>
          </cell>
          <cell r="M14">
            <v>0.110862</v>
          </cell>
        </row>
        <row r="15">
          <cell r="A15" t="str">
            <v>Corriemoillie</v>
          </cell>
          <cell r="B15">
            <v>2.4033289999999998</v>
          </cell>
          <cell r="C15">
            <v>2.4033289999999998</v>
          </cell>
          <cell r="D15">
            <v>2.4033289999999998</v>
          </cell>
          <cell r="E15">
            <v>2.4033289999999998</v>
          </cell>
          <cell r="F15">
            <v>2.4033289999999998</v>
          </cell>
          <cell r="G15">
            <v>2.4033289999999998</v>
          </cell>
          <cell r="H15">
            <v>2.4033289999999998</v>
          </cell>
          <cell r="I15">
            <v>2.4033289999999998</v>
          </cell>
          <cell r="J15">
            <v>2.4033289999999998</v>
          </cell>
          <cell r="K15">
            <v>2.4033289999999998</v>
          </cell>
          <cell r="L15">
            <v>2.4033289999999998</v>
          </cell>
          <cell r="M15">
            <v>2.4033289999999998</v>
          </cell>
        </row>
        <row r="16">
          <cell r="A16" t="str">
            <v>Coryton</v>
          </cell>
          <cell r="B16">
            <v>4.8528000000000002E-2</v>
          </cell>
          <cell r="C16">
            <v>4.8528000000000002E-2</v>
          </cell>
          <cell r="D16">
            <v>4.8528000000000002E-2</v>
          </cell>
          <cell r="E16">
            <v>4.8528000000000002E-2</v>
          </cell>
          <cell r="F16">
            <v>4.8528000000000002E-2</v>
          </cell>
          <cell r="G16">
            <v>4.8528000000000002E-2</v>
          </cell>
          <cell r="H16">
            <v>4.8528000000000002E-2</v>
          </cell>
          <cell r="I16">
            <v>4.8528000000000002E-2</v>
          </cell>
          <cell r="J16">
            <v>4.8528000000000002E-2</v>
          </cell>
          <cell r="K16">
            <v>4.8528000000000002E-2</v>
          </cell>
          <cell r="L16">
            <v>4.8528000000000002E-2</v>
          </cell>
          <cell r="M16">
            <v>4.8528000000000002E-2</v>
          </cell>
        </row>
        <row r="17">
          <cell r="A17" t="str">
            <v>Cruachan</v>
          </cell>
          <cell r="B17">
            <v>1.666622</v>
          </cell>
          <cell r="C17">
            <v>1.666622</v>
          </cell>
          <cell r="D17">
            <v>1.666622</v>
          </cell>
          <cell r="E17">
            <v>1.666622</v>
          </cell>
          <cell r="F17">
            <v>1.666622</v>
          </cell>
          <cell r="G17">
            <v>1.666622</v>
          </cell>
          <cell r="H17">
            <v>1.666622</v>
          </cell>
          <cell r="I17">
            <v>1.666622</v>
          </cell>
          <cell r="J17">
            <v>1.666622</v>
          </cell>
          <cell r="K17">
            <v>1.666622</v>
          </cell>
          <cell r="L17">
            <v>1.666622</v>
          </cell>
          <cell r="M17">
            <v>1.666622</v>
          </cell>
        </row>
        <row r="18">
          <cell r="A18" t="str">
            <v>Crystal Rig</v>
          </cell>
          <cell r="B18">
            <v>0.35694399999999998</v>
          </cell>
          <cell r="C18">
            <v>0.35694399999999998</v>
          </cell>
          <cell r="D18">
            <v>0.35694399999999998</v>
          </cell>
          <cell r="E18">
            <v>0.35694399999999998</v>
          </cell>
          <cell r="F18">
            <v>0.35694399999999998</v>
          </cell>
          <cell r="G18">
            <v>0.35694399999999998</v>
          </cell>
          <cell r="H18">
            <v>0.35694399999999998</v>
          </cell>
          <cell r="I18">
            <v>0.35694399999999998</v>
          </cell>
          <cell r="J18">
            <v>0.35694399999999998</v>
          </cell>
          <cell r="K18">
            <v>0.35694399999999998</v>
          </cell>
          <cell r="L18">
            <v>0.35694399999999998</v>
          </cell>
          <cell r="M18">
            <v>0.35694399999999998</v>
          </cell>
        </row>
        <row r="19">
          <cell r="A19" t="str">
            <v>Culligran</v>
          </cell>
          <cell r="B19">
            <v>1.5150399999999999</v>
          </cell>
          <cell r="C19">
            <v>1.5150399999999999</v>
          </cell>
          <cell r="D19">
            <v>1.5150399999999999</v>
          </cell>
          <cell r="E19">
            <v>1.5150399999999999</v>
          </cell>
          <cell r="F19">
            <v>1.5150399999999999</v>
          </cell>
          <cell r="G19">
            <v>1.5150399999999999</v>
          </cell>
          <cell r="H19">
            <v>1.5150399999999999</v>
          </cell>
          <cell r="I19">
            <v>1.5150399999999999</v>
          </cell>
          <cell r="J19">
            <v>1.5150399999999999</v>
          </cell>
          <cell r="K19">
            <v>1.5150399999999999</v>
          </cell>
          <cell r="L19">
            <v>1.5150399999999999</v>
          </cell>
          <cell r="M19">
            <v>1.5150399999999999</v>
          </cell>
        </row>
        <row r="20">
          <cell r="A20" t="str">
            <v>Deanie</v>
          </cell>
          <cell r="B20">
            <v>2.4889939999999999</v>
          </cell>
          <cell r="C20">
            <v>2.4889939999999999</v>
          </cell>
          <cell r="D20">
            <v>2.4889939999999999</v>
          </cell>
          <cell r="E20">
            <v>2.4889939999999999</v>
          </cell>
          <cell r="F20">
            <v>2.4889939999999999</v>
          </cell>
          <cell r="G20">
            <v>2.4889939999999999</v>
          </cell>
          <cell r="H20">
            <v>2.4889939999999999</v>
          </cell>
          <cell r="I20">
            <v>2.4889939999999999</v>
          </cell>
          <cell r="J20">
            <v>2.4889939999999999</v>
          </cell>
          <cell r="K20">
            <v>2.4889939999999999</v>
          </cell>
          <cell r="L20">
            <v>2.4889939999999999</v>
          </cell>
          <cell r="M20">
            <v>2.4889939999999999</v>
          </cell>
        </row>
        <row r="21">
          <cell r="A21" t="str">
            <v>Dersalloch</v>
          </cell>
          <cell r="B21">
            <v>1.5994159999999999</v>
          </cell>
          <cell r="C21">
            <v>1.5994159999999999</v>
          </cell>
          <cell r="D21">
            <v>1.5994159999999999</v>
          </cell>
          <cell r="E21">
            <v>1.5994159999999999</v>
          </cell>
          <cell r="F21">
            <v>1.5994159999999999</v>
          </cell>
          <cell r="G21">
            <v>1.5994159999999999</v>
          </cell>
          <cell r="H21">
            <v>1.5994159999999999</v>
          </cell>
          <cell r="I21">
            <v>1.5994159999999999</v>
          </cell>
          <cell r="J21">
            <v>1.5994159999999999</v>
          </cell>
          <cell r="K21">
            <v>1.5994159999999999</v>
          </cell>
          <cell r="L21">
            <v>1.5994159999999999</v>
          </cell>
          <cell r="M21">
            <v>1.5994159999999999</v>
          </cell>
        </row>
        <row r="22">
          <cell r="A22" t="str">
            <v>Didcot</v>
          </cell>
          <cell r="B22">
            <v>0.221243</v>
          </cell>
          <cell r="C22">
            <v>0.221243</v>
          </cell>
          <cell r="D22">
            <v>0.221243</v>
          </cell>
          <cell r="E22">
            <v>0.221243</v>
          </cell>
          <cell r="F22">
            <v>0.221243</v>
          </cell>
          <cell r="G22">
            <v>0.221243</v>
          </cell>
          <cell r="H22">
            <v>0.221243</v>
          </cell>
          <cell r="I22">
            <v>0.221243</v>
          </cell>
          <cell r="J22">
            <v>0.221243</v>
          </cell>
          <cell r="K22">
            <v>0.221243</v>
          </cell>
          <cell r="L22">
            <v>0.221243</v>
          </cell>
          <cell r="M22">
            <v>0.221243</v>
          </cell>
        </row>
        <row r="23">
          <cell r="A23" t="str">
            <v>Dinorwig</v>
          </cell>
          <cell r="B23">
            <v>2.1014400000000002</v>
          </cell>
          <cell r="C23">
            <v>2.1014400000000002</v>
          </cell>
          <cell r="D23">
            <v>2.1014400000000002</v>
          </cell>
          <cell r="E23">
            <v>2.1014400000000002</v>
          </cell>
          <cell r="F23">
            <v>2.1014400000000002</v>
          </cell>
          <cell r="G23">
            <v>2.1014400000000002</v>
          </cell>
          <cell r="H23">
            <v>2.1014400000000002</v>
          </cell>
          <cell r="I23">
            <v>2.1014400000000002</v>
          </cell>
          <cell r="J23">
            <v>2.1014400000000002</v>
          </cell>
          <cell r="K23">
            <v>2.1014400000000002</v>
          </cell>
          <cell r="L23">
            <v>2.1014400000000002</v>
          </cell>
          <cell r="M23">
            <v>2.1014400000000002</v>
          </cell>
        </row>
        <row r="24">
          <cell r="A24" t="str">
            <v>Edinbane</v>
          </cell>
          <cell r="B24">
            <v>5.9844819999999999</v>
          </cell>
          <cell r="C24">
            <v>5.9844819999999999</v>
          </cell>
          <cell r="D24">
            <v>5.9844819999999999</v>
          </cell>
          <cell r="E24">
            <v>5.9844819999999999</v>
          </cell>
          <cell r="F24">
            <v>5.9844819999999999</v>
          </cell>
          <cell r="G24">
            <v>5.9844819999999999</v>
          </cell>
          <cell r="H24">
            <v>5.9844819999999999</v>
          </cell>
          <cell r="I24">
            <v>5.9844819999999999</v>
          </cell>
          <cell r="J24">
            <v>5.9844819999999999</v>
          </cell>
          <cell r="K24">
            <v>5.9844819999999999</v>
          </cell>
          <cell r="L24">
            <v>5.9844819999999999</v>
          </cell>
          <cell r="M24">
            <v>5.9844819999999999</v>
          </cell>
        </row>
        <row r="25">
          <cell r="A25" t="str">
            <v>Ewe Hill</v>
          </cell>
          <cell r="B25">
            <v>2.2658390000000002</v>
          </cell>
          <cell r="C25">
            <v>2.2658390000000002</v>
          </cell>
          <cell r="D25">
            <v>2.2658390000000002</v>
          </cell>
          <cell r="E25">
            <v>2.2658390000000002</v>
          </cell>
          <cell r="F25">
            <v>2.2658390000000002</v>
          </cell>
          <cell r="G25">
            <v>2.2658390000000002</v>
          </cell>
          <cell r="H25">
            <v>2.2658390000000002</v>
          </cell>
          <cell r="I25">
            <v>2.2658390000000002</v>
          </cell>
          <cell r="J25">
            <v>2.2658390000000002</v>
          </cell>
          <cell r="K25">
            <v>2.2658390000000002</v>
          </cell>
          <cell r="L25">
            <v>2.2658390000000002</v>
          </cell>
          <cell r="M25">
            <v>2.2658390000000002</v>
          </cell>
        </row>
        <row r="26">
          <cell r="A26" t="str">
            <v>Fallago</v>
          </cell>
          <cell r="B26">
            <v>0.94672400000000001</v>
          </cell>
          <cell r="C26">
            <v>0.94672400000000001</v>
          </cell>
          <cell r="D26">
            <v>0.94672400000000001</v>
          </cell>
          <cell r="E26">
            <v>0.94672400000000001</v>
          </cell>
          <cell r="F26">
            <v>0.94672400000000001</v>
          </cell>
          <cell r="G26">
            <v>0.94672400000000001</v>
          </cell>
          <cell r="H26">
            <v>0.94672400000000001</v>
          </cell>
          <cell r="I26">
            <v>0.94672400000000001</v>
          </cell>
          <cell r="J26">
            <v>0.94672400000000001</v>
          </cell>
          <cell r="K26">
            <v>0.94672400000000001</v>
          </cell>
          <cell r="L26">
            <v>0.94672400000000001</v>
          </cell>
          <cell r="M26">
            <v>0.94672400000000001</v>
          </cell>
        </row>
        <row r="27">
          <cell r="A27" t="str">
            <v>Farr Windfarm</v>
          </cell>
          <cell r="B27">
            <v>2.049553</v>
          </cell>
          <cell r="C27">
            <v>2.049553</v>
          </cell>
          <cell r="D27">
            <v>2.049553</v>
          </cell>
          <cell r="E27">
            <v>2.049553</v>
          </cell>
          <cell r="F27">
            <v>2.049553</v>
          </cell>
          <cell r="G27">
            <v>2.049553</v>
          </cell>
          <cell r="H27">
            <v>2.049553</v>
          </cell>
          <cell r="I27">
            <v>2.049553</v>
          </cell>
          <cell r="J27">
            <v>2.049553</v>
          </cell>
          <cell r="K27">
            <v>2.049553</v>
          </cell>
          <cell r="L27">
            <v>2.049553</v>
          </cell>
          <cell r="M27">
            <v>2.049553</v>
          </cell>
        </row>
        <row r="28">
          <cell r="A28" t="str">
            <v>Ffestiniogg</v>
          </cell>
          <cell r="B28">
            <v>0.221524</v>
          </cell>
          <cell r="C28">
            <v>0.221524</v>
          </cell>
          <cell r="D28">
            <v>0.221524</v>
          </cell>
          <cell r="E28">
            <v>0.221524</v>
          </cell>
          <cell r="F28">
            <v>0.221524</v>
          </cell>
          <cell r="G28">
            <v>0.221524</v>
          </cell>
          <cell r="H28">
            <v>0.221524</v>
          </cell>
          <cell r="I28">
            <v>0.221524</v>
          </cell>
          <cell r="J28">
            <v>0.221524</v>
          </cell>
          <cell r="K28">
            <v>0.221524</v>
          </cell>
          <cell r="L28">
            <v>0.221524</v>
          </cell>
          <cell r="M28">
            <v>0.221524</v>
          </cell>
        </row>
        <row r="29">
          <cell r="A29" t="str">
            <v>Finlarig</v>
          </cell>
          <cell r="B29">
            <v>0.27989799999999998</v>
          </cell>
          <cell r="C29">
            <v>0.27989799999999998</v>
          </cell>
          <cell r="D29">
            <v>0.27989799999999998</v>
          </cell>
          <cell r="E29">
            <v>0.27989799999999998</v>
          </cell>
          <cell r="F29">
            <v>0.27989799999999998</v>
          </cell>
          <cell r="G29">
            <v>0.27989799999999998</v>
          </cell>
          <cell r="H29">
            <v>0.27989799999999998</v>
          </cell>
          <cell r="I29">
            <v>0.27989799999999998</v>
          </cell>
          <cell r="J29">
            <v>0.27989799999999998</v>
          </cell>
          <cell r="K29">
            <v>0.27989799999999998</v>
          </cell>
          <cell r="L29">
            <v>0.27989799999999998</v>
          </cell>
          <cell r="M29">
            <v>0.27989799999999998</v>
          </cell>
        </row>
        <row r="30">
          <cell r="A30" t="str">
            <v>Foyers</v>
          </cell>
          <cell r="B30">
            <v>0.66795400000000005</v>
          </cell>
          <cell r="C30">
            <v>0.66795400000000005</v>
          </cell>
          <cell r="D30">
            <v>0.66795400000000005</v>
          </cell>
          <cell r="E30">
            <v>0.66795400000000005</v>
          </cell>
          <cell r="F30">
            <v>0.66795400000000005</v>
          </cell>
          <cell r="G30">
            <v>0.66795400000000005</v>
          </cell>
          <cell r="H30">
            <v>0.66795400000000005</v>
          </cell>
          <cell r="I30">
            <v>0.66795400000000005</v>
          </cell>
          <cell r="J30">
            <v>0.66795400000000005</v>
          </cell>
          <cell r="K30">
            <v>0.66795400000000005</v>
          </cell>
          <cell r="L30">
            <v>0.66795400000000005</v>
          </cell>
          <cell r="M30">
            <v>0.66795400000000005</v>
          </cell>
        </row>
        <row r="31">
          <cell r="A31" t="str">
            <v>Glendoe</v>
          </cell>
          <cell r="B31">
            <v>1.607901</v>
          </cell>
          <cell r="C31">
            <v>1.607901</v>
          </cell>
          <cell r="D31">
            <v>1.607901</v>
          </cell>
          <cell r="E31">
            <v>1.607901</v>
          </cell>
          <cell r="F31">
            <v>1.607901</v>
          </cell>
          <cell r="G31">
            <v>1.607901</v>
          </cell>
          <cell r="H31">
            <v>1.607901</v>
          </cell>
          <cell r="I31">
            <v>1.607901</v>
          </cell>
          <cell r="J31">
            <v>1.607901</v>
          </cell>
          <cell r="K31">
            <v>1.607901</v>
          </cell>
          <cell r="L31">
            <v>1.607901</v>
          </cell>
          <cell r="M31">
            <v>1.607901</v>
          </cell>
        </row>
        <row r="32">
          <cell r="A32" t="str">
            <v>Glenmoriston</v>
          </cell>
          <cell r="B32">
            <v>1.154542</v>
          </cell>
          <cell r="C32">
            <v>1.154542</v>
          </cell>
          <cell r="D32">
            <v>1.154542</v>
          </cell>
          <cell r="E32">
            <v>1.154542</v>
          </cell>
          <cell r="F32">
            <v>1.154542</v>
          </cell>
          <cell r="G32">
            <v>1.154542</v>
          </cell>
          <cell r="H32">
            <v>1.154542</v>
          </cell>
          <cell r="I32">
            <v>1.154542</v>
          </cell>
          <cell r="J32">
            <v>1.154542</v>
          </cell>
          <cell r="K32">
            <v>1.154542</v>
          </cell>
          <cell r="L32">
            <v>1.154542</v>
          </cell>
          <cell r="M32">
            <v>1.154542</v>
          </cell>
        </row>
        <row r="33">
          <cell r="A33" t="str">
            <v>Gordonbush</v>
          </cell>
          <cell r="B33">
            <v>3.43763</v>
          </cell>
          <cell r="C33">
            <v>3.43763</v>
          </cell>
          <cell r="D33">
            <v>3.43763</v>
          </cell>
          <cell r="E33">
            <v>3.43763</v>
          </cell>
          <cell r="F33">
            <v>3.43763</v>
          </cell>
          <cell r="G33">
            <v>3.43763</v>
          </cell>
          <cell r="H33">
            <v>3.43763</v>
          </cell>
          <cell r="I33">
            <v>3.43763</v>
          </cell>
          <cell r="J33">
            <v>3.43763</v>
          </cell>
          <cell r="K33">
            <v>3.43763</v>
          </cell>
          <cell r="L33">
            <v>3.43763</v>
          </cell>
          <cell r="M33">
            <v>3.43763</v>
          </cell>
        </row>
        <row r="34">
          <cell r="A34" t="str">
            <v>Greater Gabbard</v>
          </cell>
          <cell r="B34">
            <v>30.469373000000001</v>
          </cell>
          <cell r="C34">
            <v>30.469373000000001</v>
          </cell>
          <cell r="D34">
            <v>30.469373000000001</v>
          </cell>
          <cell r="E34">
            <v>30.469373000000001</v>
          </cell>
          <cell r="F34">
            <v>30.469373000000001</v>
          </cell>
          <cell r="G34">
            <v>30.469373000000001</v>
          </cell>
          <cell r="H34">
            <v>30.469373000000001</v>
          </cell>
          <cell r="I34">
            <v>30.469373000000001</v>
          </cell>
          <cell r="J34">
            <v>30.469373000000001</v>
          </cell>
          <cell r="K34">
            <v>30.469373000000001</v>
          </cell>
          <cell r="L34">
            <v>30.469373000000001</v>
          </cell>
          <cell r="M34">
            <v>30.469373000000001</v>
          </cell>
        </row>
        <row r="35">
          <cell r="A35" t="str">
            <v>Griffin Wind</v>
          </cell>
          <cell r="B35">
            <v>1.386315</v>
          </cell>
          <cell r="C35">
            <v>1.386315</v>
          </cell>
          <cell r="D35">
            <v>1.386315</v>
          </cell>
          <cell r="E35">
            <v>1.386315</v>
          </cell>
          <cell r="F35">
            <v>1.386315</v>
          </cell>
          <cell r="G35">
            <v>1.386315</v>
          </cell>
          <cell r="H35">
            <v>1.386315</v>
          </cell>
          <cell r="I35">
            <v>1.386315</v>
          </cell>
          <cell r="J35">
            <v>1.386315</v>
          </cell>
          <cell r="K35">
            <v>1.386315</v>
          </cell>
          <cell r="L35">
            <v>1.386315</v>
          </cell>
          <cell r="M35">
            <v>1.386315</v>
          </cell>
        </row>
        <row r="36">
          <cell r="A36" t="str">
            <v>Gunfleet Sands</v>
          </cell>
          <cell r="B36">
            <v>14.034678</v>
          </cell>
          <cell r="C36">
            <v>14.034678</v>
          </cell>
          <cell r="D36">
            <v>14.034678</v>
          </cell>
          <cell r="E36">
            <v>14.034678</v>
          </cell>
          <cell r="F36">
            <v>14.034678</v>
          </cell>
          <cell r="G36">
            <v>14.034678</v>
          </cell>
          <cell r="H36">
            <v>14.034678</v>
          </cell>
          <cell r="I36">
            <v>14.034678</v>
          </cell>
          <cell r="J36">
            <v>14.034678</v>
          </cell>
          <cell r="K36">
            <v>14.034678</v>
          </cell>
          <cell r="L36">
            <v>14.034678</v>
          </cell>
          <cell r="M36">
            <v>14.034678</v>
          </cell>
        </row>
        <row r="37">
          <cell r="A37" t="str">
            <v>Hadyard Hill</v>
          </cell>
          <cell r="B37">
            <v>2.4084539999999999</v>
          </cell>
          <cell r="C37">
            <v>2.4084539999999999</v>
          </cell>
          <cell r="D37">
            <v>2.4084539999999999</v>
          </cell>
          <cell r="E37">
            <v>2.4084539999999999</v>
          </cell>
          <cell r="F37">
            <v>2.4084539999999999</v>
          </cell>
          <cell r="G37">
            <v>2.4084539999999999</v>
          </cell>
          <cell r="H37">
            <v>2.4084539999999999</v>
          </cell>
          <cell r="I37">
            <v>2.4084539999999999</v>
          </cell>
          <cell r="J37">
            <v>2.4084539999999999</v>
          </cell>
          <cell r="K37">
            <v>2.4084539999999999</v>
          </cell>
          <cell r="L37">
            <v>2.4084539999999999</v>
          </cell>
          <cell r="M37">
            <v>2.4084539999999999</v>
          </cell>
        </row>
        <row r="38">
          <cell r="A38" t="str">
            <v>Harestanes</v>
          </cell>
          <cell r="B38">
            <v>4.4265499999999998</v>
          </cell>
          <cell r="C38">
            <v>4.4265499999999998</v>
          </cell>
          <cell r="D38">
            <v>4.4265499999999998</v>
          </cell>
          <cell r="E38">
            <v>4.4265499999999998</v>
          </cell>
          <cell r="F38">
            <v>4.4265499999999998</v>
          </cell>
          <cell r="G38">
            <v>4.4265499999999998</v>
          </cell>
          <cell r="H38">
            <v>4.4265499999999998</v>
          </cell>
          <cell r="I38">
            <v>4.4265499999999998</v>
          </cell>
          <cell r="J38">
            <v>4.4265499999999998</v>
          </cell>
          <cell r="K38">
            <v>4.4265499999999998</v>
          </cell>
          <cell r="L38">
            <v>4.4265499999999998</v>
          </cell>
          <cell r="M38">
            <v>4.4265499999999998</v>
          </cell>
        </row>
        <row r="39">
          <cell r="A39" t="str">
            <v>Hartlepool</v>
          </cell>
          <cell r="B39">
            <v>0.52128600000000003</v>
          </cell>
          <cell r="C39">
            <v>0.52128600000000003</v>
          </cell>
          <cell r="D39">
            <v>0.52128600000000003</v>
          </cell>
          <cell r="E39">
            <v>0.52128600000000003</v>
          </cell>
          <cell r="F39">
            <v>0.52128600000000003</v>
          </cell>
          <cell r="G39">
            <v>0.52128600000000003</v>
          </cell>
          <cell r="H39">
            <v>0.52128600000000003</v>
          </cell>
          <cell r="I39">
            <v>0.52128600000000003</v>
          </cell>
          <cell r="J39">
            <v>0.52128600000000003</v>
          </cell>
          <cell r="K39">
            <v>0.52128600000000003</v>
          </cell>
          <cell r="L39">
            <v>0.52128600000000003</v>
          </cell>
          <cell r="M39">
            <v>0.52128600000000003</v>
          </cell>
        </row>
        <row r="40">
          <cell r="A40" t="str">
            <v>Hedon</v>
          </cell>
          <cell r="B40">
            <v>0.174843</v>
          </cell>
          <cell r="C40">
            <v>0.174843</v>
          </cell>
          <cell r="D40">
            <v>0.174843</v>
          </cell>
          <cell r="E40">
            <v>0.174843</v>
          </cell>
          <cell r="F40">
            <v>0.174843</v>
          </cell>
          <cell r="G40">
            <v>0.174843</v>
          </cell>
          <cell r="H40">
            <v>0.174843</v>
          </cell>
          <cell r="I40">
            <v>0.174843</v>
          </cell>
          <cell r="J40">
            <v>0.174843</v>
          </cell>
          <cell r="K40">
            <v>0.174843</v>
          </cell>
          <cell r="L40">
            <v>0.174843</v>
          </cell>
          <cell r="M40">
            <v>0.174843</v>
          </cell>
        </row>
        <row r="41">
          <cell r="A41" t="str">
            <v>Invergarry</v>
          </cell>
          <cell r="B41">
            <v>1.2397290000000001</v>
          </cell>
          <cell r="C41">
            <v>1.2397290000000001</v>
          </cell>
          <cell r="D41">
            <v>1.2397290000000001</v>
          </cell>
          <cell r="E41">
            <v>1.2397290000000001</v>
          </cell>
          <cell r="F41">
            <v>1.2397290000000001</v>
          </cell>
          <cell r="G41">
            <v>1.2397290000000001</v>
          </cell>
          <cell r="H41">
            <v>1.2397290000000001</v>
          </cell>
          <cell r="I41">
            <v>1.2397290000000001</v>
          </cell>
          <cell r="J41">
            <v>1.2397290000000001</v>
          </cell>
          <cell r="K41">
            <v>1.2397290000000001</v>
          </cell>
          <cell r="L41">
            <v>1.2397290000000001</v>
          </cell>
          <cell r="M41">
            <v>1.2397290000000001</v>
          </cell>
        </row>
        <row r="42">
          <cell r="A42" t="str">
            <v>Kilbraur</v>
          </cell>
          <cell r="B42">
            <v>1.7016610000000001</v>
          </cell>
          <cell r="C42">
            <v>1.7016610000000001</v>
          </cell>
          <cell r="D42">
            <v>1.7016610000000001</v>
          </cell>
          <cell r="E42">
            <v>1.7016610000000001</v>
          </cell>
          <cell r="F42">
            <v>1.7016610000000001</v>
          </cell>
          <cell r="G42">
            <v>1.7016610000000001</v>
          </cell>
          <cell r="H42">
            <v>1.7016610000000001</v>
          </cell>
          <cell r="I42">
            <v>1.7016610000000001</v>
          </cell>
          <cell r="J42">
            <v>1.7016610000000001</v>
          </cell>
          <cell r="K42">
            <v>1.7016610000000001</v>
          </cell>
          <cell r="L42">
            <v>1.7016610000000001</v>
          </cell>
          <cell r="M42">
            <v>1.7016610000000001</v>
          </cell>
        </row>
        <row r="43">
          <cell r="A43" t="str">
            <v>Killingholme</v>
          </cell>
          <cell r="B43">
            <v>0.47612399999999999</v>
          </cell>
          <cell r="C43">
            <v>0.47612399999999999</v>
          </cell>
          <cell r="D43">
            <v>0.47612399999999999</v>
          </cell>
          <cell r="E43">
            <v>0.47612399999999999</v>
          </cell>
          <cell r="F43">
            <v>0.47612399999999999</v>
          </cell>
          <cell r="G43">
            <v>0.47612399999999999</v>
          </cell>
          <cell r="H43">
            <v>0.47612399999999999</v>
          </cell>
          <cell r="I43">
            <v>0.47612399999999999</v>
          </cell>
          <cell r="J43">
            <v>0.47612399999999999</v>
          </cell>
          <cell r="K43">
            <v>0.47612399999999999</v>
          </cell>
          <cell r="L43">
            <v>0.47612399999999999</v>
          </cell>
          <cell r="M43">
            <v>0.47612399999999999</v>
          </cell>
        </row>
        <row r="44">
          <cell r="A44" t="str">
            <v>Kilmorack</v>
          </cell>
          <cell r="B44">
            <v>0.17263600000000001</v>
          </cell>
          <cell r="C44">
            <v>0.17263600000000001</v>
          </cell>
          <cell r="D44">
            <v>0.17263600000000001</v>
          </cell>
          <cell r="E44">
            <v>0.17263600000000001</v>
          </cell>
          <cell r="F44">
            <v>0.17263600000000001</v>
          </cell>
          <cell r="G44">
            <v>0.17263600000000001</v>
          </cell>
          <cell r="H44">
            <v>0.17263600000000001</v>
          </cell>
          <cell r="I44">
            <v>0.17263600000000001</v>
          </cell>
          <cell r="J44">
            <v>0.17263600000000001</v>
          </cell>
          <cell r="K44">
            <v>0.17263600000000001</v>
          </cell>
          <cell r="L44">
            <v>0.17263600000000001</v>
          </cell>
          <cell r="M44">
            <v>0.17263600000000001</v>
          </cell>
        </row>
        <row r="45">
          <cell r="A45" t="str">
            <v>Langage</v>
          </cell>
          <cell r="B45">
            <v>0.57550900000000005</v>
          </cell>
          <cell r="C45">
            <v>0.57550900000000005</v>
          </cell>
          <cell r="D45">
            <v>0.57550900000000005</v>
          </cell>
          <cell r="E45">
            <v>0.57550900000000005</v>
          </cell>
          <cell r="F45">
            <v>0.57550900000000005</v>
          </cell>
          <cell r="G45">
            <v>0.57550900000000005</v>
          </cell>
          <cell r="H45">
            <v>0.57550900000000005</v>
          </cell>
          <cell r="I45">
            <v>0.57550900000000005</v>
          </cell>
          <cell r="J45">
            <v>0.57550900000000005</v>
          </cell>
          <cell r="K45">
            <v>0.57550900000000005</v>
          </cell>
          <cell r="L45">
            <v>0.57550900000000005</v>
          </cell>
          <cell r="M45">
            <v>0.57550900000000005</v>
          </cell>
        </row>
        <row r="46">
          <cell r="A46" t="str">
            <v>Lochay</v>
          </cell>
          <cell r="B46">
            <v>0.31988299999999997</v>
          </cell>
          <cell r="C46">
            <v>0.31988299999999997</v>
          </cell>
          <cell r="D46">
            <v>0.31988299999999997</v>
          </cell>
          <cell r="E46">
            <v>0.31988299999999997</v>
          </cell>
          <cell r="F46">
            <v>0.31988299999999997</v>
          </cell>
          <cell r="G46">
            <v>0.31988299999999997</v>
          </cell>
          <cell r="H46">
            <v>0.31988299999999997</v>
          </cell>
          <cell r="I46">
            <v>0.31988299999999997</v>
          </cell>
          <cell r="J46">
            <v>0.31988299999999997</v>
          </cell>
          <cell r="K46">
            <v>0.31988299999999997</v>
          </cell>
          <cell r="L46">
            <v>0.31988299999999997</v>
          </cell>
          <cell r="M46">
            <v>0.31988299999999997</v>
          </cell>
        </row>
        <row r="47">
          <cell r="A47" t="str">
            <v>London Array</v>
          </cell>
          <cell r="B47">
            <v>30.643536000000001</v>
          </cell>
          <cell r="C47">
            <v>30.643536000000001</v>
          </cell>
          <cell r="D47">
            <v>30.643536000000001</v>
          </cell>
          <cell r="E47">
            <v>30.643536000000001</v>
          </cell>
          <cell r="F47">
            <v>30.643536000000001</v>
          </cell>
          <cell r="G47">
            <v>30.643536000000001</v>
          </cell>
          <cell r="H47">
            <v>30.643536000000001</v>
          </cell>
          <cell r="I47">
            <v>30.643536000000001</v>
          </cell>
          <cell r="J47">
            <v>30.643536000000001</v>
          </cell>
          <cell r="K47">
            <v>30.643536000000001</v>
          </cell>
          <cell r="L47">
            <v>30.643536000000001</v>
          </cell>
          <cell r="M47">
            <v>30.643536000000001</v>
          </cell>
        </row>
        <row r="48">
          <cell r="A48" t="str">
            <v>Luichart</v>
          </cell>
          <cell r="B48">
            <v>0.99343300000000001</v>
          </cell>
          <cell r="C48">
            <v>0.99343300000000001</v>
          </cell>
          <cell r="D48">
            <v>0.99343300000000001</v>
          </cell>
          <cell r="E48">
            <v>0.99343300000000001</v>
          </cell>
          <cell r="F48">
            <v>0.99343300000000001</v>
          </cell>
          <cell r="G48">
            <v>0.99343300000000001</v>
          </cell>
          <cell r="H48">
            <v>0.99343300000000001</v>
          </cell>
          <cell r="I48">
            <v>0.99343300000000001</v>
          </cell>
          <cell r="J48">
            <v>0.99343300000000001</v>
          </cell>
          <cell r="K48">
            <v>0.99343300000000001</v>
          </cell>
          <cell r="L48">
            <v>0.99343300000000001</v>
          </cell>
          <cell r="M48">
            <v>0.99343300000000001</v>
          </cell>
        </row>
        <row r="49">
          <cell r="A49" t="str">
            <v>Marchwood</v>
          </cell>
          <cell r="B49">
            <v>0.33384599999999998</v>
          </cell>
          <cell r="C49">
            <v>0.33384599999999998</v>
          </cell>
          <cell r="D49">
            <v>0.33384599999999998</v>
          </cell>
          <cell r="E49">
            <v>0.33384599999999998</v>
          </cell>
          <cell r="F49">
            <v>0.33384599999999998</v>
          </cell>
          <cell r="G49">
            <v>0.33384599999999998</v>
          </cell>
          <cell r="H49">
            <v>0.33384599999999998</v>
          </cell>
          <cell r="I49">
            <v>0.33384599999999998</v>
          </cell>
          <cell r="J49">
            <v>0.33384599999999998</v>
          </cell>
          <cell r="K49">
            <v>0.33384599999999998</v>
          </cell>
          <cell r="L49">
            <v>0.33384599999999998</v>
          </cell>
          <cell r="M49">
            <v>0.33384599999999998</v>
          </cell>
        </row>
        <row r="50">
          <cell r="A50" t="str">
            <v>Mark Hill</v>
          </cell>
          <cell r="B50">
            <v>-0.76536400000000004</v>
          </cell>
          <cell r="C50">
            <v>-0.76536400000000004</v>
          </cell>
          <cell r="D50">
            <v>-0.76536400000000004</v>
          </cell>
          <cell r="E50">
            <v>-0.76536400000000004</v>
          </cell>
          <cell r="F50">
            <v>-0.76536400000000004</v>
          </cell>
          <cell r="G50">
            <v>-0.76536400000000004</v>
          </cell>
          <cell r="H50">
            <v>-0.76536400000000004</v>
          </cell>
          <cell r="I50">
            <v>-0.76536400000000004</v>
          </cell>
          <cell r="J50">
            <v>-0.76536400000000004</v>
          </cell>
          <cell r="K50">
            <v>-0.76536400000000004</v>
          </cell>
          <cell r="L50">
            <v>-0.76536400000000004</v>
          </cell>
          <cell r="M50">
            <v>-0.76536400000000004</v>
          </cell>
        </row>
        <row r="51">
          <cell r="A51" t="str">
            <v>Millennium Wind</v>
          </cell>
          <cell r="B51">
            <v>1.421111</v>
          </cell>
          <cell r="C51">
            <v>1.421111</v>
          </cell>
          <cell r="D51">
            <v>1.421111</v>
          </cell>
          <cell r="E51">
            <v>1.421111</v>
          </cell>
          <cell r="F51">
            <v>1.421111</v>
          </cell>
          <cell r="G51">
            <v>1.421111</v>
          </cell>
          <cell r="H51">
            <v>1.421111</v>
          </cell>
          <cell r="I51">
            <v>1.421111</v>
          </cell>
          <cell r="J51">
            <v>1.421111</v>
          </cell>
          <cell r="K51">
            <v>1.421111</v>
          </cell>
          <cell r="L51">
            <v>1.421111</v>
          </cell>
          <cell r="M51">
            <v>1.421111</v>
          </cell>
        </row>
        <row r="52">
          <cell r="A52" t="str">
            <v>MITS</v>
          </cell>
          <cell r="B52">
            <v>0</v>
          </cell>
          <cell r="C52">
            <v>0</v>
          </cell>
          <cell r="D52">
            <v>0</v>
          </cell>
          <cell r="E52">
            <v>0</v>
          </cell>
          <cell r="F52">
            <v>0</v>
          </cell>
          <cell r="G52">
            <v>0</v>
          </cell>
          <cell r="H52">
            <v>0</v>
          </cell>
          <cell r="I52">
            <v>0</v>
          </cell>
          <cell r="J52">
            <v>0</v>
          </cell>
          <cell r="K52">
            <v>0</v>
          </cell>
          <cell r="L52">
            <v>0</v>
          </cell>
          <cell r="M52">
            <v>0</v>
          </cell>
        </row>
        <row r="53">
          <cell r="A53" t="str">
            <v>Mossford</v>
          </cell>
          <cell r="B53">
            <v>3.4658869999999999</v>
          </cell>
          <cell r="C53">
            <v>3.4658869999999999</v>
          </cell>
          <cell r="D53">
            <v>3.4658869999999999</v>
          </cell>
          <cell r="E53">
            <v>3.4658869999999999</v>
          </cell>
          <cell r="F53">
            <v>3.4658869999999999</v>
          </cell>
          <cell r="G53">
            <v>3.4658869999999999</v>
          </cell>
          <cell r="H53">
            <v>3.4658869999999999</v>
          </cell>
          <cell r="I53">
            <v>3.4658869999999999</v>
          </cell>
          <cell r="J53">
            <v>3.4658869999999999</v>
          </cell>
          <cell r="K53">
            <v>3.4658869999999999</v>
          </cell>
          <cell r="L53">
            <v>3.4658869999999999</v>
          </cell>
          <cell r="M53">
            <v>3.4658869999999999</v>
          </cell>
        </row>
        <row r="54">
          <cell r="A54" t="str">
            <v>Nant</v>
          </cell>
          <cell r="B54">
            <v>2.1938740000000001</v>
          </cell>
          <cell r="C54">
            <v>2.1938740000000001</v>
          </cell>
          <cell r="D54">
            <v>2.1938740000000001</v>
          </cell>
          <cell r="E54">
            <v>2.1938740000000001</v>
          </cell>
          <cell r="F54">
            <v>2.1938740000000001</v>
          </cell>
          <cell r="G54">
            <v>2.1938740000000001</v>
          </cell>
          <cell r="H54">
            <v>2.1938740000000001</v>
          </cell>
          <cell r="I54">
            <v>2.1938740000000001</v>
          </cell>
          <cell r="J54">
            <v>2.1938740000000001</v>
          </cell>
          <cell r="K54">
            <v>2.1938740000000001</v>
          </cell>
          <cell r="L54">
            <v>2.1938740000000001</v>
          </cell>
          <cell r="M54">
            <v>2.1938740000000001</v>
          </cell>
        </row>
        <row r="55">
          <cell r="A55" t="str">
            <v>Ormonde</v>
          </cell>
          <cell r="B55">
            <v>40.679645000000001</v>
          </cell>
          <cell r="C55">
            <v>40.679645000000001</v>
          </cell>
          <cell r="D55">
            <v>40.679645000000001</v>
          </cell>
          <cell r="E55">
            <v>40.679645000000001</v>
          </cell>
          <cell r="F55">
            <v>40.679645000000001</v>
          </cell>
          <cell r="G55">
            <v>40.679645000000001</v>
          </cell>
          <cell r="H55">
            <v>40.679645000000001</v>
          </cell>
          <cell r="I55">
            <v>40.679645000000001</v>
          </cell>
          <cell r="J55">
            <v>40.679645000000001</v>
          </cell>
          <cell r="K55">
            <v>40.679645000000001</v>
          </cell>
          <cell r="L55">
            <v>40.679645000000001</v>
          </cell>
          <cell r="M55">
            <v>40.679645000000001</v>
          </cell>
        </row>
        <row r="56">
          <cell r="A56" t="str">
            <v>Quoich</v>
          </cell>
          <cell r="B56">
            <v>3.7852839999999999</v>
          </cell>
          <cell r="C56">
            <v>3.7852839999999999</v>
          </cell>
          <cell r="D56">
            <v>3.7852839999999999</v>
          </cell>
          <cell r="E56">
            <v>3.7852839999999999</v>
          </cell>
          <cell r="F56">
            <v>3.7852839999999999</v>
          </cell>
          <cell r="G56">
            <v>3.7852839999999999</v>
          </cell>
          <cell r="H56">
            <v>3.7852839999999999</v>
          </cell>
          <cell r="I56">
            <v>3.7852839999999999</v>
          </cell>
          <cell r="J56">
            <v>3.7852839999999999</v>
          </cell>
          <cell r="K56">
            <v>3.7852839999999999</v>
          </cell>
          <cell r="L56">
            <v>3.7852839999999999</v>
          </cell>
          <cell r="M56">
            <v>3.7852839999999999</v>
          </cell>
        </row>
        <row r="57">
          <cell r="A57" t="str">
            <v>Robin Rigg East</v>
          </cell>
          <cell r="B57">
            <v>26.758144000000001</v>
          </cell>
          <cell r="C57">
            <v>26.758144000000001</v>
          </cell>
          <cell r="D57">
            <v>26.758144000000001</v>
          </cell>
          <cell r="E57">
            <v>26.758144000000001</v>
          </cell>
          <cell r="F57">
            <v>26.758144000000001</v>
          </cell>
          <cell r="G57">
            <v>26.758144000000001</v>
          </cell>
          <cell r="H57">
            <v>26.758144000000001</v>
          </cell>
          <cell r="I57">
            <v>26.758144000000001</v>
          </cell>
          <cell r="J57">
            <v>26.758144000000001</v>
          </cell>
          <cell r="K57">
            <v>26.758144000000001</v>
          </cell>
          <cell r="L57">
            <v>26.758144000000001</v>
          </cell>
          <cell r="M57">
            <v>26.758144000000001</v>
          </cell>
        </row>
        <row r="58">
          <cell r="A58" t="str">
            <v>Robin Rigg West</v>
          </cell>
          <cell r="B58">
            <v>26.758144000000001</v>
          </cell>
          <cell r="C58">
            <v>26.758144000000001</v>
          </cell>
          <cell r="D58">
            <v>26.758144000000001</v>
          </cell>
          <cell r="E58">
            <v>26.758144000000001</v>
          </cell>
          <cell r="F58">
            <v>26.758144000000001</v>
          </cell>
          <cell r="G58">
            <v>26.758144000000001</v>
          </cell>
          <cell r="H58">
            <v>26.758144000000001</v>
          </cell>
          <cell r="I58">
            <v>26.758144000000001</v>
          </cell>
          <cell r="J58">
            <v>26.758144000000001</v>
          </cell>
          <cell r="K58">
            <v>26.758144000000001</v>
          </cell>
          <cell r="L58">
            <v>26.758144000000001</v>
          </cell>
          <cell r="M58">
            <v>26.758144000000001</v>
          </cell>
        </row>
        <row r="59">
          <cell r="A59" t="str">
            <v>Rocksavage</v>
          </cell>
          <cell r="B59">
            <v>1.5443E-2</v>
          </cell>
          <cell r="C59">
            <v>1.5443E-2</v>
          </cell>
          <cell r="D59">
            <v>1.5443E-2</v>
          </cell>
          <cell r="E59">
            <v>1.5443E-2</v>
          </cell>
          <cell r="F59">
            <v>1.5443E-2</v>
          </cell>
          <cell r="G59">
            <v>1.5443E-2</v>
          </cell>
          <cell r="H59">
            <v>1.5443E-2</v>
          </cell>
          <cell r="I59">
            <v>1.5443E-2</v>
          </cell>
          <cell r="J59">
            <v>1.5443E-2</v>
          </cell>
          <cell r="K59">
            <v>1.5443E-2</v>
          </cell>
          <cell r="L59">
            <v>1.5443E-2</v>
          </cell>
          <cell r="M59">
            <v>1.5443E-2</v>
          </cell>
        </row>
        <row r="60">
          <cell r="A60" t="str">
            <v>Saltend</v>
          </cell>
          <cell r="B60">
            <v>0.29787999999999998</v>
          </cell>
          <cell r="C60">
            <v>0.29787999999999998</v>
          </cell>
          <cell r="D60">
            <v>0.29787999999999998</v>
          </cell>
          <cell r="E60">
            <v>0.29787999999999998</v>
          </cell>
          <cell r="F60">
            <v>0.29787999999999998</v>
          </cell>
          <cell r="G60">
            <v>0.29787999999999998</v>
          </cell>
          <cell r="H60">
            <v>0.29787999999999998</v>
          </cell>
          <cell r="I60">
            <v>0.29787999999999998</v>
          </cell>
          <cell r="J60">
            <v>0.29787999999999998</v>
          </cell>
          <cell r="K60">
            <v>0.29787999999999998</v>
          </cell>
          <cell r="L60">
            <v>0.29787999999999998</v>
          </cell>
          <cell r="M60">
            <v>0.29787999999999998</v>
          </cell>
        </row>
        <row r="61">
          <cell r="A61" t="str">
            <v>Sheringham Shoal</v>
          </cell>
          <cell r="B61">
            <v>24.77356</v>
          </cell>
          <cell r="C61">
            <v>24.77356</v>
          </cell>
          <cell r="D61">
            <v>24.77356</v>
          </cell>
          <cell r="E61">
            <v>24.77356</v>
          </cell>
          <cell r="F61">
            <v>24.77356</v>
          </cell>
          <cell r="G61">
            <v>24.77356</v>
          </cell>
          <cell r="H61">
            <v>24.77356</v>
          </cell>
          <cell r="I61">
            <v>24.77356</v>
          </cell>
          <cell r="J61">
            <v>24.77356</v>
          </cell>
          <cell r="K61">
            <v>24.77356</v>
          </cell>
          <cell r="L61">
            <v>24.77356</v>
          </cell>
          <cell r="M61">
            <v>24.77356</v>
          </cell>
        </row>
        <row r="62">
          <cell r="A62" t="str">
            <v>South Humber Bank</v>
          </cell>
          <cell r="B62">
            <v>0.73649600000000004</v>
          </cell>
          <cell r="C62">
            <v>0.73649600000000004</v>
          </cell>
          <cell r="D62">
            <v>0.73649600000000004</v>
          </cell>
          <cell r="E62">
            <v>0.73649600000000004</v>
          </cell>
          <cell r="F62">
            <v>0.73649600000000004</v>
          </cell>
          <cell r="G62">
            <v>0.73649600000000004</v>
          </cell>
          <cell r="H62">
            <v>0.73649600000000004</v>
          </cell>
          <cell r="I62">
            <v>0.73649600000000004</v>
          </cell>
          <cell r="J62">
            <v>0.73649600000000004</v>
          </cell>
          <cell r="K62">
            <v>0.73649600000000004</v>
          </cell>
          <cell r="L62">
            <v>0.73649600000000004</v>
          </cell>
          <cell r="M62">
            <v>0.73649600000000004</v>
          </cell>
        </row>
        <row r="63">
          <cell r="A63" t="str">
            <v>Spalding</v>
          </cell>
          <cell r="B63">
            <v>0.26516000000000001</v>
          </cell>
          <cell r="C63">
            <v>0.26516000000000001</v>
          </cell>
          <cell r="D63">
            <v>0.26516000000000001</v>
          </cell>
          <cell r="E63">
            <v>0.26516000000000001</v>
          </cell>
          <cell r="F63">
            <v>0.26516000000000001</v>
          </cell>
          <cell r="G63">
            <v>0.26516000000000001</v>
          </cell>
          <cell r="H63">
            <v>0.26516000000000001</v>
          </cell>
          <cell r="I63">
            <v>0.26516000000000001</v>
          </cell>
          <cell r="J63">
            <v>0.26516000000000001</v>
          </cell>
          <cell r="K63">
            <v>0.26516000000000001</v>
          </cell>
          <cell r="L63">
            <v>0.26516000000000001</v>
          </cell>
          <cell r="M63">
            <v>0.26516000000000001</v>
          </cell>
        </row>
        <row r="64">
          <cell r="A64" t="str">
            <v>Walney I</v>
          </cell>
          <cell r="B64">
            <v>37.531899000000003</v>
          </cell>
          <cell r="C64">
            <v>37.531899000000003</v>
          </cell>
          <cell r="D64">
            <v>37.531899000000003</v>
          </cell>
          <cell r="E64">
            <v>37.531899000000003</v>
          </cell>
          <cell r="F64">
            <v>37.531899000000003</v>
          </cell>
          <cell r="G64">
            <v>37.531899000000003</v>
          </cell>
          <cell r="H64">
            <v>37.531899000000003</v>
          </cell>
          <cell r="I64">
            <v>37.531899000000003</v>
          </cell>
          <cell r="J64">
            <v>37.531899000000003</v>
          </cell>
          <cell r="K64">
            <v>37.531899000000003</v>
          </cell>
          <cell r="L64">
            <v>37.531899000000003</v>
          </cell>
          <cell r="M64">
            <v>37.531899000000003</v>
          </cell>
        </row>
        <row r="65">
          <cell r="A65" t="str">
            <v>Walney II</v>
          </cell>
          <cell r="B65">
            <v>37.862557000000002</v>
          </cell>
          <cell r="C65">
            <v>37.862557000000002</v>
          </cell>
          <cell r="D65">
            <v>37.862557000000002</v>
          </cell>
          <cell r="E65">
            <v>37.862557000000002</v>
          </cell>
          <cell r="F65">
            <v>37.862557000000002</v>
          </cell>
          <cell r="G65">
            <v>37.862557000000002</v>
          </cell>
          <cell r="H65">
            <v>37.862557000000002</v>
          </cell>
          <cell r="I65">
            <v>37.862557000000002</v>
          </cell>
          <cell r="J65">
            <v>37.862557000000002</v>
          </cell>
          <cell r="K65">
            <v>37.862557000000002</v>
          </cell>
          <cell r="L65">
            <v>37.862557000000002</v>
          </cell>
          <cell r="M65">
            <v>37.862557000000002</v>
          </cell>
        </row>
        <row r="66">
          <cell r="A66" t="str">
            <v>West of Duddon Sands</v>
          </cell>
          <cell r="B66">
            <v>0</v>
          </cell>
          <cell r="C66">
            <v>0</v>
          </cell>
          <cell r="D66">
            <v>0</v>
          </cell>
          <cell r="E66">
            <v>0</v>
          </cell>
          <cell r="F66">
            <v>0</v>
          </cell>
          <cell r="G66">
            <v>0</v>
          </cell>
          <cell r="H66">
            <v>0</v>
          </cell>
          <cell r="I66">
            <v>0</v>
          </cell>
          <cell r="J66">
            <v>0</v>
          </cell>
          <cell r="K66">
            <v>0</v>
          </cell>
          <cell r="L66">
            <v>0</v>
          </cell>
          <cell r="M66">
            <v>0</v>
          </cell>
        </row>
        <row r="67">
          <cell r="A67" t="str">
            <v>Whitelee</v>
          </cell>
          <cell r="B67">
            <v>9.2771000000000006E-2</v>
          </cell>
          <cell r="C67">
            <v>9.2771000000000006E-2</v>
          </cell>
          <cell r="D67">
            <v>9.2771000000000006E-2</v>
          </cell>
          <cell r="E67">
            <v>9.2771000000000006E-2</v>
          </cell>
          <cell r="F67">
            <v>9.2771000000000006E-2</v>
          </cell>
          <cell r="G67">
            <v>9.2771000000000006E-2</v>
          </cell>
          <cell r="H67">
            <v>9.2771000000000006E-2</v>
          </cell>
          <cell r="I67">
            <v>9.2771000000000006E-2</v>
          </cell>
          <cell r="J67">
            <v>9.2771000000000006E-2</v>
          </cell>
          <cell r="K67">
            <v>9.2771000000000006E-2</v>
          </cell>
          <cell r="L67">
            <v>9.2771000000000006E-2</v>
          </cell>
          <cell r="M67">
            <v>9.2771000000000006E-2</v>
          </cell>
        </row>
        <row r="68">
          <cell r="A68" t="str">
            <v>Whitelee Extension</v>
          </cell>
          <cell r="B68">
            <v>0.25790400000000002</v>
          </cell>
          <cell r="C68">
            <v>0.25790400000000002</v>
          </cell>
          <cell r="D68">
            <v>0.25790400000000002</v>
          </cell>
          <cell r="E68">
            <v>0.25790400000000002</v>
          </cell>
          <cell r="F68">
            <v>0.25790400000000002</v>
          </cell>
          <cell r="G68">
            <v>0.25790400000000002</v>
          </cell>
          <cell r="H68">
            <v>0.25790400000000002</v>
          </cell>
          <cell r="I68">
            <v>0.25790400000000002</v>
          </cell>
          <cell r="J68">
            <v>0.25790400000000002</v>
          </cell>
          <cell r="K68">
            <v>0.25790400000000002</v>
          </cell>
          <cell r="L68">
            <v>0.25790400000000002</v>
          </cell>
          <cell r="M68">
            <v>0.25790400000000002</v>
          </cell>
        </row>
        <row r="69">
          <cell r="A69" t="str">
            <v>Andershaw</v>
          </cell>
          <cell r="C69">
            <v>0</v>
          </cell>
          <cell r="D69">
            <v>0</v>
          </cell>
          <cell r="E69">
            <v>0</v>
          </cell>
          <cell r="F69">
            <v>0</v>
          </cell>
          <cell r="G69">
            <v>0</v>
          </cell>
          <cell r="H69">
            <v>0</v>
          </cell>
          <cell r="I69">
            <v>0</v>
          </cell>
          <cell r="J69">
            <v>0</v>
          </cell>
          <cell r="K69">
            <v>0</v>
          </cell>
          <cell r="L69">
            <v>0</v>
          </cell>
          <cell r="M69">
            <v>0</v>
          </cell>
        </row>
        <row r="70">
          <cell r="A70" t="str">
            <v>Auchencrosh</v>
          </cell>
          <cell r="C70">
            <v>0</v>
          </cell>
          <cell r="D70">
            <v>0</v>
          </cell>
          <cell r="E70">
            <v>0</v>
          </cell>
          <cell r="F70">
            <v>0</v>
          </cell>
          <cell r="G70">
            <v>0</v>
          </cell>
          <cell r="H70">
            <v>0</v>
          </cell>
          <cell r="I70">
            <v>0</v>
          </cell>
          <cell r="J70">
            <v>0</v>
          </cell>
          <cell r="K70">
            <v>0</v>
          </cell>
          <cell r="L70">
            <v>0</v>
          </cell>
          <cell r="M70">
            <v>0</v>
          </cell>
        </row>
        <row r="71">
          <cell r="A71" t="str">
            <v>Black Hill</v>
          </cell>
          <cell r="C71">
            <v>0</v>
          </cell>
          <cell r="D71">
            <v>0</v>
          </cell>
          <cell r="E71">
            <v>0</v>
          </cell>
          <cell r="F71">
            <v>0</v>
          </cell>
          <cell r="G71">
            <v>0</v>
          </cell>
          <cell r="H71">
            <v>0</v>
          </cell>
          <cell r="I71">
            <v>0</v>
          </cell>
          <cell r="J71">
            <v>0</v>
          </cell>
          <cell r="K71">
            <v>0</v>
          </cell>
          <cell r="L71">
            <v>0</v>
          </cell>
          <cell r="M71">
            <v>0</v>
          </cell>
        </row>
        <row r="72">
          <cell r="A72" t="str">
            <v>BlackCraig</v>
          </cell>
          <cell r="C72">
            <v>0</v>
          </cell>
          <cell r="D72">
            <v>0</v>
          </cell>
          <cell r="E72">
            <v>0</v>
          </cell>
          <cell r="F72">
            <v>0</v>
          </cell>
          <cell r="G72">
            <v>0</v>
          </cell>
          <cell r="H72">
            <v>0</v>
          </cell>
          <cell r="I72">
            <v>0</v>
          </cell>
          <cell r="J72">
            <v>0</v>
          </cell>
          <cell r="K72">
            <v>0</v>
          </cell>
          <cell r="L72">
            <v>0</v>
          </cell>
          <cell r="M72">
            <v>0</v>
          </cell>
        </row>
        <row r="73">
          <cell r="A73" t="str">
            <v>Blacklaw Extension</v>
          </cell>
          <cell r="C73">
            <v>0</v>
          </cell>
          <cell r="D73">
            <v>0</v>
          </cell>
          <cell r="E73">
            <v>0</v>
          </cell>
          <cell r="F73">
            <v>0</v>
          </cell>
          <cell r="G73">
            <v>0</v>
          </cell>
          <cell r="H73">
            <v>0</v>
          </cell>
          <cell r="I73">
            <v>0</v>
          </cell>
          <cell r="J73">
            <v>0</v>
          </cell>
          <cell r="K73">
            <v>0</v>
          </cell>
          <cell r="L73">
            <v>0</v>
          </cell>
          <cell r="M73">
            <v>0</v>
          </cell>
        </row>
        <row r="74">
          <cell r="A74" t="str">
            <v>Cleve Hill</v>
          </cell>
          <cell r="C74">
            <v>0</v>
          </cell>
          <cell r="D74">
            <v>0</v>
          </cell>
          <cell r="E74">
            <v>0</v>
          </cell>
          <cell r="F74">
            <v>0</v>
          </cell>
          <cell r="G74">
            <v>0</v>
          </cell>
          <cell r="H74">
            <v>0</v>
          </cell>
          <cell r="I74">
            <v>0</v>
          </cell>
          <cell r="J74">
            <v>0</v>
          </cell>
          <cell r="K74">
            <v>0</v>
          </cell>
          <cell r="L74">
            <v>0</v>
          </cell>
          <cell r="M74">
            <v>0</v>
          </cell>
        </row>
        <row r="75">
          <cell r="A75" t="str">
            <v>DunLaw</v>
          </cell>
          <cell r="C75">
            <v>0</v>
          </cell>
          <cell r="D75">
            <v>0</v>
          </cell>
          <cell r="E75">
            <v>0</v>
          </cell>
          <cell r="F75">
            <v>0</v>
          </cell>
          <cell r="G75">
            <v>0</v>
          </cell>
          <cell r="H75">
            <v>0</v>
          </cell>
          <cell r="I75">
            <v>0</v>
          </cell>
          <cell r="J75">
            <v>0</v>
          </cell>
          <cell r="K75">
            <v>0</v>
          </cell>
          <cell r="L75">
            <v>0</v>
          </cell>
          <cell r="M75">
            <v>0</v>
          </cell>
        </row>
        <row r="76">
          <cell r="A76" t="str">
            <v>Earlshaugh</v>
          </cell>
          <cell r="C76">
            <v>0</v>
          </cell>
          <cell r="D76">
            <v>0</v>
          </cell>
          <cell r="E76">
            <v>0</v>
          </cell>
          <cell r="F76">
            <v>0</v>
          </cell>
          <cell r="G76">
            <v>0</v>
          </cell>
          <cell r="H76">
            <v>0</v>
          </cell>
          <cell r="I76">
            <v>0</v>
          </cell>
          <cell r="J76">
            <v>0</v>
          </cell>
          <cell r="K76">
            <v>0</v>
          </cell>
          <cell r="L76">
            <v>0</v>
          </cell>
          <cell r="M76">
            <v>0</v>
          </cell>
        </row>
        <row r="77">
          <cell r="A77" t="str">
            <v>Glenglas</v>
          </cell>
          <cell r="C77">
            <v>0</v>
          </cell>
          <cell r="D77">
            <v>0</v>
          </cell>
          <cell r="E77">
            <v>0</v>
          </cell>
          <cell r="F77">
            <v>0</v>
          </cell>
          <cell r="G77">
            <v>0</v>
          </cell>
          <cell r="H77">
            <v>0</v>
          </cell>
          <cell r="I77">
            <v>0</v>
          </cell>
          <cell r="J77">
            <v>0</v>
          </cell>
          <cell r="K77">
            <v>0</v>
          </cell>
          <cell r="L77">
            <v>0</v>
          </cell>
          <cell r="M77">
            <v>0</v>
          </cell>
        </row>
        <row r="78">
          <cell r="A78" t="str">
            <v>Hearthstanes</v>
          </cell>
          <cell r="C78">
            <v>0</v>
          </cell>
          <cell r="D78">
            <v>0</v>
          </cell>
          <cell r="E78">
            <v>0</v>
          </cell>
          <cell r="F78">
            <v>0</v>
          </cell>
          <cell r="G78">
            <v>0</v>
          </cell>
          <cell r="H78">
            <v>0</v>
          </cell>
          <cell r="I78">
            <v>0</v>
          </cell>
          <cell r="J78">
            <v>0</v>
          </cell>
          <cell r="K78">
            <v>0</v>
          </cell>
          <cell r="L78">
            <v>0</v>
          </cell>
          <cell r="M78">
            <v>0</v>
          </cell>
        </row>
        <row r="79">
          <cell r="A79" t="str">
            <v>Leiston</v>
          </cell>
          <cell r="C79">
            <v>0</v>
          </cell>
          <cell r="D79">
            <v>0</v>
          </cell>
          <cell r="E79">
            <v>0</v>
          </cell>
          <cell r="F79">
            <v>0</v>
          </cell>
          <cell r="G79">
            <v>0</v>
          </cell>
          <cell r="H79">
            <v>0</v>
          </cell>
          <cell r="I79">
            <v>0</v>
          </cell>
          <cell r="J79">
            <v>0</v>
          </cell>
          <cell r="K79">
            <v>0</v>
          </cell>
          <cell r="L79">
            <v>0</v>
          </cell>
          <cell r="M79">
            <v>0</v>
          </cell>
        </row>
        <row r="80">
          <cell r="A80" t="str">
            <v>Margree</v>
          </cell>
          <cell r="C80">
            <v>0</v>
          </cell>
          <cell r="D80">
            <v>0</v>
          </cell>
          <cell r="E80">
            <v>0</v>
          </cell>
          <cell r="F80">
            <v>0</v>
          </cell>
          <cell r="G80">
            <v>0</v>
          </cell>
          <cell r="H80">
            <v>0</v>
          </cell>
          <cell r="I80">
            <v>0</v>
          </cell>
          <cell r="J80">
            <v>0</v>
          </cell>
          <cell r="K80">
            <v>0</v>
          </cell>
          <cell r="L80">
            <v>0</v>
          </cell>
          <cell r="M80">
            <v>0</v>
          </cell>
        </row>
        <row r="81">
          <cell r="A81" t="str">
            <v>Neilston</v>
          </cell>
          <cell r="C81">
            <v>0</v>
          </cell>
          <cell r="D81">
            <v>0</v>
          </cell>
          <cell r="E81">
            <v>0</v>
          </cell>
          <cell r="F81">
            <v>0</v>
          </cell>
          <cell r="G81">
            <v>0</v>
          </cell>
          <cell r="H81">
            <v>0</v>
          </cell>
          <cell r="I81">
            <v>0</v>
          </cell>
          <cell r="J81">
            <v>0</v>
          </cell>
          <cell r="K81">
            <v>0</v>
          </cell>
          <cell r="L81">
            <v>0</v>
          </cell>
          <cell r="M81">
            <v>0</v>
          </cell>
        </row>
        <row r="82">
          <cell r="A82" t="str">
            <v>Newfield</v>
          </cell>
          <cell r="C82">
            <v>0</v>
          </cell>
          <cell r="D82">
            <v>0</v>
          </cell>
          <cell r="E82">
            <v>0</v>
          </cell>
          <cell r="F82">
            <v>0</v>
          </cell>
          <cell r="G82">
            <v>0</v>
          </cell>
          <cell r="H82">
            <v>0</v>
          </cell>
          <cell r="I82">
            <v>0</v>
          </cell>
          <cell r="J82">
            <v>0</v>
          </cell>
          <cell r="K82">
            <v>0</v>
          </cell>
          <cell r="L82">
            <v>0</v>
          </cell>
          <cell r="M82">
            <v>0</v>
          </cell>
        </row>
        <row r="83">
          <cell r="A83" t="str">
            <v>Oldbury-on-Severn</v>
          </cell>
          <cell r="C83">
            <v>0</v>
          </cell>
          <cell r="D83">
            <v>0</v>
          </cell>
          <cell r="E83">
            <v>0</v>
          </cell>
          <cell r="F83">
            <v>0</v>
          </cell>
          <cell r="G83">
            <v>0</v>
          </cell>
          <cell r="H83">
            <v>0</v>
          </cell>
          <cell r="I83">
            <v>0</v>
          </cell>
          <cell r="J83">
            <v>0</v>
          </cell>
          <cell r="K83">
            <v>0</v>
          </cell>
          <cell r="L83">
            <v>0</v>
          </cell>
          <cell r="M83">
            <v>0</v>
          </cell>
        </row>
        <row r="84">
          <cell r="A84" t="str">
            <v>Orrin</v>
          </cell>
          <cell r="C84">
            <v>0</v>
          </cell>
          <cell r="D84">
            <v>0</v>
          </cell>
          <cell r="E84">
            <v>0</v>
          </cell>
          <cell r="F84">
            <v>0</v>
          </cell>
          <cell r="G84">
            <v>0</v>
          </cell>
          <cell r="H84">
            <v>0</v>
          </cell>
          <cell r="I84">
            <v>0</v>
          </cell>
          <cell r="J84">
            <v>0</v>
          </cell>
          <cell r="K84">
            <v>0</v>
          </cell>
          <cell r="L84">
            <v>0</v>
          </cell>
          <cell r="M84">
            <v>0</v>
          </cell>
        </row>
        <row r="85">
          <cell r="A85" t="str">
            <v>Pencloe</v>
          </cell>
          <cell r="C85">
            <v>0</v>
          </cell>
          <cell r="D85">
            <v>0</v>
          </cell>
          <cell r="E85">
            <v>0</v>
          </cell>
          <cell r="F85">
            <v>0</v>
          </cell>
          <cell r="G85">
            <v>0</v>
          </cell>
          <cell r="H85">
            <v>0</v>
          </cell>
          <cell r="I85">
            <v>0</v>
          </cell>
          <cell r="J85">
            <v>0</v>
          </cell>
          <cell r="K85">
            <v>0</v>
          </cell>
          <cell r="L85">
            <v>0</v>
          </cell>
          <cell r="M85">
            <v>0</v>
          </cell>
        </row>
        <row r="86">
          <cell r="A86" t="str">
            <v>Rhigos</v>
          </cell>
          <cell r="C86">
            <v>0</v>
          </cell>
          <cell r="D86">
            <v>0</v>
          </cell>
          <cell r="E86">
            <v>0</v>
          </cell>
          <cell r="F86">
            <v>0</v>
          </cell>
          <cell r="G86">
            <v>0</v>
          </cell>
          <cell r="H86">
            <v>0</v>
          </cell>
          <cell r="I86">
            <v>0</v>
          </cell>
          <cell r="J86">
            <v>0</v>
          </cell>
          <cell r="K86">
            <v>0</v>
          </cell>
          <cell r="L86">
            <v>0</v>
          </cell>
          <cell r="M86">
            <v>0</v>
          </cell>
        </row>
        <row r="87">
          <cell r="A87" t="str">
            <v>Saltend South</v>
          </cell>
          <cell r="C87">
            <v>0</v>
          </cell>
          <cell r="D87">
            <v>0</v>
          </cell>
          <cell r="E87">
            <v>0</v>
          </cell>
          <cell r="F87">
            <v>0</v>
          </cell>
          <cell r="G87">
            <v>0</v>
          </cell>
          <cell r="H87">
            <v>0</v>
          </cell>
          <cell r="I87">
            <v>0</v>
          </cell>
          <cell r="J87">
            <v>0</v>
          </cell>
          <cell r="K87">
            <v>0</v>
          </cell>
          <cell r="L87">
            <v>0</v>
          </cell>
          <cell r="M87">
            <v>0</v>
          </cell>
        </row>
        <row r="88">
          <cell r="A88" t="str">
            <v>St Asaph</v>
          </cell>
          <cell r="C88">
            <v>0</v>
          </cell>
          <cell r="D88">
            <v>0</v>
          </cell>
          <cell r="E88">
            <v>0</v>
          </cell>
          <cell r="F88">
            <v>0</v>
          </cell>
          <cell r="G88">
            <v>0</v>
          </cell>
          <cell r="H88">
            <v>0</v>
          </cell>
          <cell r="I88">
            <v>0</v>
          </cell>
          <cell r="J88">
            <v>0</v>
          </cell>
          <cell r="K88">
            <v>0</v>
          </cell>
          <cell r="L88">
            <v>0</v>
          </cell>
          <cell r="M88">
            <v>0</v>
          </cell>
        </row>
        <row r="89">
          <cell r="A89" t="str">
            <v>Stacain Windfarm</v>
          </cell>
          <cell r="C89">
            <v>0</v>
          </cell>
          <cell r="D89">
            <v>0</v>
          </cell>
          <cell r="E89">
            <v>0</v>
          </cell>
          <cell r="F89">
            <v>0</v>
          </cell>
          <cell r="G89">
            <v>0</v>
          </cell>
          <cell r="H89">
            <v>0</v>
          </cell>
          <cell r="I89">
            <v>0</v>
          </cell>
          <cell r="J89">
            <v>0</v>
          </cell>
          <cell r="K89">
            <v>0</v>
          </cell>
          <cell r="L89">
            <v>0</v>
          </cell>
          <cell r="M89">
            <v>0</v>
          </cell>
        </row>
        <row r="90">
          <cell r="A90" t="str">
            <v>Strathbora</v>
          </cell>
          <cell r="C90">
            <v>0</v>
          </cell>
          <cell r="D90">
            <v>0</v>
          </cell>
          <cell r="E90">
            <v>0</v>
          </cell>
          <cell r="F90">
            <v>0</v>
          </cell>
          <cell r="G90">
            <v>0</v>
          </cell>
          <cell r="H90">
            <v>0</v>
          </cell>
          <cell r="I90">
            <v>0</v>
          </cell>
          <cell r="J90">
            <v>0</v>
          </cell>
          <cell r="K90">
            <v>0</v>
          </cell>
          <cell r="L90">
            <v>0</v>
          </cell>
          <cell r="M90">
            <v>0</v>
          </cell>
        </row>
        <row r="91">
          <cell r="A91" t="str">
            <v>Teesside</v>
          </cell>
          <cell r="C91">
            <v>0</v>
          </cell>
          <cell r="D91">
            <v>0</v>
          </cell>
          <cell r="E91">
            <v>0</v>
          </cell>
          <cell r="F91">
            <v>0</v>
          </cell>
          <cell r="G91">
            <v>0</v>
          </cell>
          <cell r="H91">
            <v>0</v>
          </cell>
          <cell r="I91">
            <v>0</v>
          </cell>
          <cell r="J91">
            <v>0</v>
          </cell>
          <cell r="K91">
            <v>0</v>
          </cell>
          <cell r="L91">
            <v>0</v>
          </cell>
          <cell r="M91">
            <v>0</v>
          </cell>
        </row>
        <row r="92">
          <cell r="A92" t="str">
            <v>Ulzieside</v>
          </cell>
          <cell r="C92">
            <v>0</v>
          </cell>
          <cell r="D92">
            <v>0</v>
          </cell>
          <cell r="E92">
            <v>0</v>
          </cell>
          <cell r="F92">
            <v>0</v>
          </cell>
          <cell r="G92">
            <v>0</v>
          </cell>
          <cell r="H92">
            <v>0</v>
          </cell>
          <cell r="I92">
            <v>0</v>
          </cell>
          <cell r="J92">
            <v>0</v>
          </cell>
          <cell r="K92">
            <v>0</v>
          </cell>
          <cell r="L92">
            <v>0</v>
          </cell>
          <cell r="M92">
            <v>0</v>
          </cell>
        </row>
        <row r="93">
          <cell r="A93" t="str">
            <v>Waterhead Moor</v>
          </cell>
          <cell r="C93">
            <v>0</v>
          </cell>
          <cell r="D93">
            <v>0</v>
          </cell>
          <cell r="E93">
            <v>0</v>
          </cell>
          <cell r="F93">
            <v>0</v>
          </cell>
          <cell r="G93">
            <v>0</v>
          </cell>
          <cell r="H93">
            <v>0</v>
          </cell>
          <cell r="I93">
            <v>0</v>
          </cell>
          <cell r="J93">
            <v>0</v>
          </cell>
          <cell r="K93">
            <v>0</v>
          </cell>
          <cell r="L93">
            <v>0</v>
          </cell>
          <cell r="M93">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15_16 Output data"/>
      <sheetName val="July 13 data"/>
      <sheetName val="14_15 Output Data"/>
      <sheetName val="13_14 Output"/>
      <sheetName val="July 11 data"/>
      <sheetName val="July 12 data"/>
      <sheetName val="SWest"/>
      <sheetName val="SWales"/>
      <sheetName val="DCC data"/>
      <sheetName val="DNO changes"/>
      <sheetName val="Chges between yrs"/>
      <sheetName val="Actual Data"/>
      <sheetName val="Embedded Data"/>
    </sheetNames>
    <sheetDataSet>
      <sheetData sheetId="0" refreshError="1"/>
      <sheetData sheetId="1" refreshError="1"/>
      <sheetData sheetId="2">
        <row r="5">
          <cell r="R5" t="str">
            <v/>
          </cell>
        </row>
        <row r="6">
          <cell r="R6" t="str">
            <v/>
          </cell>
        </row>
        <row r="7">
          <cell r="R7" t="str">
            <v/>
          </cell>
        </row>
        <row r="8">
          <cell r="R8" t="str">
            <v/>
          </cell>
        </row>
        <row r="9">
          <cell r="R9" t="str">
            <v/>
          </cell>
        </row>
        <row r="10">
          <cell r="R10" t="str">
            <v/>
          </cell>
        </row>
        <row r="11">
          <cell r="R11" t="str">
            <v/>
          </cell>
        </row>
        <row r="12">
          <cell r="R12" t="str">
            <v/>
          </cell>
        </row>
        <row r="13">
          <cell r="R13" t="str">
            <v/>
          </cell>
        </row>
        <row r="14">
          <cell r="R14" t="str">
            <v/>
          </cell>
        </row>
        <row r="15">
          <cell r="R15" t="str">
            <v/>
          </cell>
        </row>
        <row r="16">
          <cell r="R16" t="str">
            <v/>
          </cell>
        </row>
        <row r="17">
          <cell r="R17" t="str">
            <v/>
          </cell>
        </row>
        <row r="18">
          <cell r="R18" t="str">
            <v/>
          </cell>
        </row>
        <row r="19">
          <cell r="R19" t="str">
            <v/>
          </cell>
        </row>
        <row r="20">
          <cell r="R20" t="str">
            <v/>
          </cell>
        </row>
        <row r="21">
          <cell r="R21" t="str">
            <v/>
          </cell>
        </row>
        <row r="22">
          <cell r="R22" t="str">
            <v/>
          </cell>
        </row>
        <row r="23">
          <cell r="R23" t="str">
            <v/>
          </cell>
        </row>
        <row r="24">
          <cell r="R24" t="str">
            <v/>
          </cell>
        </row>
        <row r="25">
          <cell r="R25" t="str">
            <v/>
          </cell>
        </row>
        <row r="26">
          <cell r="R26" t="str">
            <v/>
          </cell>
        </row>
        <row r="27">
          <cell r="R27" t="str">
            <v/>
          </cell>
        </row>
        <row r="28">
          <cell r="R28" t="str">
            <v/>
          </cell>
        </row>
        <row r="29">
          <cell r="R29" t="str">
            <v/>
          </cell>
        </row>
        <row r="30">
          <cell r="R30" t="str">
            <v/>
          </cell>
        </row>
        <row r="31">
          <cell r="R31" t="str">
            <v/>
          </cell>
        </row>
        <row r="32">
          <cell r="R32" t="str">
            <v/>
          </cell>
        </row>
        <row r="33">
          <cell r="R33" t="str">
            <v/>
          </cell>
        </row>
        <row r="34">
          <cell r="R34" t="str">
            <v/>
          </cell>
        </row>
        <row r="35">
          <cell r="R35" t="str">
            <v/>
          </cell>
        </row>
        <row r="36">
          <cell r="R36" t="str">
            <v/>
          </cell>
        </row>
        <row r="37">
          <cell r="R37" t="str">
            <v/>
          </cell>
        </row>
        <row r="38">
          <cell r="R38" t="str">
            <v/>
          </cell>
        </row>
        <row r="39">
          <cell r="R39" t="str">
            <v/>
          </cell>
        </row>
        <row r="40">
          <cell r="R40" t="str">
            <v/>
          </cell>
        </row>
        <row r="41">
          <cell r="R41" t="str">
            <v/>
          </cell>
        </row>
        <row r="42">
          <cell r="R42" t="str">
            <v/>
          </cell>
        </row>
        <row r="43">
          <cell r="R43" t="str">
            <v/>
          </cell>
        </row>
        <row r="44">
          <cell r="R44" t="str">
            <v/>
          </cell>
        </row>
        <row r="45">
          <cell r="R45" t="str">
            <v/>
          </cell>
        </row>
        <row r="46">
          <cell r="R46" t="str">
            <v/>
          </cell>
        </row>
        <row r="47">
          <cell r="R47" t="str">
            <v/>
          </cell>
        </row>
        <row r="48">
          <cell r="R48" t="str">
            <v/>
          </cell>
        </row>
        <row r="49">
          <cell r="M49" t="str">
            <v>ELST20</v>
          </cell>
          <cell r="R49">
            <v>83.370099132018822</v>
          </cell>
        </row>
        <row r="50">
          <cell r="R50" t="str">
            <v/>
          </cell>
        </row>
        <row r="51">
          <cell r="R51" t="str">
            <v/>
          </cell>
        </row>
        <row r="52">
          <cell r="R52" t="str">
            <v/>
          </cell>
        </row>
        <row r="53">
          <cell r="M53" t="str">
            <v>MILH2A_EPN</v>
          </cell>
          <cell r="N53" t="str">
            <v>MILH2B_EPN</v>
          </cell>
          <cell r="R53">
            <v>43.671446339888291</v>
          </cell>
        </row>
        <row r="54">
          <cell r="M54" t="str">
            <v>MILH2A_EPN</v>
          </cell>
          <cell r="N54" t="str">
            <v>MILH2B_EPN</v>
          </cell>
          <cell r="R54">
            <v>79.193120927510023</v>
          </cell>
        </row>
        <row r="55">
          <cell r="R55" t="str">
            <v/>
          </cell>
        </row>
        <row r="56">
          <cell r="R56" t="str">
            <v/>
          </cell>
        </row>
        <row r="57">
          <cell r="R57" t="str">
            <v/>
          </cell>
        </row>
        <row r="58">
          <cell r="R58" t="str">
            <v/>
          </cell>
        </row>
        <row r="59">
          <cell r="R59" t="str">
            <v/>
          </cell>
        </row>
        <row r="60">
          <cell r="R60" t="str">
            <v/>
          </cell>
        </row>
        <row r="61">
          <cell r="R61" t="str">
            <v/>
          </cell>
        </row>
        <row r="62">
          <cell r="R62" t="str">
            <v/>
          </cell>
        </row>
        <row r="63">
          <cell r="R63" t="str">
            <v/>
          </cell>
        </row>
        <row r="64">
          <cell r="R64" t="str">
            <v/>
          </cell>
        </row>
        <row r="65">
          <cell r="R65" t="str">
            <v/>
          </cell>
        </row>
        <row r="66">
          <cell r="R66" t="str">
            <v/>
          </cell>
        </row>
        <row r="67">
          <cell r="R67" t="str">
            <v/>
          </cell>
        </row>
        <row r="68">
          <cell r="R68" t="str">
            <v/>
          </cell>
        </row>
        <row r="69">
          <cell r="M69" t="str">
            <v>CARE20</v>
          </cell>
          <cell r="N69" t="str">
            <v>ABTH20</v>
          </cell>
          <cell r="R69">
            <v>0</v>
          </cell>
        </row>
        <row r="70">
          <cell r="M70" t="str">
            <v>USKM20</v>
          </cell>
          <cell r="R70">
            <v>0</v>
          </cell>
        </row>
        <row r="71">
          <cell r="R71" t="str">
            <v/>
          </cell>
        </row>
        <row r="72">
          <cell r="R72" t="str">
            <v/>
          </cell>
        </row>
        <row r="73">
          <cell r="R73" t="str">
            <v/>
          </cell>
        </row>
        <row r="74">
          <cell r="R74" t="str">
            <v/>
          </cell>
        </row>
        <row r="75">
          <cell r="R75" t="str">
            <v/>
          </cell>
        </row>
        <row r="76">
          <cell r="R76" t="str">
            <v/>
          </cell>
        </row>
        <row r="77">
          <cell r="M77" t="str">
            <v>UPPB20</v>
          </cell>
          <cell r="R77">
            <v>0</v>
          </cell>
        </row>
        <row r="78">
          <cell r="R78" t="str">
            <v/>
          </cell>
        </row>
        <row r="79">
          <cell r="R79" t="str">
            <v/>
          </cell>
        </row>
        <row r="80">
          <cell r="R80" t="str">
            <v/>
          </cell>
        </row>
        <row r="81">
          <cell r="R81" t="str">
            <v/>
          </cell>
        </row>
        <row r="82">
          <cell r="R82" t="str">
            <v/>
          </cell>
        </row>
        <row r="83">
          <cell r="R83" t="str">
            <v/>
          </cell>
        </row>
        <row r="84">
          <cell r="R84" t="str">
            <v/>
          </cell>
        </row>
        <row r="85">
          <cell r="R85" t="str">
            <v/>
          </cell>
        </row>
        <row r="86">
          <cell r="R86" t="str">
            <v/>
          </cell>
        </row>
        <row r="87">
          <cell r="R87" t="str">
            <v/>
          </cell>
        </row>
        <row r="88">
          <cell r="R88" t="str">
            <v/>
          </cell>
        </row>
        <row r="89">
          <cell r="R89" t="str">
            <v/>
          </cell>
        </row>
        <row r="90">
          <cell r="R90" t="str">
            <v/>
          </cell>
        </row>
        <row r="91">
          <cell r="R91" t="str">
            <v/>
          </cell>
        </row>
        <row r="92">
          <cell r="R92" t="str">
            <v/>
          </cell>
        </row>
        <row r="93">
          <cell r="R93" t="str">
            <v/>
          </cell>
        </row>
        <row r="94">
          <cell r="R94" t="str">
            <v/>
          </cell>
        </row>
        <row r="95">
          <cell r="R95" t="str">
            <v/>
          </cell>
        </row>
        <row r="96">
          <cell r="R96" t="str">
            <v/>
          </cell>
        </row>
        <row r="97">
          <cell r="R97" t="str">
            <v/>
          </cell>
        </row>
        <row r="98">
          <cell r="R98" t="str">
            <v/>
          </cell>
        </row>
        <row r="99">
          <cell r="R99" t="str">
            <v/>
          </cell>
        </row>
        <row r="100">
          <cell r="R100" t="str">
            <v/>
          </cell>
        </row>
        <row r="101">
          <cell r="R101" t="str">
            <v/>
          </cell>
        </row>
        <row r="102">
          <cell r="R102" t="str">
            <v/>
          </cell>
        </row>
        <row r="103">
          <cell r="R103" t="str">
            <v/>
          </cell>
        </row>
        <row r="104">
          <cell r="R104" t="str">
            <v/>
          </cell>
        </row>
        <row r="105">
          <cell r="R105" t="str">
            <v/>
          </cell>
        </row>
        <row r="106">
          <cell r="R106" t="str">
            <v/>
          </cell>
        </row>
        <row r="107">
          <cell r="R107" t="str">
            <v/>
          </cell>
        </row>
        <row r="108">
          <cell r="R108" t="str">
            <v/>
          </cell>
        </row>
        <row r="109">
          <cell r="R109" t="str">
            <v/>
          </cell>
        </row>
        <row r="110">
          <cell r="R110" t="str">
            <v/>
          </cell>
        </row>
        <row r="111">
          <cell r="R111" t="str">
            <v/>
          </cell>
        </row>
        <row r="112">
          <cell r="R112" t="str">
            <v/>
          </cell>
        </row>
        <row r="113">
          <cell r="R113" t="str">
            <v/>
          </cell>
        </row>
        <row r="114">
          <cell r="R114" t="str">
            <v/>
          </cell>
        </row>
        <row r="115">
          <cell r="R115" t="str">
            <v/>
          </cell>
        </row>
        <row r="116">
          <cell r="R116" t="str">
            <v/>
          </cell>
        </row>
        <row r="117">
          <cell r="R117" t="str">
            <v/>
          </cell>
        </row>
        <row r="118">
          <cell r="R118" t="str">
            <v/>
          </cell>
        </row>
        <row r="119">
          <cell r="R119" t="str">
            <v/>
          </cell>
        </row>
        <row r="120">
          <cell r="R120" t="str">
            <v/>
          </cell>
        </row>
        <row r="121">
          <cell r="R121" t="str">
            <v/>
          </cell>
        </row>
        <row r="122">
          <cell r="R122" t="str">
            <v/>
          </cell>
        </row>
        <row r="123">
          <cell r="R123" t="str">
            <v/>
          </cell>
        </row>
        <row r="124">
          <cell r="R124" t="str">
            <v/>
          </cell>
        </row>
        <row r="125">
          <cell r="R125" t="str">
            <v/>
          </cell>
        </row>
        <row r="126">
          <cell r="R126" t="str">
            <v/>
          </cell>
        </row>
        <row r="127">
          <cell r="R127" t="str">
            <v/>
          </cell>
        </row>
        <row r="128">
          <cell r="R128" t="str">
            <v/>
          </cell>
        </row>
        <row r="129">
          <cell r="R129" t="str">
            <v/>
          </cell>
        </row>
        <row r="130">
          <cell r="R130" t="str">
            <v/>
          </cell>
        </row>
        <row r="131">
          <cell r="R131" t="str">
            <v/>
          </cell>
        </row>
        <row r="132">
          <cell r="R132" t="str">
            <v/>
          </cell>
        </row>
        <row r="133">
          <cell r="R133" t="str">
            <v/>
          </cell>
        </row>
        <row r="134">
          <cell r="R134" t="str">
            <v/>
          </cell>
        </row>
        <row r="135">
          <cell r="R135" t="str">
            <v/>
          </cell>
        </row>
        <row r="136">
          <cell r="R136" t="str">
            <v/>
          </cell>
        </row>
        <row r="137">
          <cell r="R137" t="str">
            <v/>
          </cell>
        </row>
        <row r="138">
          <cell r="R138" t="str">
            <v/>
          </cell>
        </row>
        <row r="139">
          <cell r="M139" t="str">
            <v>WISD20_SEP</v>
          </cell>
          <cell r="N139" t="str">
            <v/>
          </cell>
          <cell r="R139">
            <v>25.1434239789439</v>
          </cell>
        </row>
        <row r="140">
          <cell r="M140" t="str">
            <v>AMEM4A_SEP</v>
          </cell>
          <cell r="N140" t="str">
            <v>AMEM4B_SEP</v>
          </cell>
          <cell r="R140">
            <v>24.755979285454519</v>
          </cell>
        </row>
        <row r="141">
          <cell r="R141" t="str">
            <v/>
          </cell>
        </row>
        <row r="142">
          <cell r="R142" t="str">
            <v/>
          </cell>
        </row>
        <row r="143">
          <cell r="R143" t="str">
            <v/>
          </cell>
        </row>
        <row r="144">
          <cell r="R144" t="str">
            <v/>
          </cell>
        </row>
        <row r="145">
          <cell r="R145" t="str">
            <v/>
          </cell>
        </row>
        <row r="146">
          <cell r="R146" t="str">
            <v/>
          </cell>
        </row>
        <row r="147">
          <cell r="R147" t="str">
            <v/>
          </cell>
        </row>
        <row r="148">
          <cell r="R148" t="str">
            <v/>
          </cell>
        </row>
        <row r="149">
          <cell r="R149" t="str">
            <v/>
          </cell>
        </row>
        <row r="150">
          <cell r="R150" t="str">
            <v/>
          </cell>
        </row>
        <row r="151">
          <cell r="R151" t="str">
            <v/>
          </cell>
        </row>
        <row r="152">
          <cell r="R152" t="str">
            <v/>
          </cell>
        </row>
        <row r="153">
          <cell r="R153" t="str">
            <v/>
          </cell>
        </row>
        <row r="154">
          <cell r="R154" t="str">
            <v/>
          </cell>
        </row>
        <row r="155">
          <cell r="R155" t="str">
            <v/>
          </cell>
        </row>
        <row r="156">
          <cell r="R156" t="str">
            <v/>
          </cell>
        </row>
        <row r="157">
          <cell r="R157" t="str">
            <v/>
          </cell>
        </row>
        <row r="158">
          <cell r="R158" t="str">
            <v/>
          </cell>
        </row>
        <row r="159">
          <cell r="R159" t="str">
            <v/>
          </cell>
        </row>
        <row r="160">
          <cell r="M160" t="str">
            <v>WISD20_SEP</v>
          </cell>
          <cell r="R160">
            <v>145.59929525649838</v>
          </cell>
        </row>
        <row r="161">
          <cell r="R161" t="str">
            <v/>
          </cell>
        </row>
        <row r="162">
          <cell r="R162" t="str">
            <v/>
          </cell>
        </row>
        <row r="163">
          <cell r="R163" t="str">
            <v/>
          </cell>
        </row>
        <row r="164">
          <cell r="R164" t="str">
            <v/>
          </cell>
        </row>
        <row r="165">
          <cell r="R165" t="str">
            <v/>
          </cell>
        </row>
        <row r="166">
          <cell r="R166" t="str">
            <v/>
          </cell>
        </row>
        <row r="167">
          <cell r="R167" t="str">
            <v/>
          </cell>
        </row>
        <row r="168">
          <cell r="M168" t="str">
            <v>BRAC20</v>
          </cell>
          <cell r="R168">
            <v>35.555043628887411</v>
          </cell>
        </row>
        <row r="169">
          <cell r="R169" t="str">
            <v/>
          </cell>
        </row>
        <row r="170">
          <cell r="R170" t="str">
            <v/>
          </cell>
        </row>
        <row r="171">
          <cell r="R171" t="str">
            <v/>
          </cell>
        </row>
        <row r="172">
          <cell r="R172" t="str">
            <v/>
          </cell>
        </row>
        <row r="173">
          <cell r="R173" t="str">
            <v/>
          </cell>
        </row>
        <row r="174">
          <cell r="R174" t="str">
            <v/>
          </cell>
        </row>
        <row r="175">
          <cell r="R175" t="str">
            <v/>
          </cell>
        </row>
        <row r="176">
          <cell r="R176" t="str">
            <v/>
          </cell>
        </row>
        <row r="177">
          <cell r="R177" t="str">
            <v/>
          </cell>
        </row>
        <row r="178">
          <cell r="R178" t="str">
            <v/>
          </cell>
        </row>
        <row r="179">
          <cell r="R179" t="str">
            <v/>
          </cell>
        </row>
        <row r="180">
          <cell r="R180" t="str">
            <v/>
          </cell>
        </row>
        <row r="181">
          <cell r="R181" t="str">
            <v/>
          </cell>
        </row>
        <row r="182">
          <cell r="R182" t="str">
            <v/>
          </cell>
        </row>
        <row r="183">
          <cell r="R183" t="str">
            <v/>
          </cell>
        </row>
        <row r="184">
          <cell r="R184" t="str">
            <v/>
          </cell>
        </row>
        <row r="185">
          <cell r="R185" t="str">
            <v/>
          </cell>
        </row>
        <row r="186">
          <cell r="R186" t="str">
            <v/>
          </cell>
        </row>
        <row r="187">
          <cell r="R187" t="str">
            <v/>
          </cell>
        </row>
        <row r="188">
          <cell r="R188" t="str">
            <v/>
          </cell>
        </row>
        <row r="189">
          <cell r="R189" t="str">
            <v/>
          </cell>
        </row>
        <row r="190">
          <cell r="R190" t="str">
            <v/>
          </cell>
        </row>
        <row r="191">
          <cell r="R191" t="str">
            <v/>
          </cell>
        </row>
        <row r="192">
          <cell r="R192" t="str">
            <v/>
          </cell>
        </row>
        <row r="193">
          <cell r="R193" t="str">
            <v/>
          </cell>
        </row>
        <row r="194">
          <cell r="R194" t="str">
            <v/>
          </cell>
        </row>
        <row r="195">
          <cell r="R195" t="str">
            <v/>
          </cell>
        </row>
        <row r="196">
          <cell r="R196" t="str">
            <v/>
          </cell>
        </row>
        <row r="197">
          <cell r="R197" t="str">
            <v/>
          </cell>
        </row>
        <row r="198">
          <cell r="R198" t="str">
            <v/>
          </cell>
        </row>
        <row r="199">
          <cell r="R199" t="str">
            <v/>
          </cell>
        </row>
        <row r="200">
          <cell r="R200" t="str">
            <v/>
          </cell>
        </row>
        <row r="201">
          <cell r="R201" t="str">
            <v/>
          </cell>
        </row>
        <row r="202">
          <cell r="R202" t="str">
            <v/>
          </cell>
        </row>
        <row r="203">
          <cell r="R203" t="str">
            <v/>
          </cell>
        </row>
        <row r="204">
          <cell r="R204" t="str">
            <v/>
          </cell>
        </row>
        <row r="205">
          <cell r="R205" t="str">
            <v/>
          </cell>
        </row>
        <row r="206">
          <cell r="R206" t="str">
            <v/>
          </cell>
        </row>
        <row r="207">
          <cell r="M207" t="str">
            <v>NAIR1Q</v>
          </cell>
          <cell r="N207" t="str">
            <v>NAIR1R</v>
          </cell>
          <cell r="R207">
            <v>15.787743255880001</v>
          </cell>
        </row>
        <row r="208">
          <cell r="R208" t="str">
            <v/>
          </cell>
        </row>
        <row r="209">
          <cell r="R209" t="str">
            <v/>
          </cell>
        </row>
        <row r="210">
          <cell r="R210" t="str">
            <v/>
          </cell>
        </row>
        <row r="211">
          <cell r="R211" t="str">
            <v/>
          </cell>
        </row>
        <row r="212">
          <cell r="R212" t="str">
            <v/>
          </cell>
        </row>
        <row r="213">
          <cell r="R213" t="str">
            <v/>
          </cell>
        </row>
        <row r="214">
          <cell r="R214" t="str">
            <v/>
          </cell>
        </row>
        <row r="215">
          <cell r="R215" t="str">
            <v/>
          </cell>
        </row>
        <row r="216">
          <cell r="R216" t="str">
            <v/>
          </cell>
        </row>
        <row r="217">
          <cell r="R217" t="str">
            <v/>
          </cell>
        </row>
        <row r="218">
          <cell r="R218" t="str">
            <v/>
          </cell>
        </row>
        <row r="219">
          <cell r="R219" t="str">
            <v/>
          </cell>
        </row>
        <row r="220">
          <cell r="R220" t="str">
            <v/>
          </cell>
        </row>
        <row r="221">
          <cell r="R221" t="str">
            <v/>
          </cell>
        </row>
        <row r="222">
          <cell r="R222" t="str">
            <v/>
          </cell>
        </row>
        <row r="223">
          <cell r="R223" t="str">
            <v/>
          </cell>
        </row>
        <row r="224">
          <cell r="R224" t="str">
            <v/>
          </cell>
        </row>
        <row r="225">
          <cell r="R225" t="str">
            <v/>
          </cell>
        </row>
        <row r="226">
          <cell r="R226" t="str">
            <v/>
          </cell>
        </row>
        <row r="227">
          <cell r="R227" t="str">
            <v/>
          </cell>
        </row>
        <row r="228">
          <cell r="R228" t="str">
            <v/>
          </cell>
        </row>
        <row r="229">
          <cell r="R229" t="str">
            <v/>
          </cell>
        </row>
        <row r="230">
          <cell r="R230" t="str">
            <v/>
          </cell>
        </row>
        <row r="231">
          <cell r="R231" t="str">
            <v/>
          </cell>
        </row>
        <row r="232">
          <cell r="R232" t="str">
            <v/>
          </cell>
        </row>
        <row r="233">
          <cell r="R233" t="str">
            <v/>
          </cell>
        </row>
        <row r="234">
          <cell r="R234" t="str">
            <v/>
          </cell>
        </row>
        <row r="235">
          <cell r="R235" t="str">
            <v/>
          </cell>
        </row>
        <row r="236">
          <cell r="R236" t="str">
            <v/>
          </cell>
        </row>
        <row r="237">
          <cell r="R237" t="str">
            <v/>
          </cell>
        </row>
        <row r="238">
          <cell r="R238" t="str">
            <v/>
          </cell>
        </row>
        <row r="239">
          <cell r="R239" t="str">
            <v/>
          </cell>
        </row>
        <row r="240">
          <cell r="R240" t="str">
            <v/>
          </cell>
        </row>
        <row r="241">
          <cell r="R241" t="str">
            <v/>
          </cell>
        </row>
        <row r="242">
          <cell r="R242" t="str">
            <v/>
          </cell>
        </row>
        <row r="243">
          <cell r="R243" t="str">
            <v/>
          </cell>
        </row>
        <row r="244">
          <cell r="R244" t="str">
            <v/>
          </cell>
        </row>
        <row r="245">
          <cell r="R245" t="str">
            <v/>
          </cell>
        </row>
        <row r="246">
          <cell r="R246" t="str">
            <v/>
          </cell>
        </row>
        <row r="247">
          <cell r="R247" t="str">
            <v/>
          </cell>
        </row>
        <row r="248">
          <cell r="R248" t="str">
            <v/>
          </cell>
        </row>
        <row r="249">
          <cell r="R249" t="str">
            <v/>
          </cell>
        </row>
        <row r="250">
          <cell r="R250" t="str">
            <v/>
          </cell>
        </row>
        <row r="251">
          <cell r="R251" t="str">
            <v/>
          </cell>
        </row>
        <row r="252">
          <cell r="R252" t="str">
            <v/>
          </cell>
        </row>
        <row r="253">
          <cell r="R253" t="str">
            <v/>
          </cell>
        </row>
        <row r="254">
          <cell r="R254" t="str">
            <v/>
          </cell>
        </row>
        <row r="255">
          <cell r="R255" t="str">
            <v/>
          </cell>
        </row>
        <row r="256">
          <cell r="R256" t="str">
            <v/>
          </cell>
        </row>
        <row r="257">
          <cell r="R257" t="str">
            <v/>
          </cell>
        </row>
        <row r="258">
          <cell r="R258" t="str">
            <v/>
          </cell>
        </row>
        <row r="259">
          <cell r="R259" t="str">
            <v/>
          </cell>
        </row>
        <row r="260">
          <cell r="R260" t="str">
            <v/>
          </cell>
        </row>
        <row r="261">
          <cell r="R261" t="str">
            <v/>
          </cell>
        </row>
        <row r="262">
          <cell r="R262" t="str">
            <v/>
          </cell>
        </row>
        <row r="263">
          <cell r="R263" t="str">
            <v/>
          </cell>
        </row>
        <row r="264">
          <cell r="R264" t="str">
            <v/>
          </cell>
        </row>
        <row r="265">
          <cell r="M265" t="str">
            <v>PART1Q</v>
          </cell>
          <cell r="N265" t="str">
            <v>PART1R</v>
          </cell>
          <cell r="R265">
            <v>10</v>
          </cell>
        </row>
        <row r="266">
          <cell r="R266" t="str">
            <v/>
          </cell>
        </row>
        <row r="267">
          <cell r="R267" t="str">
            <v/>
          </cell>
        </row>
        <row r="268">
          <cell r="R268" t="str">
            <v/>
          </cell>
        </row>
        <row r="269">
          <cell r="R269" t="str">
            <v/>
          </cell>
        </row>
        <row r="270">
          <cell r="R270" t="str">
            <v/>
          </cell>
        </row>
        <row r="271">
          <cell r="R271" t="str">
            <v/>
          </cell>
        </row>
        <row r="272">
          <cell r="R272" t="str">
            <v/>
          </cell>
        </row>
        <row r="273">
          <cell r="R273" t="str">
            <v/>
          </cell>
        </row>
        <row r="274">
          <cell r="R274" t="str">
            <v/>
          </cell>
        </row>
        <row r="275">
          <cell r="R275" t="str">
            <v/>
          </cell>
        </row>
        <row r="276">
          <cell r="R276" t="str">
            <v/>
          </cell>
        </row>
        <row r="277">
          <cell r="R277" t="str">
            <v/>
          </cell>
        </row>
        <row r="278">
          <cell r="R278" t="str">
            <v/>
          </cell>
        </row>
        <row r="279">
          <cell r="R279" t="str">
            <v/>
          </cell>
        </row>
        <row r="280">
          <cell r="R280" t="str">
            <v/>
          </cell>
        </row>
        <row r="281">
          <cell r="R281" t="str">
            <v/>
          </cell>
        </row>
        <row r="282">
          <cell r="R282" t="str">
            <v/>
          </cell>
        </row>
        <row r="283">
          <cell r="R283" t="str">
            <v/>
          </cell>
        </row>
        <row r="284">
          <cell r="R284" t="str">
            <v/>
          </cell>
        </row>
        <row r="285">
          <cell r="R285" t="str">
            <v/>
          </cell>
        </row>
        <row r="286">
          <cell r="R286" t="str">
            <v/>
          </cell>
        </row>
        <row r="287">
          <cell r="R287" t="str">
            <v/>
          </cell>
        </row>
        <row r="288">
          <cell r="R288" t="str">
            <v/>
          </cell>
        </row>
        <row r="289">
          <cell r="R289" t="str">
            <v/>
          </cell>
        </row>
        <row r="290">
          <cell r="R290" t="str">
            <v/>
          </cell>
        </row>
        <row r="291">
          <cell r="R291" t="str">
            <v/>
          </cell>
        </row>
        <row r="292">
          <cell r="R292" t="str">
            <v/>
          </cell>
        </row>
        <row r="293">
          <cell r="R293" t="str">
            <v/>
          </cell>
        </row>
        <row r="294">
          <cell r="R294" t="str">
            <v/>
          </cell>
        </row>
        <row r="295">
          <cell r="R295" t="str">
            <v/>
          </cell>
        </row>
        <row r="296">
          <cell r="R296" t="str">
            <v/>
          </cell>
        </row>
        <row r="297">
          <cell r="R297" t="str">
            <v/>
          </cell>
        </row>
        <row r="298">
          <cell r="R298" t="str">
            <v/>
          </cell>
        </row>
        <row r="299">
          <cell r="R299" t="str">
            <v/>
          </cell>
        </row>
        <row r="300">
          <cell r="R300" t="str">
            <v/>
          </cell>
        </row>
        <row r="301">
          <cell r="R301" t="str">
            <v/>
          </cell>
        </row>
        <row r="302">
          <cell r="R302" t="str">
            <v/>
          </cell>
        </row>
        <row r="303">
          <cell r="R303" t="str">
            <v/>
          </cell>
        </row>
        <row r="304">
          <cell r="R304" t="str">
            <v/>
          </cell>
        </row>
        <row r="305">
          <cell r="R305" t="str">
            <v/>
          </cell>
        </row>
        <row r="306">
          <cell r="R306" t="str">
            <v/>
          </cell>
        </row>
        <row r="307">
          <cell r="R307" t="str">
            <v/>
          </cell>
        </row>
        <row r="308">
          <cell r="R308" t="str">
            <v/>
          </cell>
        </row>
        <row r="309">
          <cell r="R309" t="str">
            <v/>
          </cell>
        </row>
        <row r="310">
          <cell r="R310" t="str">
            <v/>
          </cell>
        </row>
        <row r="311">
          <cell r="R311" t="str">
            <v/>
          </cell>
        </row>
        <row r="312">
          <cell r="R312" t="str">
            <v/>
          </cell>
        </row>
        <row r="313">
          <cell r="R313" t="str">
            <v/>
          </cell>
        </row>
        <row r="314">
          <cell r="R314" t="str">
            <v/>
          </cell>
        </row>
        <row r="315">
          <cell r="R315" t="str">
            <v/>
          </cell>
        </row>
        <row r="316">
          <cell r="R316" t="str">
            <v/>
          </cell>
        </row>
        <row r="317">
          <cell r="R317" t="str">
            <v/>
          </cell>
        </row>
        <row r="318">
          <cell r="R318" t="str">
            <v/>
          </cell>
        </row>
        <row r="319">
          <cell r="R319" t="str">
            <v/>
          </cell>
        </row>
        <row r="320">
          <cell r="R320" t="str">
            <v/>
          </cell>
        </row>
        <row r="321">
          <cell r="M321" t="str">
            <v>dees40</v>
          </cell>
          <cell r="R321">
            <v>205.70168966629467</v>
          </cell>
        </row>
        <row r="322">
          <cell r="M322" t="str">
            <v>dees40</v>
          </cell>
          <cell r="R322">
            <v>19.523065735851773</v>
          </cell>
        </row>
        <row r="323">
          <cell r="M323" t="str">
            <v>FROD20</v>
          </cell>
          <cell r="R323">
            <v>36.56968408329746</v>
          </cell>
        </row>
        <row r="324">
          <cell r="R324" t="str">
            <v/>
          </cell>
        </row>
        <row r="325">
          <cell r="R325" t="str">
            <v/>
          </cell>
        </row>
        <row r="326">
          <cell r="M326" t="str">
            <v>cape20</v>
          </cell>
          <cell r="R326">
            <v>81.294154891472019</v>
          </cell>
        </row>
        <row r="327">
          <cell r="M327" t="str">
            <v>KIBY20</v>
          </cell>
          <cell r="R327">
            <v>301.52586220634106</v>
          </cell>
        </row>
        <row r="328">
          <cell r="R328" t="str">
            <v/>
          </cell>
        </row>
        <row r="329">
          <cell r="R329" t="str">
            <v/>
          </cell>
        </row>
        <row r="330">
          <cell r="M330" t="str">
            <v>PENT40</v>
          </cell>
          <cell r="R330">
            <v>118.4959891712225</v>
          </cell>
        </row>
        <row r="331">
          <cell r="R331" t="str">
            <v/>
          </cell>
        </row>
        <row r="332">
          <cell r="R332" t="str">
            <v/>
          </cell>
        </row>
        <row r="333">
          <cell r="R333" t="str">
            <v/>
          </cell>
        </row>
        <row r="334">
          <cell r="R334" t="str">
            <v/>
          </cell>
        </row>
        <row r="335">
          <cell r="R335" t="str">
            <v/>
          </cell>
        </row>
        <row r="336">
          <cell r="R336" t="str">
            <v/>
          </cell>
        </row>
        <row r="337">
          <cell r="R337" t="str">
            <v/>
          </cell>
        </row>
        <row r="338">
          <cell r="R338" t="str">
            <v/>
          </cell>
        </row>
        <row r="339">
          <cell r="R339" t="str">
            <v/>
          </cell>
        </row>
        <row r="340">
          <cell r="R340" t="str">
            <v/>
          </cell>
        </row>
        <row r="341">
          <cell r="M341" t="str">
            <v>GREN40_Eme</v>
          </cell>
          <cell r="R341">
            <v>667.9</v>
          </cell>
        </row>
        <row r="342">
          <cell r="R342" t="str">
            <v/>
          </cell>
        </row>
        <row r="343">
          <cell r="R343" t="str">
            <v/>
          </cell>
        </row>
        <row r="344">
          <cell r="R344" t="str">
            <v/>
          </cell>
        </row>
        <row r="345">
          <cell r="R345" t="str">
            <v/>
          </cell>
        </row>
        <row r="346">
          <cell r="M346" t="str">
            <v>WALP40_Eme</v>
          </cell>
          <cell r="R346">
            <v>244.1</v>
          </cell>
        </row>
        <row r="347">
          <cell r="R347" t="str">
            <v/>
          </cell>
        </row>
        <row r="348">
          <cell r="R348" t="str">
            <v/>
          </cell>
        </row>
        <row r="349">
          <cell r="R349" t="str">
            <v/>
          </cell>
        </row>
        <row r="350">
          <cell r="R350" t="str">
            <v/>
          </cell>
        </row>
        <row r="351">
          <cell r="R351" t="str">
            <v/>
          </cell>
        </row>
        <row r="352">
          <cell r="M352" t="str">
            <v>CELL40_wpd</v>
          </cell>
          <cell r="R352">
            <v>475.1</v>
          </cell>
        </row>
        <row r="353">
          <cell r="M353" t="str">
            <v>ECLA40_WPD</v>
          </cell>
          <cell r="R353">
            <v>59.1</v>
          </cell>
        </row>
        <row r="354">
          <cell r="R354" t="str">
            <v/>
          </cell>
        </row>
        <row r="355">
          <cell r="R355" t="str">
            <v/>
          </cell>
        </row>
        <row r="356">
          <cell r="R356" t="str">
            <v/>
          </cell>
        </row>
        <row r="357">
          <cell r="R357" t="str">
            <v/>
          </cell>
        </row>
        <row r="358">
          <cell r="M358" t="str">
            <v>HAMH40_wpd</v>
          </cell>
          <cell r="R358">
            <v>300.10000000000002</v>
          </cell>
        </row>
        <row r="359">
          <cell r="R359" t="str">
            <v/>
          </cell>
        </row>
        <row r="360">
          <cell r="R360" t="str">
            <v/>
          </cell>
        </row>
        <row r="361">
          <cell r="R361" t="str">
            <v/>
          </cell>
        </row>
        <row r="362">
          <cell r="R362" t="str">
            <v/>
          </cell>
        </row>
        <row r="363">
          <cell r="R363" t="str">
            <v/>
          </cell>
        </row>
        <row r="364">
          <cell r="R364" t="str">
            <v/>
          </cell>
        </row>
        <row r="365">
          <cell r="R365" t="str">
            <v/>
          </cell>
        </row>
        <row r="366">
          <cell r="R366" t="str">
            <v/>
          </cell>
        </row>
        <row r="367">
          <cell r="R367" t="str">
            <v/>
          </cell>
        </row>
        <row r="368">
          <cell r="R368" t="str">
            <v/>
          </cell>
        </row>
        <row r="369">
          <cell r="R369" t="str">
            <v/>
          </cell>
        </row>
        <row r="370">
          <cell r="R370" t="str">
            <v/>
          </cell>
        </row>
        <row r="371">
          <cell r="R371" t="str">
            <v/>
          </cell>
        </row>
        <row r="372">
          <cell r="R372" t="str">
            <v/>
          </cell>
        </row>
        <row r="373">
          <cell r="R373" t="str">
            <v/>
          </cell>
        </row>
        <row r="374">
          <cell r="R374" t="str">
            <v/>
          </cell>
        </row>
        <row r="375">
          <cell r="R375" t="str">
            <v/>
          </cell>
        </row>
        <row r="376">
          <cell r="R376" t="str">
            <v/>
          </cell>
        </row>
        <row r="377">
          <cell r="R377" t="str">
            <v/>
          </cell>
        </row>
        <row r="378">
          <cell r="M378" t="str">
            <v>BLYT20</v>
          </cell>
          <cell r="N378" t="str">
            <v/>
          </cell>
          <cell r="R378">
            <v>0</v>
          </cell>
        </row>
        <row r="379">
          <cell r="M379" t="str">
            <v>WYLF40</v>
          </cell>
          <cell r="N379" t="str">
            <v/>
          </cell>
          <cell r="R379">
            <v>1.5</v>
          </cell>
        </row>
        <row r="380">
          <cell r="M380" t="str">
            <v>WYLF40</v>
          </cell>
          <cell r="N380" t="str">
            <v/>
          </cell>
          <cell r="R380">
            <v>0</v>
          </cell>
        </row>
        <row r="381">
          <cell r="M381" t="str">
            <v>DYCE1Q</v>
          </cell>
          <cell r="N381" t="str">
            <v>DYCE1R</v>
          </cell>
          <cell r="R381">
            <v>0</v>
          </cell>
        </row>
        <row r="382">
          <cell r="M382" t="str">
            <v>TEMP20</v>
          </cell>
          <cell r="R382">
            <v>6</v>
          </cell>
        </row>
        <row r="383">
          <cell r="M383" t="str">
            <v>TREM20</v>
          </cell>
          <cell r="R383">
            <v>0</v>
          </cell>
        </row>
        <row r="384">
          <cell r="M384" t="str">
            <v>LACK20</v>
          </cell>
          <cell r="R384">
            <v>-2</v>
          </cell>
        </row>
        <row r="385">
          <cell r="M385" t="str">
            <v>RAVE2Q</v>
          </cell>
          <cell r="N385" t="str">
            <v>RAVE2R</v>
          </cell>
          <cell r="R385">
            <v>0</v>
          </cell>
        </row>
        <row r="386">
          <cell r="M386" t="str">
            <v>STSB40</v>
          </cell>
          <cell r="R386">
            <v>0</v>
          </cell>
        </row>
        <row r="387">
          <cell r="M387" t="str">
            <v>TEMP20</v>
          </cell>
          <cell r="R387">
            <v>6</v>
          </cell>
        </row>
        <row r="388">
          <cell r="M388" t="str">
            <v>TODP20</v>
          </cell>
          <cell r="R388">
            <v>0</v>
          </cell>
        </row>
        <row r="389">
          <cell r="M389" t="str">
            <v>ALDW20</v>
          </cell>
          <cell r="R389">
            <v>25</v>
          </cell>
        </row>
        <row r="390">
          <cell r="M390" t="str">
            <v>ALDW20</v>
          </cell>
          <cell r="R390">
            <v>53.86</v>
          </cell>
        </row>
        <row r="391">
          <cell r="M391" t="str">
            <v>TINP2A</v>
          </cell>
          <cell r="N391" t="str">
            <v>TINP2B</v>
          </cell>
          <cell r="R391">
            <v>2.0499999999999998</v>
          </cell>
        </row>
        <row r="392">
          <cell r="M392" t="str">
            <v>WISH20</v>
          </cell>
          <cell r="R392">
            <v>3.8</v>
          </cell>
        </row>
        <row r="393">
          <cell r="M393" t="str">
            <v>WHSO20</v>
          </cell>
          <cell r="R393">
            <v>58.6</v>
          </cell>
        </row>
        <row r="394">
          <cell r="M394" t="str">
            <v>WILE20</v>
          </cell>
          <cell r="R394">
            <v>0</v>
          </cell>
        </row>
        <row r="395">
          <cell r="M395" t="str">
            <v>SFEM1Q</v>
          </cell>
          <cell r="N395" t="str">
            <v>SFEM1R</v>
          </cell>
          <cell r="R395">
            <v>10.7</v>
          </cell>
        </row>
        <row r="396">
          <cell r="M396" t="str">
            <v>IMPP40</v>
          </cell>
          <cell r="R396">
            <v>0</v>
          </cell>
        </row>
        <row r="397">
          <cell r="M397" t="str">
            <v>IMPP40</v>
          </cell>
          <cell r="R397">
            <v>74</v>
          </cell>
        </row>
        <row r="398">
          <cell r="M398" t="str">
            <v>CULJ4A</v>
          </cell>
          <cell r="R398">
            <v>0.5</v>
          </cell>
        </row>
        <row r="399">
          <cell r="M399" t="str">
            <v>WHTL1S</v>
          </cell>
          <cell r="N399" t="str">
            <v>WHTL1T</v>
          </cell>
          <cell r="R399">
            <v>8</v>
          </cell>
        </row>
        <row r="400">
          <cell r="M400" t="str">
            <v>GRAI40</v>
          </cell>
          <cell r="R400">
            <v>81.09</v>
          </cell>
        </row>
        <row r="401">
          <cell r="M401" t="str">
            <v>SFEG1Q</v>
          </cell>
          <cell r="N401" t="str">
            <v>SFEG1R</v>
          </cell>
          <cell r="R401">
            <v>25</v>
          </cell>
        </row>
        <row r="402">
          <cell r="M402" t="str">
            <v>BARK20_EPN</v>
          </cell>
          <cell r="R402">
            <v>4.7</v>
          </cell>
        </row>
        <row r="403">
          <cell r="M403" t="str">
            <v>BAGA1Q</v>
          </cell>
          <cell r="R403">
            <v>3.1</v>
          </cell>
        </row>
        <row r="404">
          <cell r="M404" t="str">
            <v>ELST20</v>
          </cell>
          <cell r="R404">
            <v>13.545</v>
          </cell>
        </row>
        <row r="405">
          <cell r="M405" t="str">
            <v>WYMo40</v>
          </cell>
          <cell r="R405">
            <v>13</v>
          </cell>
        </row>
        <row r="406">
          <cell r="M406" t="str">
            <v>STLE10_SPD</v>
          </cell>
          <cell r="R406">
            <v>4.3</v>
          </cell>
        </row>
        <row r="407">
          <cell r="M407" t="str">
            <v>ECCF1J</v>
          </cell>
          <cell r="R407">
            <v>0.62999999523162842</v>
          </cell>
        </row>
        <row r="408">
          <cell r="M408" t="str">
            <v>SANX1Q</v>
          </cell>
          <cell r="R408">
            <v>6.2</v>
          </cell>
        </row>
        <row r="409">
          <cell r="M409" t="str">
            <v>ELVA2Q</v>
          </cell>
          <cell r="N409" t="str">
            <v>ELVA2R</v>
          </cell>
          <cell r="R409">
            <v>0.68250000476837158</v>
          </cell>
        </row>
        <row r="410">
          <cell r="M410" t="str">
            <v>WISH20</v>
          </cell>
          <cell r="R410">
            <v>3.6</v>
          </cell>
        </row>
        <row r="411">
          <cell r="M411" t="str">
            <v>HARK40</v>
          </cell>
          <cell r="R411">
            <v>1.6</v>
          </cell>
        </row>
        <row r="412">
          <cell r="M412" t="str">
            <v>INWI1Q</v>
          </cell>
          <cell r="N412" t="str">
            <v>INWI1R</v>
          </cell>
          <cell r="R412">
            <v>0.85000002384185791</v>
          </cell>
        </row>
        <row r="413">
          <cell r="M413" t="str">
            <v>IMPP40</v>
          </cell>
          <cell r="R413">
            <v>10</v>
          </cell>
        </row>
        <row r="414">
          <cell r="M414" t="str">
            <v>LEIB4A</v>
          </cell>
          <cell r="N414" t="str">
            <v>LEIB4B</v>
          </cell>
          <cell r="R414">
            <v>8.5050000000000008</v>
          </cell>
        </row>
        <row r="415">
          <cell r="M415" t="str">
            <v>ECCL10</v>
          </cell>
          <cell r="R415">
            <v>1.8999999761581421</v>
          </cell>
        </row>
        <row r="416">
          <cell r="M416" t="str">
            <v>NEWX20</v>
          </cell>
          <cell r="R416">
            <v>58.6</v>
          </cell>
        </row>
        <row r="417">
          <cell r="M417" t="str">
            <v>HUTT40</v>
          </cell>
          <cell r="R417">
            <v>1.2</v>
          </cell>
        </row>
        <row r="418">
          <cell r="M418" t="str">
            <v>CATY1Q</v>
          </cell>
          <cell r="R418">
            <v>3.1</v>
          </cell>
        </row>
        <row r="419">
          <cell r="M419" t="str">
            <v>PEWO40</v>
          </cell>
          <cell r="R419">
            <v>3.4</v>
          </cell>
        </row>
        <row r="420">
          <cell r="M420" t="str">
            <v>POPP20</v>
          </cell>
          <cell r="R420">
            <v>0.7</v>
          </cell>
        </row>
        <row r="421">
          <cell r="M421" t="str">
            <v>DEVM10</v>
          </cell>
          <cell r="R421">
            <v>3.6</v>
          </cell>
        </row>
        <row r="422">
          <cell r="M422" t="str">
            <v>POOB2Q</v>
          </cell>
          <cell r="R422">
            <v>2.7</v>
          </cell>
        </row>
        <row r="423">
          <cell r="M423" t="str">
            <v>RUGE40</v>
          </cell>
          <cell r="R423">
            <v>9.24</v>
          </cell>
        </row>
        <row r="424">
          <cell r="M424" t="str">
            <v>SACO1Q</v>
          </cell>
          <cell r="R424">
            <v>3.5999999046325684</v>
          </cell>
        </row>
        <row r="425">
          <cell r="M425" t="str">
            <v>FROD40</v>
          </cell>
          <cell r="R425">
            <v>2.6</v>
          </cell>
        </row>
        <row r="426">
          <cell r="M426" t="str">
            <v>ELST20</v>
          </cell>
          <cell r="R426">
            <v>13.545</v>
          </cell>
        </row>
        <row r="427">
          <cell r="M427" t="str">
            <v>PAFB4B</v>
          </cell>
          <cell r="R427">
            <v>8.61</v>
          </cell>
        </row>
        <row r="428">
          <cell r="M428" t="str">
            <v>PAFB4B</v>
          </cell>
          <cell r="R428">
            <v>6.09</v>
          </cell>
        </row>
        <row r="429">
          <cell r="M429" t="str">
            <v>GRST20</v>
          </cell>
          <cell r="R429">
            <v>127</v>
          </cell>
        </row>
        <row r="430">
          <cell r="M430" t="str">
            <v>MOSM10</v>
          </cell>
          <cell r="R430">
            <v>17</v>
          </cell>
        </row>
        <row r="431">
          <cell r="M431" t="str">
            <v>MEAD10</v>
          </cell>
          <cell r="R431">
            <v>21.5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sheet"/>
      <sheetName val="LocalAssetCharging"/>
      <sheetName val="Gen Input"/>
      <sheetName val="Transport"/>
      <sheetName val="Tariff"/>
      <sheetName val="Output"/>
      <sheetName val="Tariff Comparison"/>
      <sheetName val="Chart1"/>
      <sheetName val="Tx Network"/>
      <sheetName val="Gen Low Carbon-Carbon split"/>
      <sheetName val="Method 1"/>
      <sheetName val="Final Tariffs"/>
      <sheetName val="Connection map"/>
      <sheetName val="HVDC"/>
    </sheetNames>
    <sheetDataSet>
      <sheetData sheetId="0">
        <row r="21">
          <cell r="D21" t="str">
            <v>S:\ETO_Charge Setting\FY_2015_16\TNUoS\C5 1617 to 1920 DEC 2014\Reports and Tables\[2015-01-27 C5 1617 to 1920 Tables v5.xlsm]Tables 1 -4</v>
          </cell>
        </row>
      </sheetData>
      <sheetData sheetId="1">
        <row r="16">
          <cell r="D16" t="str">
            <v>C1EW</v>
          </cell>
        </row>
      </sheetData>
      <sheetData sheetId="2">
        <row r="14">
          <cell r="C14">
            <v>85350.21</v>
          </cell>
        </row>
      </sheetData>
      <sheetData sheetId="3">
        <row r="13">
          <cell r="E13">
            <v>120.78624008022824</v>
          </cell>
        </row>
      </sheetData>
      <sheetData sheetId="4">
        <row r="7">
          <cell r="AG7">
            <v>18.671776094499446</v>
          </cell>
        </row>
      </sheetData>
      <sheetData sheetId="5">
        <row r="16">
          <cell r="D16">
            <v>73.293002000000001</v>
          </cell>
        </row>
      </sheetData>
      <sheetData sheetId="6">
        <row r="16">
          <cell r="D16">
            <v>6.872452</v>
          </cell>
        </row>
      </sheetData>
      <sheetData sheetId="7"/>
      <sheetData sheetId="8">
        <row r="16">
          <cell r="D16">
            <v>267.94517056377123</v>
          </cell>
        </row>
      </sheetData>
      <sheetData sheetId="9">
        <row r="16">
          <cell r="D16">
            <v>0</v>
          </cell>
        </row>
      </sheetData>
      <sheetData sheetId="10">
        <row r="16">
          <cell r="D16" t="str">
            <v/>
          </cell>
        </row>
      </sheetData>
      <sheetData sheetId="11">
        <row r="5">
          <cell r="C5">
            <v>2.7681711136870595</v>
          </cell>
          <cell r="D5">
            <v>19.049583237535565</v>
          </cell>
          <cell r="E5">
            <v>12.552073298289558</v>
          </cell>
          <cell r="F5">
            <v>0.4523900214415566</v>
          </cell>
          <cell r="H5">
            <v>29.107342699693067</v>
          </cell>
          <cell r="I5">
            <v>18.719338290991782</v>
          </cell>
        </row>
        <row r="6">
          <cell r="C6">
            <v>3.7566670037136856</v>
          </cell>
          <cell r="D6">
            <v>11.935083585973162</v>
          </cell>
          <cell r="E6">
            <v>12.552073298289558</v>
          </cell>
          <cell r="F6">
            <v>0.4523900214415566</v>
          </cell>
          <cell r="H6">
            <v>25.115688833626013</v>
          </cell>
          <cell r="I6">
            <v>16.584988395523062</v>
          </cell>
        </row>
        <row r="7">
          <cell r="C7">
            <v>2.700469839314855</v>
          </cell>
          <cell r="D7">
            <v>16.704987033201416</v>
          </cell>
          <cell r="E7">
            <v>12.17985190373577</v>
          </cell>
          <cell r="F7">
            <v>0.4523900214415566</v>
          </cell>
          <cell r="H7">
            <v>27.026202687733171</v>
          </cell>
          <cell r="I7">
            <v>17.643738035137751</v>
          </cell>
        </row>
        <row r="8">
          <cell r="C8">
            <v>-3.1989437343489731</v>
          </cell>
          <cell r="D8">
            <v>16.704987033201416</v>
          </cell>
          <cell r="E8">
            <v>12.111019996820152</v>
          </cell>
          <cell r="F8">
            <v>0.4523900214415566</v>
          </cell>
          <cell r="H8">
            <v>21.057957207153724</v>
          </cell>
          <cell r="I8">
            <v>17.574906128222132</v>
          </cell>
        </row>
        <row r="9">
          <cell r="C9">
            <v>2.3198849574151219</v>
          </cell>
          <cell r="D9">
            <v>15.731110109454805</v>
          </cell>
          <cell r="E9">
            <v>11.641743165783318</v>
          </cell>
          <cell r="F9">
            <v>0.4523900214415566</v>
          </cell>
          <cell r="H9">
            <v>25.425795221258358</v>
          </cell>
          <cell r="I9">
            <v>16.813466220061315</v>
          </cell>
        </row>
        <row r="10">
          <cell r="C10">
            <v>4.4896798471396497</v>
          </cell>
          <cell r="D10">
            <v>15.972744401425162</v>
          </cell>
          <cell r="E10">
            <v>11.833973600801116</v>
          </cell>
          <cell r="F10">
            <v>0.4523900214415566</v>
          </cell>
          <cell r="H10">
            <v>27.956964550379933</v>
          </cell>
          <cell r="I10">
            <v>17.078186942670218</v>
          </cell>
        </row>
        <row r="11">
          <cell r="C11">
            <v>3.6204482245374212</v>
          </cell>
          <cell r="D11">
            <v>13.941476638905288</v>
          </cell>
          <cell r="E11">
            <v>16.678252821415285</v>
          </cell>
          <cell r="F11">
            <v>0.4523900214415566</v>
          </cell>
          <cell r="H11">
            <v>30.51012471462796</v>
          </cell>
          <cell r="I11">
            <v>21.313085834528426</v>
          </cell>
        </row>
        <row r="12">
          <cell r="C12">
            <v>3.7758925899487203</v>
          </cell>
          <cell r="D12">
            <v>13.941476638905288</v>
          </cell>
          <cell r="E12">
            <v>10.125880539298151</v>
          </cell>
          <cell r="F12">
            <v>0.4523900214415566</v>
          </cell>
          <cell r="H12">
            <v>24.113196797922125</v>
          </cell>
          <cell r="I12">
            <v>14.760713552411294</v>
          </cell>
        </row>
        <row r="13">
          <cell r="C13">
            <v>3.5968912614885129</v>
          </cell>
          <cell r="D13">
            <v>12.579603054589127</v>
          </cell>
          <cell r="E13">
            <v>9.528949844025254</v>
          </cell>
          <cell r="F13">
            <v>0.4523900214415566</v>
          </cell>
          <cell r="H13">
            <v>22.383953265167712</v>
          </cell>
          <cell r="I13">
            <v>13.755220781843549</v>
          </cell>
        </row>
        <row r="14">
          <cell r="C14">
            <v>2.4423419666750181</v>
          </cell>
          <cell r="D14">
            <v>14.815676774091042</v>
          </cell>
          <cell r="E14">
            <v>9.5289498440252576</v>
          </cell>
          <cell r="F14">
            <v>0.4523900214415566</v>
          </cell>
          <cell r="H14">
            <v>22.79465557400556</v>
          </cell>
          <cell r="I14">
            <v>14.426042897694126</v>
          </cell>
        </row>
        <row r="15">
          <cell r="C15">
            <v>4.3556359492579864</v>
          </cell>
          <cell r="D15">
            <v>14.815676774091042</v>
          </cell>
          <cell r="E15">
            <v>2.3416095155176699</v>
          </cell>
          <cell r="F15">
            <v>0.4523900214415566</v>
          </cell>
          <cell r="H15">
            <v>17.520609228080939</v>
          </cell>
          <cell r="I15">
            <v>7.2387025691865388</v>
          </cell>
        </row>
        <row r="16">
          <cell r="C16">
            <v>1.8496473906518303</v>
          </cell>
          <cell r="D16">
            <v>7.7790050096508132</v>
          </cell>
          <cell r="E16">
            <v>5.925695154029138</v>
          </cell>
          <cell r="F16">
            <v>0.4523900214415566</v>
          </cell>
          <cell r="H16">
            <v>13.673036072878094</v>
          </cell>
          <cell r="I16">
            <v>8.7117866783659395</v>
          </cell>
        </row>
        <row r="17">
          <cell r="C17">
            <v>4.1761356718344151</v>
          </cell>
          <cell r="D17">
            <v>3.3180261422757291</v>
          </cell>
          <cell r="E17">
            <v>3.4424875452502874</v>
          </cell>
          <cell r="F17">
            <v>0.4523900214415566</v>
          </cell>
          <cell r="H17">
            <v>10.393631538119271</v>
          </cell>
          <cell r="I17">
            <v>4.8902854093745622</v>
          </cell>
        </row>
        <row r="18">
          <cell r="C18">
            <v>1.773957763623456</v>
          </cell>
          <cell r="D18">
            <v>3.3180261422757291</v>
          </cell>
          <cell r="E18">
            <v>1.6998535990308357</v>
          </cell>
          <cell r="F18">
            <v>0.4523900214415566</v>
          </cell>
          <cell r="H18">
            <v>6.2488196836888585</v>
          </cell>
          <cell r="I18">
            <v>3.1476514631551105</v>
          </cell>
        </row>
        <row r="19">
          <cell r="C19">
            <v>4.8475400500519532</v>
          </cell>
          <cell r="D19">
            <v>-8.3480647442491146E-2</v>
          </cell>
          <cell r="E19">
            <v>0</v>
          </cell>
          <cell r="F19">
            <v>0.4523900214415566</v>
          </cell>
          <cell r="H19">
            <v>5.2414936182837657</v>
          </cell>
          <cell r="I19">
            <v>0.42734582720880926</v>
          </cell>
        </row>
        <row r="20">
          <cell r="C20">
            <v>3.6732963299226724</v>
          </cell>
          <cell r="D20">
            <v>-1.5744791778687641</v>
          </cell>
          <cell r="E20">
            <v>0</v>
          </cell>
          <cell r="F20">
            <v>0.4523900214415566</v>
          </cell>
          <cell r="H20">
            <v>3.0235509268560943</v>
          </cell>
          <cell r="I20">
            <v>-1.9953731919072626E-2</v>
          </cell>
        </row>
        <row r="21">
          <cell r="C21">
            <v>1.7714735429992667</v>
          </cell>
          <cell r="D21">
            <v>-0.93092341320273564</v>
          </cell>
          <cell r="E21">
            <v>0</v>
          </cell>
          <cell r="F21">
            <v>0.4523900214415566</v>
          </cell>
          <cell r="H21">
            <v>1.5722171751989085</v>
          </cell>
          <cell r="I21">
            <v>0.17311299748073594</v>
          </cell>
        </row>
        <row r="22">
          <cell r="C22">
            <v>1.2633753962332002</v>
          </cell>
          <cell r="D22">
            <v>-1.2676939324885046</v>
          </cell>
          <cell r="E22">
            <v>0</v>
          </cell>
          <cell r="F22">
            <v>0.4523900214415566</v>
          </cell>
          <cell r="H22">
            <v>0.82837966493280357</v>
          </cell>
          <cell r="I22">
            <v>7.2081841695005255E-2</v>
          </cell>
        </row>
        <row r="23">
          <cell r="C23">
            <v>4.0053473259052685</v>
          </cell>
          <cell r="D23">
            <v>-1.5130463002766974</v>
          </cell>
          <cell r="E23">
            <v>0</v>
          </cell>
          <cell r="F23">
            <v>0.4523900214415566</v>
          </cell>
          <cell r="H23">
            <v>3.3986049371531371</v>
          </cell>
          <cell r="I23">
            <v>-1.523868641452597E-3</v>
          </cell>
        </row>
        <row r="24">
          <cell r="C24">
            <v>8.2201612234124024</v>
          </cell>
          <cell r="D24">
            <v>-4.7978089333535259</v>
          </cell>
          <cell r="E24">
            <v>0</v>
          </cell>
          <cell r="F24">
            <v>0.4523900214415566</v>
          </cell>
          <cell r="H24">
            <v>5.3140849915064914</v>
          </cell>
          <cell r="I24">
            <v>-0.98695265856450121</v>
          </cell>
        </row>
        <row r="25">
          <cell r="C25">
            <v>5.4783215095732869</v>
          </cell>
          <cell r="D25">
            <v>-4.8848424232003342</v>
          </cell>
          <cell r="E25">
            <v>0</v>
          </cell>
          <cell r="F25">
            <v>0.4523900214415566</v>
          </cell>
          <cell r="H25">
            <v>2.51132183477461</v>
          </cell>
          <cell r="I25">
            <v>-1.0130627055185437</v>
          </cell>
        </row>
        <row r="26">
          <cell r="C26">
            <v>2.1573818620530139</v>
          </cell>
          <cell r="D26">
            <v>1.5002185577754732</v>
          </cell>
          <cell r="E26">
            <v>-6.2599110100315611</v>
          </cell>
          <cell r="F26">
            <v>0.4523900214415566</v>
          </cell>
          <cell r="H26">
            <v>-2.5999861360941594</v>
          </cell>
          <cell r="I26">
            <v>-5.3574554212573631</v>
          </cell>
        </row>
        <row r="27">
          <cell r="C27">
            <v>-3.8940410304232054</v>
          </cell>
          <cell r="D27">
            <v>1.5002185577754732</v>
          </cell>
          <cell r="E27">
            <v>-5.3391465111901999</v>
          </cell>
          <cell r="F27">
            <v>0.4523900214415566</v>
          </cell>
          <cell r="H27">
            <v>-7.7306445297290187</v>
          </cell>
          <cell r="I27">
            <v>-4.4366909224160018</v>
          </cell>
        </row>
        <row r="28">
          <cell r="C28">
            <v>-4.5258467861110159</v>
          </cell>
          <cell r="D28">
            <v>1.5002185577754732</v>
          </cell>
          <cell r="E28">
            <v>0</v>
          </cell>
          <cell r="F28">
            <v>0.4523900214415566</v>
          </cell>
          <cell r="H28">
            <v>-3.023303774226628</v>
          </cell>
          <cell r="I28">
            <v>0.90245558877419851</v>
          </cell>
        </row>
        <row r="29">
          <cell r="C29">
            <v>-1.8419611158694054</v>
          </cell>
          <cell r="D29">
            <v>-3.2782494391708488</v>
          </cell>
          <cell r="E29">
            <v>0</v>
          </cell>
          <cell r="F29">
            <v>0.4523900214415566</v>
          </cell>
          <cell r="H29">
            <v>-3.6843457018474428</v>
          </cell>
          <cell r="I29">
            <v>-0.53108481030969801</v>
          </cell>
        </row>
        <row r="30">
          <cell r="C30">
            <v>-2.3406264565409227</v>
          </cell>
          <cell r="D30">
            <v>-4.7606739697963549</v>
          </cell>
          <cell r="E30">
            <v>0</v>
          </cell>
          <cell r="F30">
            <v>0.4523900214415566</v>
          </cell>
          <cell r="H30">
            <v>-5.2207082139568142</v>
          </cell>
          <cell r="I30">
            <v>-0.97581216949734984</v>
          </cell>
        </row>
        <row r="31">
          <cell r="C31">
            <v>-1.7033846948215139</v>
          </cell>
          <cell r="D31">
            <v>-6.8191585728458328</v>
          </cell>
          <cell r="E31">
            <v>0</v>
          </cell>
          <cell r="F31">
            <v>0.4523900214415566</v>
          </cell>
          <cell r="H31">
            <v>-6.0244056743720398</v>
          </cell>
          <cell r="I31">
            <v>-1.5933575504121931</v>
          </cell>
        </row>
      </sheetData>
      <sheetData sheetId="12"/>
      <sheetData sheetId="13">
        <row r="21">
          <cell r="D21" t="str">
            <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AJ32"/>
  <sheetViews>
    <sheetView tabSelected="1" topLeftCell="F1" zoomScaleNormal="100" workbookViewId="0">
      <selection activeCell="K4" sqref="K4:R32"/>
    </sheetView>
  </sheetViews>
  <sheetFormatPr defaultRowHeight="15" x14ac:dyDescent="0.25"/>
  <cols>
    <col min="2" max="2" width="7" customWidth="1"/>
    <col min="3" max="3" width="29.7109375" customWidth="1"/>
    <col min="8" max="8" width="11.140625" customWidth="1"/>
    <col min="9" max="9" width="10.7109375" customWidth="1"/>
    <col min="11" max="11" width="6.42578125" customWidth="1"/>
    <col min="12" max="12" width="29.140625" customWidth="1"/>
    <col min="13" max="13" width="7.85546875" customWidth="1"/>
    <col min="14" max="15" width="8" customWidth="1"/>
    <col min="16" max="16" width="7.42578125" customWidth="1"/>
    <col min="17" max="17" width="11.5703125" customWidth="1"/>
    <col min="18" max="18" width="10.5703125" customWidth="1"/>
    <col min="20" max="20" width="6.42578125" customWidth="1"/>
    <col min="21" max="21" width="29.28515625" customWidth="1"/>
    <col min="22" max="22" width="7.7109375" customWidth="1"/>
    <col min="23" max="23" width="7.28515625" customWidth="1"/>
    <col min="24" max="24" width="7.140625" customWidth="1"/>
    <col min="25" max="25" width="7.85546875" customWidth="1"/>
    <col min="26" max="26" width="11.85546875" customWidth="1"/>
    <col min="27" max="27" width="11.42578125" customWidth="1"/>
    <col min="29" max="29" width="7.28515625" customWidth="1"/>
    <col min="30" max="30" width="29.85546875" customWidth="1"/>
    <col min="31" max="31" width="8" customWidth="1"/>
    <col min="32" max="32" width="7.42578125" customWidth="1"/>
    <col min="33" max="33" width="8.140625" customWidth="1"/>
    <col min="34" max="34" width="7.42578125" customWidth="1"/>
    <col min="35" max="35" width="11.5703125" customWidth="1"/>
    <col min="36" max="36" width="11.140625" customWidth="1"/>
  </cols>
  <sheetData>
    <row r="2" spans="2:36" x14ac:dyDescent="0.25">
      <c r="B2" s="3" t="s">
        <v>606</v>
      </c>
      <c r="K2" s="3" t="s">
        <v>607</v>
      </c>
      <c r="T2" s="3" t="s">
        <v>150</v>
      </c>
      <c r="AC2" s="3" t="s">
        <v>151</v>
      </c>
    </row>
    <row r="3" spans="2:36" x14ac:dyDescent="0.25">
      <c r="D3" s="1"/>
      <c r="H3" s="2"/>
      <c r="I3" s="2"/>
      <c r="M3" s="1"/>
      <c r="Q3" s="2"/>
      <c r="R3" s="2"/>
      <c r="V3" s="1"/>
      <c r="Z3" s="2"/>
      <c r="AA3" s="2"/>
      <c r="AE3" s="1"/>
      <c r="AI3" s="2"/>
      <c r="AJ3" s="2"/>
    </row>
    <row r="4" spans="2:36" s="7" customFormat="1" ht="56.25" x14ac:dyDescent="0.2">
      <c r="B4" s="431" t="s">
        <v>0</v>
      </c>
      <c r="C4" s="431"/>
      <c r="D4" s="118" t="s">
        <v>738</v>
      </c>
      <c r="E4" s="118" t="s">
        <v>739</v>
      </c>
      <c r="F4" s="118" t="s">
        <v>740</v>
      </c>
      <c r="G4" s="118" t="s">
        <v>741</v>
      </c>
      <c r="H4" s="118" t="s">
        <v>148</v>
      </c>
      <c r="I4" s="118" t="s">
        <v>149</v>
      </c>
      <c r="K4" s="479" t="s">
        <v>0</v>
      </c>
      <c r="L4" s="479"/>
      <c r="M4" s="480" t="s">
        <v>738</v>
      </c>
      <c r="N4" s="480" t="s">
        <v>739</v>
      </c>
      <c r="O4" s="480" t="s">
        <v>740</v>
      </c>
      <c r="P4" s="480" t="s">
        <v>741</v>
      </c>
      <c r="Q4" s="480" t="s">
        <v>148</v>
      </c>
      <c r="R4" s="480" t="s">
        <v>149</v>
      </c>
      <c r="T4" s="431" t="s">
        <v>0</v>
      </c>
      <c r="U4" s="431"/>
      <c r="V4" s="118" t="s">
        <v>738</v>
      </c>
      <c r="W4" s="118" t="s">
        <v>739</v>
      </c>
      <c r="X4" s="118" t="s">
        <v>740</v>
      </c>
      <c r="Y4" s="118" t="s">
        <v>741</v>
      </c>
      <c r="Z4" s="118" t="s">
        <v>148</v>
      </c>
      <c r="AA4" s="118" t="s">
        <v>149</v>
      </c>
      <c r="AC4" s="431" t="s">
        <v>0</v>
      </c>
      <c r="AD4" s="431"/>
      <c r="AE4" s="118" t="s">
        <v>738</v>
      </c>
      <c r="AF4" s="118" t="s">
        <v>739</v>
      </c>
      <c r="AG4" s="118" t="s">
        <v>740</v>
      </c>
      <c r="AH4" s="118" t="s">
        <v>741</v>
      </c>
      <c r="AI4" s="118" t="s">
        <v>148</v>
      </c>
      <c r="AJ4" s="118" t="s">
        <v>149</v>
      </c>
    </row>
    <row r="5" spans="2:36" s="7" customFormat="1" ht="11.25" x14ac:dyDescent="0.2">
      <c r="B5" s="119" t="s">
        <v>1</v>
      </c>
      <c r="C5" s="119" t="s">
        <v>2</v>
      </c>
      <c r="D5" s="118" t="s">
        <v>90</v>
      </c>
      <c r="E5" s="118" t="s">
        <v>90</v>
      </c>
      <c r="F5" s="118" t="s">
        <v>90</v>
      </c>
      <c r="G5" s="118" t="s">
        <v>90</v>
      </c>
      <c r="H5" s="119" t="s">
        <v>90</v>
      </c>
      <c r="I5" s="119" t="s">
        <v>90</v>
      </c>
      <c r="K5" s="481" t="s">
        <v>1</v>
      </c>
      <c r="L5" s="481" t="s">
        <v>2</v>
      </c>
      <c r="M5" s="480" t="s">
        <v>90</v>
      </c>
      <c r="N5" s="480" t="s">
        <v>90</v>
      </c>
      <c r="O5" s="480" t="s">
        <v>90</v>
      </c>
      <c r="P5" s="480" t="s">
        <v>90</v>
      </c>
      <c r="Q5" s="481" t="s">
        <v>90</v>
      </c>
      <c r="R5" s="481" t="s">
        <v>90</v>
      </c>
      <c r="T5" s="119" t="s">
        <v>1</v>
      </c>
      <c r="U5" s="119" t="s">
        <v>2</v>
      </c>
      <c r="V5" s="118" t="s">
        <v>90</v>
      </c>
      <c r="W5" s="118" t="s">
        <v>90</v>
      </c>
      <c r="X5" s="118" t="s">
        <v>90</v>
      </c>
      <c r="Y5" s="118" t="s">
        <v>90</v>
      </c>
      <c r="Z5" s="376" t="s">
        <v>90</v>
      </c>
      <c r="AA5" s="376" t="s">
        <v>90</v>
      </c>
      <c r="AC5" s="119" t="s">
        <v>1</v>
      </c>
      <c r="AD5" s="119" t="s">
        <v>2</v>
      </c>
      <c r="AE5" s="118" t="s">
        <v>90</v>
      </c>
      <c r="AF5" s="118" t="s">
        <v>90</v>
      </c>
      <c r="AG5" s="118" t="s">
        <v>90</v>
      </c>
      <c r="AH5" s="118" t="s">
        <v>90</v>
      </c>
      <c r="AI5" s="376" t="s">
        <v>90</v>
      </c>
      <c r="AJ5" s="376" t="s">
        <v>90</v>
      </c>
    </row>
    <row r="6" spans="2:36" s="7" customFormat="1" ht="11.25" x14ac:dyDescent="0.2">
      <c r="B6" s="120">
        <v>1</v>
      </c>
      <c r="C6" s="121" t="s">
        <v>4</v>
      </c>
      <c r="D6" s="10">
        <v>2.8442676567740368</v>
      </c>
      <c r="E6" s="10">
        <v>13.261575867187151</v>
      </c>
      <c r="F6" s="10">
        <v>7.1939313329918892</v>
      </c>
      <c r="G6" s="10">
        <v>1.3086471705412264</v>
      </c>
      <c r="H6" s="10">
        <v>20.629949267338159</v>
      </c>
      <c r="I6" s="10">
        <v>12.481051263689261</v>
      </c>
      <c r="K6" s="482">
        <v>1</v>
      </c>
      <c r="L6" s="483" t="s">
        <v>4</v>
      </c>
      <c r="M6" s="484">
        <f>'[5]Final Tariffs'!C5</f>
        <v>2.7681711136870595</v>
      </c>
      <c r="N6" s="484">
        <f>'[5]Final Tariffs'!D5</f>
        <v>19.049583237535565</v>
      </c>
      <c r="O6" s="484">
        <f>'[5]Final Tariffs'!E5</f>
        <v>12.552073298289558</v>
      </c>
      <c r="P6" s="484">
        <f>'[5]Final Tariffs'!F5</f>
        <v>0.4523900214415566</v>
      </c>
      <c r="Q6" s="484">
        <f>'[5]Final Tariffs'!H5</f>
        <v>29.107342699693067</v>
      </c>
      <c r="R6" s="484">
        <f>'[5]Final Tariffs'!I5</f>
        <v>18.719338290991782</v>
      </c>
      <c r="T6" s="120">
        <v>1</v>
      </c>
      <c r="U6" s="121" t="s">
        <v>4</v>
      </c>
      <c r="V6" s="10">
        <v>1.9234558771996255</v>
      </c>
      <c r="W6" s="10">
        <v>16.996323400683607</v>
      </c>
      <c r="X6" s="10">
        <v>21.005960149053415</v>
      </c>
      <c r="Y6" s="10">
        <v>-1.3383569565869688</v>
      </c>
      <c r="Z6" s="10">
        <v>33.488485450144594</v>
      </c>
      <c r="AA6" s="10">
        <v>24.766500212671531</v>
      </c>
      <c r="AC6" s="120">
        <v>1</v>
      </c>
      <c r="AD6" s="121" t="s">
        <v>4</v>
      </c>
      <c r="AE6" s="10">
        <v>1.5294568353806537</v>
      </c>
      <c r="AF6" s="10">
        <v>16.434801483342643</v>
      </c>
      <c r="AG6" s="10">
        <v>21.831917582049797</v>
      </c>
      <c r="AH6" s="10">
        <v>-2.9715543704765355</v>
      </c>
      <c r="AI6" s="10">
        <v>31.894181085293763</v>
      </c>
      <c r="AJ6" s="10">
        <v>23.790803656576056</v>
      </c>
    </row>
    <row r="7" spans="2:36" s="7" customFormat="1" ht="11.25" x14ac:dyDescent="0.2">
      <c r="B7" s="120">
        <v>2</v>
      </c>
      <c r="C7" s="121" t="s">
        <v>5</v>
      </c>
      <c r="D7" s="10">
        <v>3.7098269392463101</v>
      </c>
      <c r="E7" s="10">
        <v>6.838573064645729</v>
      </c>
      <c r="F7" s="10">
        <v>7.1939313329918866</v>
      </c>
      <c r="G7" s="10">
        <v>1.3086471705412264</v>
      </c>
      <c r="H7" s="10">
        <v>16.999406588031434</v>
      </c>
      <c r="I7" s="10">
        <v>10.554150422926831</v>
      </c>
      <c r="K7" s="482">
        <v>2</v>
      </c>
      <c r="L7" s="483" t="s">
        <v>5</v>
      </c>
      <c r="M7" s="484">
        <f>'[5]Final Tariffs'!C6</f>
        <v>3.7566670037136856</v>
      </c>
      <c r="N7" s="484">
        <f>'[5]Final Tariffs'!D6</f>
        <v>11.935083585973162</v>
      </c>
      <c r="O7" s="484">
        <f>'[5]Final Tariffs'!E6</f>
        <v>12.552073298289558</v>
      </c>
      <c r="P7" s="484">
        <f>'[5]Final Tariffs'!F6</f>
        <v>0.4523900214415566</v>
      </c>
      <c r="Q7" s="484">
        <f>'[5]Final Tariffs'!H6</f>
        <v>25.115688833626013</v>
      </c>
      <c r="R7" s="484">
        <f>'[5]Final Tariffs'!I6</f>
        <v>16.584988395523062</v>
      </c>
      <c r="T7" s="120">
        <v>2</v>
      </c>
      <c r="U7" s="121" t="s">
        <v>5</v>
      </c>
      <c r="V7" s="10">
        <v>1.6475485609245133</v>
      </c>
      <c r="W7" s="10">
        <v>8.1289092187207697</v>
      </c>
      <c r="X7" s="10">
        <v>19.853196305398246</v>
      </c>
      <c r="Y7" s="10">
        <v>-1.3383569565869688</v>
      </c>
      <c r="Z7" s="10">
        <v>25.852624362840331</v>
      </c>
      <c r="AA7" s="10">
        <v>20.953512114427511</v>
      </c>
      <c r="AC7" s="120">
        <v>2</v>
      </c>
      <c r="AD7" s="121" t="s">
        <v>5</v>
      </c>
      <c r="AE7" s="10">
        <v>1.4138076418677037</v>
      </c>
      <c r="AF7" s="10">
        <v>7.6025176189667834</v>
      </c>
      <c r="AG7" s="10">
        <v>20.683720679680942</v>
      </c>
      <c r="AH7" s="10">
        <v>-2.9715543704765355</v>
      </c>
      <c r="AI7" s="10">
        <v>24.447736284348856</v>
      </c>
      <c r="AJ7" s="10">
        <v>19.99292159489444</v>
      </c>
    </row>
    <row r="8" spans="2:36" s="7" customFormat="1" ht="11.25" x14ac:dyDescent="0.2">
      <c r="B8" s="120">
        <v>3</v>
      </c>
      <c r="C8" s="121" t="s">
        <v>6</v>
      </c>
      <c r="D8" s="10">
        <v>2.5986144196707976</v>
      </c>
      <c r="E8" s="10">
        <v>11.212209990815445</v>
      </c>
      <c r="F8" s="10">
        <v>6.8978565171669262</v>
      </c>
      <c r="G8" s="10">
        <v>1.3086471705412264</v>
      </c>
      <c r="H8" s="10">
        <v>18.653665100949762</v>
      </c>
      <c r="I8" s="10">
        <v>11.570166684952786</v>
      </c>
      <c r="K8" s="482">
        <v>3</v>
      </c>
      <c r="L8" s="483" t="s">
        <v>6</v>
      </c>
      <c r="M8" s="484">
        <f>'[5]Final Tariffs'!C7</f>
        <v>2.700469839314855</v>
      </c>
      <c r="N8" s="484">
        <f>'[5]Final Tariffs'!D7</f>
        <v>16.704987033201416</v>
      </c>
      <c r="O8" s="484">
        <f>'[5]Final Tariffs'!E7</f>
        <v>12.17985190373577</v>
      </c>
      <c r="P8" s="484">
        <f>'[5]Final Tariffs'!F7</f>
        <v>0.4523900214415566</v>
      </c>
      <c r="Q8" s="484">
        <f>'[5]Final Tariffs'!H7</f>
        <v>27.026202687733171</v>
      </c>
      <c r="R8" s="484">
        <f>'[5]Final Tariffs'!I7</f>
        <v>17.643738035137751</v>
      </c>
      <c r="T8" s="120">
        <v>3</v>
      </c>
      <c r="U8" s="121" t="s">
        <v>6</v>
      </c>
      <c r="V8" s="10">
        <v>2.0413467567076329</v>
      </c>
      <c r="W8" s="10">
        <v>15.478940909813906</v>
      </c>
      <c r="X8" s="10">
        <v>19.101471707870118</v>
      </c>
      <c r="Y8" s="10">
        <v>-1.3383569565869688</v>
      </c>
      <c r="Z8" s="10">
        <v>30.639720144860512</v>
      </c>
      <c r="AA8" s="10">
        <v>22.406797024227323</v>
      </c>
      <c r="AC8" s="120">
        <v>3</v>
      </c>
      <c r="AD8" s="121" t="s">
        <v>6</v>
      </c>
      <c r="AE8" s="10">
        <v>1.5900979718873511</v>
      </c>
      <c r="AF8" s="10">
        <v>15.153164121081108</v>
      </c>
      <c r="AG8" s="10">
        <v>19.828755003045384</v>
      </c>
      <c r="AH8" s="10">
        <v>-2.9715543704765355</v>
      </c>
      <c r="AI8" s="10">
        <v>29.054513489212969</v>
      </c>
      <c r="AJ8" s="10">
        <v>21.40314986889318</v>
      </c>
    </row>
    <row r="9" spans="2:36" s="7" customFormat="1" ht="11.25" x14ac:dyDescent="0.2">
      <c r="B9" s="120">
        <v>4</v>
      </c>
      <c r="C9" s="121" t="s">
        <v>7</v>
      </c>
      <c r="D9" s="10">
        <v>-1.426349485554081</v>
      </c>
      <c r="E9" s="10">
        <v>11.212209990815445</v>
      </c>
      <c r="F9" s="10">
        <v>8.3665495328111739</v>
      </c>
      <c r="G9" s="10">
        <v>1.3086471705412264</v>
      </c>
      <c r="H9" s="10">
        <v>16.097394211369132</v>
      </c>
      <c r="I9" s="10">
        <v>13.038859700597033</v>
      </c>
      <c r="K9" s="482">
        <v>4</v>
      </c>
      <c r="L9" s="483" t="s">
        <v>7</v>
      </c>
      <c r="M9" s="484">
        <f>'[5]Final Tariffs'!C8</f>
        <v>-3.1989437343489731</v>
      </c>
      <c r="N9" s="484">
        <f>'[5]Final Tariffs'!D8</f>
        <v>16.704987033201416</v>
      </c>
      <c r="O9" s="484">
        <f>'[5]Final Tariffs'!E8</f>
        <v>12.111019996820152</v>
      </c>
      <c r="P9" s="484">
        <f>'[5]Final Tariffs'!F8</f>
        <v>0.4523900214415566</v>
      </c>
      <c r="Q9" s="484">
        <f>'[5]Final Tariffs'!H8</f>
        <v>21.057957207153724</v>
      </c>
      <c r="R9" s="484">
        <f>'[5]Final Tariffs'!I8</f>
        <v>17.574906128222132</v>
      </c>
      <c r="T9" s="120">
        <v>4</v>
      </c>
      <c r="U9" s="121" t="s">
        <v>7</v>
      </c>
      <c r="V9" s="10">
        <v>-8.0535247402761083</v>
      </c>
      <c r="W9" s="10">
        <v>15.478940909813906</v>
      </c>
      <c r="X9" s="10">
        <v>19.043865921266885</v>
      </c>
      <c r="Y9" s="10">
        <v>-1.3383569565869688</v>
      </c>
      <c r="Z9" s="10">
        <v>20.487242861273543</v>
      </c>
      <c r="AA9" s="10">
        <v>22.34919123762409</v>
      </c>
      <c r="AC9" s="120">
        <v>4</v>
      </c>
      <c r="AD9" s="121" t="s">
        <v>7</v>
      </c>
      <c r="AE9" s="10">
        <v>-8.8087126293440576</v>
      </c>
      <c r="AF9" s="10">
        <v>15.153164121081108</v>
      </c>
      <c r="AG9" s="10">
        <v>19.781751241009875</v>
      </c>
      <c r="AH9" s="10">
        <v>-2.9715543704765355</v>
      </c>
      <c r="AI9" s="10">
        <v>18.608699125946057</v>
      </c>
      <c r="AJ9" s="10">
        <v>21.356146106857672</v>
      </c>
    </row>
    <row r="10" spans="2:36" s="7" customFormat="1" ht="11.25" x14ac:dyDescent="0.2">
      <c r="B10" s="120">
        <v>5</v>
      </c>
      <c r="C10" s="121" t="s">
        <v>8</v>
      </c>
      <c r="D10" s="10">
        <v>2.1980251384256495</v>
      </c>
      <c r="E10" s="10">
        <v>10.113504111334104</v>
      </c>
      <c r="F10" s="10">
        <v>6.3912275403398056</v>
      </c>
      <c r="G10" s="10">
        <v>1.3086471705412264</v>
      </c>
      <c r="H10" s="10">
        <v>16.977352727240554</v>
      </c>
      <c r="I10" s="10">
        <v>10.733925944281262</v>
      </c>
      <c r="K10" s="482">
        <v>5</v>
      </c>
      <c r="L10" s="483" t="s">
        <v>8</v>
      </c>
      <c r="M10" s="484">
        <f>'[5]Final Tariffs'!C9</f>
        <v>2.3198849574151219</v>
      </c>
      <c r="N10" s="484">
        <f>'[5]Final Tariffs'!D9</f>
        <v>15.731110109454805</v>
      </c>
      <c r="O10" s="484">
        <f>'[5]Final Tariffs'!E9</f>
        <v>11.641743165783318</v>
      </c>
      <c r="P10" s="484">
        <f>'[5]Final Tariffs'!F9</f>
        <v>0.4523900214415566</v>
      </c>
      <c r="Q10" s="484">
        <f>'[5]Final Tariffs'!H9</f>
        <v>25.425795221258358</v>
      </c>
      <c r="R10" s="484">
        <f>'[5]Final Tariffs'!I9</f>
        <v>16.813466220061315</v>
      </c>
      <c r="T10" s="120">
        <v>5</v>
      </c>
      <c r="U10" s="121" t="s">
        <v>8</v>
      </c>
      <c r="V10" s="10">
        <v>3.6066454664089758</v>
      </c>
      <c r="W10" s="10">
        <v>13.894998038861516</v>
      </c>
      <c r="X10" s="10">
        <v>16.16929929291835</v>
      </c>
      <c r="Y10" s="10">
        <v>-1.3383569565869688</v>
      </c>
      <c r="Z10" s="10">
        <v>28.164086429943417</v>
      </c>
      <c r="AA10" s="10">
        <v>18.999441747989835</v>
      </c>
      <c r="AC10" s="120">
        <v>5</v>
      </c>
      <c r="AD10" s="121" t="s">
        <v>8</v>
      </c>
      <c r="AE10" s="10">
        <v>2.0740595598767588</v>
      </c>
      <c r="AF10" s="10">
        <v>13.961786071488776</v>
      </c>
      <c r="AG10" s="10">
        <v>17.256518734916259</v>
      </c>
      <c r="AH10" s="10">
        <v>-2.9715543704765355</v>
      </c>
      <c r="AI10" s="10">
        <v>26.132274174358624</v>
      </c>
      <c r="AJ10" s="10">
        <v>18.473500185886355</v>
      </c>
    </row>
    <row r="11" spans="2:36" s="7" customFormat="1" ht="11.25" x14ac:dyDescent="0.2">
      <c r="B11" s="120">
        <v>6</v>
      </c>
      <c r="C11" s="121" t="s">
        <v>9</v>
      </c>
      <c r="D11" s="10">
        <v>4.0462206452415517</v>
      </c>
      <c r="E11" s="10">
        <v>10.030860083146159</v>
      </c>
      <c r="F11" s="10">
        <v>6.3330366994636975</v>
      </c>
      <c r="G11" s="10">
        <v>1.3086471705412264</v>
      </c>
      <c r="H11" s="10">
        <v>18.709506573448788</v>
      </c>
      <c r="I11" s="10">
        <v>10.650941894948771</v>
      </c>
      <c r="K11" s="482">
        <v>6</v>
      </c>
      <c r="L11" s="483" t="s">
        <v>9</v>
      </c>
      <c r="M11" s="484">
        <f>'[5]Final Tariffs'!C10</f>
        <v>4.4896798471396497</v>
      </c>
      <c r="N11" s="484">
        <f>'[5]Final Tariffs'!D10</f>
        <v>15.972744401425162</v>
      </c>
      <c r="O11" s="484">
        <f>'[5]Final Tariffs'!E10</f>
        <v>11.833973600801116</v>
      </c>
      <c r="P11" s="484">
        <f>'[5]Final Tariffs'!F10</f>
        <v>0.4523900214415566</v>
      </c>
      <c r="Q11" s="484">
        <f>'[5]Final Tariffs'!H10</f>
        <v>27.956964550379933</v>
      </c>
      <c r="R11" s="484">
        <f>'[5]Final Tariffs'!I10</f>
        <v>17.078186942670218</v>
      </c>
      <c r="T11" s="120">
        <v>6</v>
      </c>
      <c r="U11" s="121" t="s">
        <v>9</v>
      </c>
      <c r="V11" s="10">
        <v>3.3982465362373424</v>
      </c>
      <c r="W11" s="10">
        <v>13.791794811898262</v>
      </c>
      <c r="X11" s="10">
        <v>15.95317256934373</v>
      </c>
      <c r="Y11" s="10">
        <v>-1.3383569565869688</v>
      </c>
      <c r="Z11" s="10">
        <v>27.667318517322883</v>
      </c>
      <c r="AA11" s="10">
        <v>18.75235405632624</v>
      </c>
      <c r="AC11" s="120">
        <v>6</v>
      </c>
      <c r="AD11" s="121" t="s">
        <v>9</v>
      </c>
      <c r="AE11" s="10">
        <v>2.0305062422780202</v>
      </c>
      <c r="AF11" s="10">
        <v>13.859326408827027</v>
      </c>
      <c r="AG11" s="10">
        <v>17.003160872214679</v>
      </c>
      <c r="AH11" s="10">
        <v>-2.9715543704765355</v>
      </c>
      <c r="AI11" s="10">
        <v>25.763641230195081</v>
      </c>
      <c r="AJ11" s="10">
        <v>18.18940442438625</v>
      </c>
    </row>
    <row r="12" spans="2:36" s="7" customFormat="1" ht="11.25" x14ac:dyDescent="0.2">
      <c r="B12" s="120">
        <v>7</v>
      </c>
      <c r="C12" s="121" t="s">
        <v>10</v>
      </c>
      <c r="D12" s="10">
        <v>3.0742672244364884</v>
      </c>
      <c r="E12" s="10">
        <v>7.9478404550308639</v>
      </c>
      <c r="F12" s="10">
        <v>9.7768628724525719</v>
      </c>
      <c r="G12" s="10">
        <v>1.3086471705412264</v>
      </c>
      <c r="H12" s="10">
        <v>19.723265585951893</v>
      </c>
      <c r="I12" s="10">
        <v>13.469862179503057</v>
      </c>
      <c r="K12" s="482">
        <v>7</v>
      </c>
      <c r="L12" s="483" t="s">
        <v>10</v>
      </c>
      <c r="M12" s="484">
        <f>'[5]Final Tariffs'!C11</f>
        <v>3.6204482245374212</v>
      </c>
      <c r="N12" s="484">
        <f>'[5]Final Tariffs'!D11</f>
        <v>13.941476638905288</v>
      </c>
      <c r="O12" s="484">
        <f>'[5]Final Tariffs'!E11</f>
        <v>16.678252821415285</v>
      </c>
      <c r="P12" s="484">
        <f>'[5]Final Tariffs'!F11</f>
        <v>0.4523900214415566</v>
      </c>
      <c r="Q12" s="484">
        <f>'[5]Final Tariffs'!H11</f>
        <v>30.51012471462796</v>
      </c>
      <c r="R12" s="484">
        <f>'[5]Final Tariffs'!I11</f>
        <v>21.313085834528426</v>
      </c>
      <c r="T12" s="120">
        <v>7</v>
      </c>
      <c r="U12" s="121" t="s">
        <v>10</v>
      </c>
      <c r="V12" s="10">
        <v>2.3912588419789724</v>
      </c>
      <c r="W12" s="10">
        <v>12.754211911464941</v>
      </c>
      <c r="X12" s="10">
        <v>19.81128698259829</v>
      </c>
      <c r="Y12" s="10">
        <v>-1.3383569565869688</v>
      </c>
      <c r="Z12" s="10">
        <v>29.792137206015752</v>
      </c>
      <c r="AA12" s="10">
        <v>22.299193599450803</v>
      </c>
      <c r="AC12" s="120">
        <v>7</v>
      </c>
      <c r="AD12" s="121" t="s">
        <v>10</v>
      </c>
      <c r="AE12" s="10">
        <v>1.5453888190392038</v>
      </c>
      <c r="AF12" s="10">
        <v>12.818965437670453</v>
      </c>
      <c r="AG12" s="10">
        <v>20.161621382960501</v>
      </c>
      <c r="AH12" s="10">
        <v>-2.9715543704765355</v>
      </c>
      <c r="AI12" s="10">
        <v>27.708731637892487</v>
      </c>
      <c r="AJ12" s="10">
        <v>21.035756643785103</v>
      </c>
    </row>
    <row r="13" spans="2:36" s="7" customFormat="1" ht="11.25" x14ac:dyDescent="0.2">
      <c r="B13" s="120">
        <v>8</v>
      </c>
      <c r="C13" s="121" t="s">
        <v>11</v>
      </c>
      <c r="D13" s="10">
        <v>3.1890295507508455</v>
      </c>
      <c r="E13" s="10">
        <v>7.9478404550308639</v>
      </c>
      <c r="F13" s="10">
        <v>4.7718730030378014</v>
      </c>
      <c r="G13" s="10">
        <v>1.3086471705412264</v>
      </c>
      <c r="H13" s="10">
        <v>14.833038042851477</v>
      </c>
      <c r="I13" s="10">
        <v>8.4648723100882872</v>
      </c>
      <c r="K13" s="482">
        <v>8</v>
      </c>
      <c r="L13" s="483" t="s">
        <v>11</v>
      </c>
      <c r="M13" s="484">
        <f>'[5]Final Tariffs'!C12</f>
        <v>3.7758925899487203</v>
      </c>
      <c r="N13" s="484">
        <f>'[5]Final Tariffs'!D12</f>
        <v>13.941476638905288</v>
      </c>
      <c r="O13" s="484">
        <f>'[5]Final Tariffs'!E12</f>
        <v>10.125880539298151</v>
      </c>
      <c r="P13" s="484">
        <f>'[5]Final Tariffs'!F12</f>
        <v>0.4523900214415566</v>
      </c>
      <c r="Q13" s="484">
        <f>'[5]Final Tariffs'!H12</f>
        <v>24.113196797922125</v>
      </c>
      <c r="R13" s="484">
        <f>'[5]Final Tariffs'!I12</f>
        <v>14.760713552411294</v>
      </c>
      <c r="T13" s="120">
        <v>8</v>
      </c>
      <c r="U13" s="121" t="s">
        <v>11</v>
      </c>
      <c r="V13" s="10">
        <v>2.8131474067186977</v>
      </c>
      <c r="W13" s="10">
        <v>12.754211911464941</v>
      </c>
      <c r="X13" s="10">
        <v>13.733219486028045</v>
      </c>
      <c r="Y13" s="10">
        <v>-1.3383569565869688</v>
      </c>
      <c r="Z13" s="10">
        <v>24.135958274185228</v>
      </c>
      <c r="AA13" s="10">
        <v>16.221126102880561</v>
      </c>
      <c r="AC13" s="120">
        <v>8</v>
      </c>
      <c r="AD13" s="121" t="s">
        <v>11</v>
      </c>
      <c r="AE13" s="10">
        <v>1.6477543901905529</v>
      </c>
      <c r="AF13" s="10">
        <v>12.818965437670453</v>
      </c>
      <c r="AG13" s="10">
        <v>14.383413048445741</v>
      </c>
      <c r="AH13" s="10">
        <v>-2.9715543704765355</v>
      </c>
      <c r="AI13" s="10">
        <v>22.032888874529075</v>
      </c>
      <c r="AJ13" s="10">
        <v>15.257548309270341</v>
      </c>
    </row>
    <row r="14" spans="2:36" s="7" customFormat="1" ht="11.25" x14ac:dyDescent="0.2">
      <c r="B14" s="120">
        <v>9</v>
      </c>
      <c r="C14" s="121" t="s">
        <v>12</v>
      </c>
      <c r="D14" s="10">
        <v>3.6484981975091992</v>
      </c>
      <c r="E14" s="10">
        <v>7.0273942469391928</v>
      </c>
      <c r="F14" s="10">
        <v>4.4312029428798034</v>
      </c>
      <c r="G14" s="10">
        <v>1.3086471705412264</v>
      </c>
      <c r="H14" s="10">
        <v>14.307524283787663</v>
      </c>
      <c r="I14" s="10">
        <v>7.8480683875027868</v>
      </c>
      <c r="K14" s="482">
        <v>9</v>
      </c>
      <c r="L14" s="483" t="s">
        <v>12</v>
      </c>
      <c r="M14" s="484">
        <f>'[5]Final Tariffs'!C13</f>
        <v>3.5968912614885129</v>
      </c>
      <c r="N14" s="484">
        <f>'[5]Final Tariffs'!D13</f>
        <v>12.579603054589127</v>
      </c>
      <c r="O14" s="484">
        <f>'[5]Final Tariffs'!E13</f>
        <v>9.528949844025254</v>
      </c>
      <c r="P14" s="484">
        <f>'[5]Final Tariffs'!F13</f>
        <v>0.4523900214415566</v>
      </c>
      <c r="Q14" s="484">
        <f>'[5]Final Tariffs'!H13</f>
        <v>22.383953265167712</v>
      </c>
      <c r="R14" s="484">
        <f>'[5]Final Tariffs'!I13</f>
        <v>13.755220781843549</v>
      </c>
      <c r="T14" s="120">
        <v>9</v>
      </c>
      <c r="U14" s="121" t="s">
        <v>12</v>
      </c>
      <c r="V14" s="10">
        <v>2.5158456374424838</v>
      </c>
      <c r="W14" s="10">
        <v>11.731838316206154</v>
      </c>
      <c r="X14" s="10">
        <v>12.469843736160577</v>
      </c>
      <c r="Y14" s="10">
        <v>-1.3383569565869688</v>
      </c>
      <c r="Z14" s="10">
        <v>21.859619238360395</v>
      </c>
      <c r="AA14" s="10">
        <v>14.651038274435454</v>
      </c>
      <c r="AC14" s="120">
        <v>9</v>
      </c>
      <c r="AD14" s="121" t="s">
        <v>12</v>
      </c>
      <c r="AE14" s="10">
        <v>2.2377934862690223</v>
      </c>
      <c r="AF14" s="10">
        <v>11.583917695106258</v>
      </c>
      <c r="AG14" s="10">
        <v>12.570135453566813</v>
      </c>
      <c r="AH14" s="10">
        <v>-2.9715543704765355</v>
      </c>
      <c r="AI14" s="10">
        <v>19.945116955933681</v>
      </c>
      <c r="AJ14" s="10">
        <v>13.073756391622155</v>
      </c>
    </row>
    <row r="15" spans="2:36" s="7" customFormat="1" ht="11.25" x14ac:dyDescent="0.2">
      <c r="B15" s="120">
        <v>10</v>
      </c>
      <c r="C15" s="121" t="s">
        <v>768</v>
      </c>
      <c r="D15" s="10">
        <v>2.0101535531707602</v>
      </c>
      <c r="E15" s="10">
        <v>7.4098719909327331</v>
      </c>
      <c r="F15" s="10">
        <v>4.4312029428798017</v>
      </c>
      <c r="G15" s="10">
        <v>1.3086471705412264</v>
      </c>
      <c r="H15" s="10">
        <v>12.936914060244701</v>
      </c>
      <c r="I15" s="10">
        <v>7.9628117107008478</v>
      </c>
      <c r="K15" s="482">
        <v>10</v>
      </c>
      <c r="L15" s="483" t="s">
        <v>768</v>
      </c>
      <c r="M15" s="484">
        <f>'[5]Final Tariffs'!C14</f>
        <v>2.4423419666750181</v>
      </c>
      <c r="N15" s="484">
        <f>'[5]Final Tariffs'!D14</f>
        <v>14.815676774091042</v>
      </c>
      <c r="O15" s="484">
        <f>'[5]Final Tariffs'!E14</f>
        <v>9.5289498440252576</v>
      </c>
      <c r="P15" s="484">
        <f>'[5]Final Tariffs'!F14</f>
        <v>0.4523900214415566</v>
      </c>
      <c r="Q15" s="484">
        <f>'[5]Final Tariffs'!H14</f>
        <v>22.79465557400556</v>
      </c>
      <c r="R15" s="484">
        <f>'[5]Final Tariffs'!I14</f>
        <v>14.426042897694126</v>
      </c>
      <c r="T15" s="120">
        <v>10</v>
      </c>
      <c r="U15" s="121" t="s">
        <v>768</v>
      </c>
      <c r="V15" s="10">
        <v>2.9350756214939708</v>
      </c>
      <c r="W15" s="10">
        <v>13.389666901125835</v>
      </c>
      <c r="X15" s="10">
        <v>12.591698846892475</v>
      </c>
      <c r="Y15" s="10">
        <v>-1.3383569565869688</v>
      </c>
      <c r="Z15" s="10">
        <v>23.561184342587559</v>
      </c>
      <c r="AA15" s="10">
        <v>15.270241960643256</v>
      </c>
      <c r="AC15" s="120">
        <v>10</v>
      </c>
      <c r="AD15" s="121" t="s">
        <v>768</v>
      </c>
      <c r="AE15" s="10">
        <v>2.4924121092945892</v>
      </c>
      <c r="AF15" s="10">
        <v>13.167861605512812</v>
      </c>
      <c r="AG15" s="10">
        <v>12.805805608168296</v>
      </c>
      <c r="AH15" s="10">
        <v>-2.9715543704765355</v>
      </c>
      <c r="AI15" s="10">
        <v>21.544166470845315</v>
      </c>
      <c r="AJ15" s="10">
        <v>13.784609719345603</v>
      </c>
    </row>
    <row r="16" spans="2:36" s="7" customFormat="1" ht="11.25" x14ac:dyDescent="0.2">
      <c r="B16" s="120">
        <v>11</v>
      </c>
      <c r="C16" s="121" t="s">
        <v>14</v>
      </c>
      <c r="D16" s="10">
        <v>4.0004540256676036</v>
      </c>
      <c r="E16" s="10">
        <v>7.4098719909327331</v>
      </c>
      <c r="F16" s="10">
        <v>2.005390356702391</v>
      </c>
      <c r="G16" s="10">
        <v>1.3086471705412264</v>
      </c>
      <c r="H16" s="10">
        <v>12.501401946564135</v>
      </c>
      <c r="I16" s="10">
        <v>5.5369991245234367</v>
      </c>
      <c r="K16" s="482">
        <v>11</v>
      </c>
      <c r="L16" s="483" t="s">
        <v>14</v>
      </c>
      <c r="M16" s="484">
        <f>'[5]Final Tariffs'!C15</f>
        <v>4.3556359492579864</v>
      </c>
      <c r="N16" s="484">
        <f>'[5]Final Tariffs'!D15</f>
        <v>14.815676774091042</v>
      </c>
      <c r="O16" s="484">
        <f>'[5]Final Tariffs'!E15</f>
        <v>2.3416095155176699</v>
      </c>
      <c r="P16" s="484">
        <f>'[5]Final Tariffs'!F15</f>
        <v>0.4523900214415566</v>
      </c>
      <c r="Q16" s="484">
        <f>'[5]Final Tariffs'!H15</f>
        <v>17.520609228080939</v>
      </c>
      <c r="R16" s="484">
        <f>'[5]Final Tariffs'!I15</f>
        <v>7.2387025691865388</v>
      </c>
      <c r="T16" s="120">
        <v>11</v>
      </c>
      <c r="U16" s="121" t="s">
        <v>14</v>
      </c>
      <c r="V16" s="10">
        <v>3.1558723100291184</v>
      </c>
      <c r="W16" s="10">
        <v>13.389666901125835</v>
      </c>
      <c r="X16" s="10">
        <v>4.4949910009127469</v>
      </c>
      <c r="Y16" s="10">
        <v>-1.3383569565869688</v>
      </c>
      <c r="Z16" s="10">
        <v>15.685273185142981</v>
      </c>
      <c r="AA16" s="10">
        <v>7.1735341146635285</v>
      </c>
      <c r="AC16" s="120">
        <v>11</v>
      </c>
      <c r="AD16" s="121" t="s">
        <v>14</v>
      </c>
      <c r="AE16" s="10">
        <v>4.1856545986730103</v>
      </c>
      <c r="AF16" s="10">
        <v>13.167861605512812</v>
      </c>
      <c r="AG16" s="10">
        <v>5.7989131558151419</v>
      </c>
      <c r="AH16" s="10">
        <v>-2.9715543704765355</v>
      </c>
      <c r="AI16" s="10">
        <v>16.230516507870586</v>
      </c>
      <c r="AJ16" s="10">
        <v>6.7777172669924504</v>
      </c>
    </row>
    <row r="17" spans="2:36" s="7" customFormat="1" ht="11.25" x14ac:dyDescent="0.2">
      <c r="B17" s="120">
        <v>12</v>
      </c>
      <c r="C17" s="121" t="s">
        <v>15</v>
      </c>
      <c r="D17" s="10">
        <v>1.7627932099779009</v>
      </c>
      <c r="E17" s="10">
        <v>4.5808477352226902</v>
      </c>
      <c r="F17" s="10">
        <v>3.0257711300997951</v>
      </c>
      <c r="G17" s="10">
        <v>1.3086471705412264</v>
      </c>
      <c r="H17" s="10">
        <v>9.3038049252748056</v>
      </c>
      <c r="I17" s="10">
        <v>5.7086726212078283</v>
      </c>
      <c r="K17" s="482">
        <v>12</v>
      </c>
      <c r="L17" s="483" t="s">
        <v>15</v>
      </c>
      <c r="M17" s="484">
        <f>'[5]Final Tariffs'!C16</f>
        <v>1.8496473906518303</v>
      </c>
      <c r="N17" s="484">
        <f>'[5]Final Tariffs'!D16</f>
        <v>7.7790050096508132</v>
      </c>
      <c r="O17" s="484">
        <f>'[5]Final Tariffs'!E16</f>
        <v>5.925695154029138</v>
      </c>
      <c r="P17" s="484">
        <f>'[5]Final Tariffs'!F16</f>
        <v>0.4523900214415566</v>
      </c>
      <c r="Q17" s="484">
        <f>'[5]Final Tariffs'!H16</f>
        <v>13.673036072878094</v>
      </c>
      <c r="R17" s="484">
        <f>'[5]Final Tariffs'!I16</f>
        <v>8.7117866783659395</v>
      </c>
      <c r="T17" s="120">
        <v>12</v>
      </c>
      <c r="U17" s="121" t="s">
        <v>15</v>
      </c>
      <c r="V17" s="10">
        <v>2.2315139551440923</v>
      </c>
      <c r="W17" s="10">
        <v>7.2778686918837856</v>
      </c>
      <c r="X17" s="10">
        <v>7.3550803275640808</v>
      </c>
      <c r="Y17" s="10">
        <v>-1.3383569565869688</v>
      </c>
      <c r="Z17" s="10">
        <v>13.342745410439854</v>
      </c>
      <c r="AA17" s="10">
        <v>8.2000839785422475</v>
      </c>
      <c r="AC17" s="120">
        <v>12</v>
      </c>
      <c r="AD17" s="121" t="s">
        <v>15</v>
      </c>
      <c r="AE17" s="10">
        <v>1.8267675315712828</v>
      </c>
      <c r="AF17" s="10">
        <v>7.5319177282511536</v>
      </c>
      <c r="AG17" s="10">
        <v>7.0372397961003728</v>
      </c>
      <c r="AH17" s="10">
        <v>-2.9715543704765355</v>
      </c>
      <c r="AI17" s="10">
        <v>11.164795366970928</v>
      </c>
      <c r="AJ17" s="10">
        <v>6.3252607440991824</v>
      </c>
    </row>
    <row r="18" spans="2:36" s="7" customFormat="1" ht="11.25" x14ac:dyDescent="0.2">
      <c r="B18" s="120">
        <v>13</v>
      </c>
      <c r="C18" s="121" t="s">
        <v>16</v>
      </c>
      <c r="D18" s="10">
        <v>3.7884922827280478</v>
      </c>
      <c r="E18" s="10">
        <v>2.3786710393732471</v>
      </c>
      <c r="F18" s="10">
        <v>1.8315131020719069</v>
      </c>
      <c r="G18" s="10">
        <v>1.3086471705412264</v>
      </c>
      <c r="H18" s="10">
        <v>8.5937222829024531</v>
      </c>
      <c r="I18" s="10">
        <v>3.853761584425107</v>
      </c>
      <c r="K18" s="482">
        <v>13</v>
      </c>
      <c r="L18" s="483" t="s">
        <v>16</v>
      </c>
      <c r="M18" s="484">
        <f>'[5]Final Tariffs'!C17</f>
        <v>4.1761356718344151</v>
      </c>
      <c r="N18" s="484">
        <f>'[5]Final Tariffs'!D17</f>
        <v>3.3180261422757291</v>
      </c>
      <c r="O18" s="484">
        <f>'[5]Final Tariffs'!E17</f>
        <v>3.4424875452502874</v>
      </c>
      <c r="P18" s="484">
        <f>'[5]Final Tariffs'!F17</f>
        <v>0.4523900214415566</v>
      </c>
      <c r="Q18" s="484">
        <f>'[5]Final Tariffs'!H17</f>
        <v>10.393631538119271</v>
      </c>
      <c r="R18" s="484">
        <f>'[5]Final Tariffs'!I17</f>
        <v>4.8902854093745622</v>
      </c>
      <c r="T18" s="120">
        <v>13</v>
      </c>
      <c r="U18" s="121" t="s">
        <v>16</v>
      </c>
      <c r="V18" s="10">
        <v>3.638173973790555</v>
      </c>
      <c r="W18" s="10">
        <v>3.1460254457631267</v>
      </c>
      <c r="X18" s="10">
        <v>3.6306877442466887</v>
      </c>
      <c r="Y18" s="10">
        <v>-1.3383569565869688</v>
      </c>
      <c r="Z18" s="10">
        <v>8.1327225734844628</v>
      </c>
      <c r="AA18" s="10">
        <v>3.2361384213886577</v>
      </c>
      <c r="AC18" s="120">
        <v>13</v>
      </c>
      <c r="AD18" s="121" t="s">
        <v>16</v>
      </c>
      <c r="AE18" s="10">
        <v>4.1998238068006355</v>
      </c>
      <c r="AF18" s="10">
        <v>5.0932970120264534</v>
      </c>
      <c r="AG18" s="10">
        <v>4.432514261103405</v>
      </c>
      <c r="AH18" s="10">
        <v>-2.9715543704765355</v>
      </c>
      <c r="AI18" s="10">
        <v>9.2260916058460225</v>
      </c>
      <c r="AJ18" s="10">
        <v>2.9889489942348058</v>
      </c>
    </row>
    <row r="19" spans="2:36" s="7" customFormat="1" ht="11.25" x14ac:dyDescent="0.2">
      <c r="B19" s="120">
        <v>14</v>
      </c>
      <c r="C19" s="121" t="s">
        <v>17</v>
      </c>
      <c r="D19" s="10">
        <v>1.8699436922436026</v>
      </c>
      <c r="E19" s="10">
        <v>2.3786710393732471</v>
      </c>
      <c r="F19" s="10">
        <v>1.7807951164106159</v>
      </c>
      <c r="G19" s="10">
        <v>1.3086471705412264</v>
      </c>
      <c r="H19" s="10">
        <v>6.6244557067567182</v>
      </c>
      <c r="I19" s="10">
        <v>3.803043598763816</v>
      </c>
      <c r="K19" s="482">
        <v>14</v>
      </c>
      <c r="L19" s="483" t="s">
        <v>17</v>
      </c>
      <c r="M19" s="484">
        <f>'[5]Final Tariffs'!C18</f>
        <v>1.773957763623456</v>
      </c>
      <c r="N19" s="484">
        <f>'[5]Final Tariffs'!D18</f>
        <v>3.3180261422757291</v>
      </c>
      <c r="O19" s="484">
        <f>'[5]Final Tariffs'!E18</f>
        <v>1.6998535990308357</v>
      </c>
      <c r="P19" s="484">
        <f>'[5]Final Tariffs'!F18</f>
        <v>0.4523900214415566</v>
      </c>
      <c r="Q19" s="484">
        <f>'[5]Final Tariffs'!H18</f>
        <v>6.2488196836888585</v>
      </c>
      <c r="R19" s="484">
        <f>'[5]Final Tariffs'!I18</f>
        <v>3.1476514631551105</v>
      </c>
      <c r="T19" s="120">
        <v>14</v>
      </c>
      <c r="U19" s="121" t="s">
        <v>17</v>
      </c>
      <c r="V19" s="10">
        <v>1.8311230544106236</v>
      </c>
      <c r="W19" s="10">
        <v>3.1460254457631267</v>
      </c>
      <c r="X19" s="10">
        <v>2.4255458641638312</v>
      </c>
      <c r="Y19" s="10">
        <v>-1.3383569565869688</v>
      </c>
      <c r="Z19" s="10">
        <v>5.1205297740216746</v>
      </c>
      <c r="AA19" s="10">
        <v>2.0309965413058002</v>
      </c>
      <c r="AC19" s="120">
        <v>14</v>
      </c>
      <c r="AD19" s="121" t="s">
        <v>17</v>
      </c>
      <c r="AE19" s="10">
        <v>1.8398384497451188</v>
      </c>
      <c r="AF19" s="10">
        <v>5.0932970120264534</v>
      </c>
      <c r="AG19" s="10">
        <v>0.26041381934293029</v>
      </c>
      <c r="AH19" s="10">
        <v>-2.9715543704765355</v>
      </c>
      <c r="AI19" s="10">
        <v>2.6940058070300306</v>
      </c>
      <c r="AJ19" s="10">
        <v>-1.183151447525669</v>
      </c>
    </row>
    <row r="20" spans="2:36" s="7" customFormat="1" ht="11.25" x14ac:dyDescent="0.2">
      <c r="B20" s="120">
        <v>15</v>
      </c>
      <c r="C20" s="121" t="s">
        <v>18</v>
      </c>
      <c r="D20" s="10">
        <v>4.5600301259620757</v>
      </c>
      <c r="E20" s="10">
        <v>0.49000305993179388</v>
      </c>
      <c r="F20" s="10">
        <v>0</v>
      </c>
      <c r="G20" s="10">
        <v>1.3086471705412264</v>
      </c>
      <c r="H20" s="10">
        <v>6.2116794384555574</v>
      </c>
      <c r="I20" s="10">
        <v>1.4556480885207645</v>
      </c>
      <c r="K20" s="482">
        <v>15</v>
      </c>
      <c r="L20" s="483" t="s">
        <v>18</v>
      </c>
      <c r="M20" s="484">
        <f>'[5]Final Tariffs'!C19</f>
        <v>4.8475400500519532</v>
      </c>
      <c r="N20" s="484">
        <f>'[5]Final Tariffs'!D19</f>
        <v>-8.3480647442491146E-2</v>
      </c>
      <c r="O20" s="484">
        <f>'[5]Final Tariffs'!E19</f>
        <v>0</v>
      </c>
      <c r="P20" s="484">
        <f>'[5]Final Tariffs'!F19</f>
        <v>0.4523900214415566</v>
      </c>
      <c r="Q20" s="484">
        <f>'[5]Final Tariffs'!H19</f>
        <v>5.2414936182837657</v>
      </c>
      <c r="R20" s="484">
        <f>'[5]Final Tariffs'!I19</f>
        <v>0.42734582720880926</v>
      </c>
      <c r="T20" s="120">
        <v>15</v>
      </c>
      <c r="U20" s="121" t="s">
        <v>18</v>
      </c>
      <c r="V20" s="10">
        <v>4.601514994888225</v>
      </c>
      <c r="W20" s="10">
        <v>0.22549324165463339</v>
      </c>
      <c r="X20" s="10">
        <v>0</v>
      </c>
      <c r="Y20" s="10">
        <v>-1.3383569565869688</v>
      </c>
      <c r="Z20" s="10">
        <v>3.4210033074594994</v>
      </c>
      <c r="AA20" s="10">
        <v>-1.2707089840905788</v>
      </c>
      <c r="AC20" s="120">
        <v>15</v>
      </c>
      <c r="AD20" s="121" t="s">
        <v>18</v>
      </c>
      <c r="AE20" s="10">
        <v>4.6875325749794721</v>
      </c>
      <c r="AF20" s="10">
        <v>0.42338131601215667</v>
      </c>
      <c r="AG20" s="10">
        <v>0</v>
      </c>
      <c r="AH20" s="10">
        <v>-2.9715543704765355</v>
      </c>
      <c r="AI20" s="10">
        <v>2.012345125711446</v>
      </c>
      <c r="AJ20" s="10">
        <v>-2.8445399756728884</v>
      </c>
    </row>
    <row r="21" spans="2:36" s="7" customFormat="1" ht="11.25" x14ac:dyDescent="0.2">
      <c r="B21" s="120">
        <v>16</v>
      </c>
      <c r="C21" s="121" t="s">
        <v>19</v>
      </c>
      <c r="D21" s="10">
        <v>3.5433588800391309</v>
      </c>
      <c r="E21" s="10">
        <v>5.7002532129061208E-2</v>
      </c>
      <c r="F21" s="10">
        <v>0</v>
      </c>
      <c r="G21" s="10">
        <v>1.3086471705412264</v>
      </c>
      <c r="H21" s="10">
        <v>4.8919078230707003</v>
      </c>
      <c r="I21" s="10">
        <v>1.3257479301799446</v>
      </c>
      <c r="K21" s="482">
        <v>16</v>
      </c>
      <c r="L21" s="483" t="s">
        <v>19</v>
      </c>
      <c r="M21" s="484">
        <f>'[5]Final Tariffs'!C20</f>
        <v>3.6732963299226724</v>
      </c>
      <c r="N21" s="484">
        <f>'[5]Final Tariffs'!D20</f>
        <v>-1.5744791778687641</v>
      </c>
      <c r="O21" s="484">
        <f>'[5]Final Tariffs'!E20</f>
        <v>0</v>
      </c>
      <c r="P21" s="484">
        <f>'[5]Final Tariffs'!F20</f>
        <v>0.4523900214415566</v>
      </c>
      <c r="Q21" s="484">
        <f>'[5]Final Tariffs'!H20</f>
        <v>3.0235509268560943</v>
      </c>
      <c r="R21" s="484">
        <f>'[5]Final Tariffs'!I20</f>
        <v>-1.9953731919072626E-2</v>
      </c>
      <c r="T21" s="120">
        <v>16</v>
      </c>
      <c r="U21" s="121" t="s">
        <v>19</v>
      </c>
      <c r="V21" s="10">
        <v>3.5318304572334664</v>
      </c>
      <c r="W21" s="10">
        <v>-1.4629625247755675</v>
      </c>
      <c r="X21" s="10">
        <v>0</v>
      </c>
      <c r="Y21" s="10">
        <v>-1.3383569565869688</v>
      </c>
      <c r="Z21" s="10">
        <v>1.1693997333036004</v>
      </c>
      <c r="AA21" s="10">
        <v>-1.7772457140196392</v>
      </c>
      <c r="AC21" s="120">
        <v>16</v>
      </c>
      <c r="AD21" s="121" t="s">
        <v>19</v>
      </c>
      <c r="AE21" s="10">
        <v>3.7223848043486565</v>
      </c>
      <c r="AF21" s="10">
        <v>-1.3664242016493739</v>
      </c>
      <c r="AG21" s="10">
        <v>0</v>
      </c>
      <c r="AH21" s="10">
        <v>-2.9715543704765355</v>
      </c>
      <c r="AI21" s="10">
        <v>-0.20566650728244085</v>
      </c>
      <c r="AJ21" s="10">
        <v>-3.3814816309713476</v>
      </c>
    </row>
    <row r="22" spans="2:36" s="7" customFormat="1" ht="11.25" x14ac:dyDescent="0.2">
      <c r="B22" s="120">
        <v>17</v>
      </c>
      <c r="C22" s="121" t="s">
        <v>20</v>
      </c>
      <c r="D22" s="10">
        <v>1.6063900013290255</v>
      </c>
      <c r="E22" s="10">
        <v>-7.3342836764117694E-2</v>
      </c>
      <c r="F22" s="10">
        <v>1.3054132159240338E-16</v>
      </c>
      <c r="G22" s="10">
        <v>1.3086471705412264</v>
      </c>
      <c r="H22" s="10">
        <v>2.8636971861353695</v>
      </c>
      <c r="I22" s="10">
        <v>1.2866443195119912</v>
      </c>
      <c r="K22" s="482">
        <v>17</v>
      </c>
      <c r="L22" s="483" t="s">
        <v>20</v>
      </c>
      <c r="M22" s="484">
        <f>'[5]Final Tariffs'!C21</f>
        <v>1.7714735429992667</v>
      </c>
      <c r="N22" s="484">
        <f>'[5]Final Tariffs'!D21</f>
        <v>-0.93092341320273564</v>
      </c>
      <c r="O22" s="484">
        <f>'[5]Final Tariffs'!E21</f>
        <v>0</v>
      </c>
      <c r="P22" s="484">
        <f>'[5]Final Tariffs'!F21</f>
        <v>0.4523900214415566</v>
      </c>
      <c r="Q22" s="484">
        <f>'[5]Final Tariffs'!H21</f>
        <v>1.5722171751989085</v>
      </c>
      <c r="R22" s="484">
        <f>'[5]Final Tariffs'!I21</f>
        <v>0.17311299748073594</v>
      </c>
      <c r="T22" s="120">
        <v>17</v>
      </c>
      <c r="U22" s="121" t="s">
        <v>20</v>
      </c>
      <c r="V22" s="10">
        <v>2.4251440813576557</v>
      </c>
      <c r="W22" s="10">
        <v>-1.4591138260459844</v>
      </c>
      <c r="X22" s="10">
        <v>0</v>
      </c>
      <c r="Y22" s="10">
        <v>-1.3383569565869688</v>
      </c>
      <c r="Z22" s="10">
        <v>6.5407446538497727E-2</v>
      </c>
      <c r="AA22" s="10">
        <v>-1.7760911044007641</v>
      </c>
      <c r="AC22" s="120">
        <v>17</v>
      </c>
      <c r="AD22" s="121" t="s">
        <v>20</v>
      </c>
      <c r="AE22" s="10">
        <v>2.689653472502445</v>
      </c>
      <c r="AF22" s="10">
        <v>-1.4187642686307109</v>
      </c>
      <c r="AG22" s="10">
        <v>0</v>
      </c>
      <c r="AH22" s="10">
        <v>-2.9715543704765355</v>
      </c>
      <c r="AI22" s="10">
        <v>-1.2750358860155879</v>
      </c>
      <c r="AJ22" s="10">
        <v>-3.3971836510657489</v>
      </c>
    </row>
    <row r="23" spans="2:36" s="7" customFormat="1" ht="11.25" x14ac:dyDescent="0.2">
      <c r="B23" s="120">
        <v>18</v>
      </c>
      <c r="C23" s="121" t="s">
        <v>21</v>
      </c>
      <c r="D23" s="10">
        <v>1.2216622728315367</v>
      </c>
      <c r="E23" s="10">
        <v>-0.13513996829161434</v>
      </c>
      <c r="F23" s="10">
        <v>0</v>
      </c>
      <c r="G23" s="10">
        <v>1.3086471705412264</v>
      </c>
      <c r="H23" s="10">
        <v>2.4357114655686329</v>
      </c>
      <c r="I23" s="10">
        <v>1.268105180053742</v>
      </c>
      <c r="K23" s="482">
        <v>18</v>
      </c>
      <c r="L23" s="483" t="s">
        <v>21</v>
      </c>
      <c r="M23" s="484">
        <f>'[5]Final Tariffs'!C22</f>
        <v>1.2633753962332002</v>
      </c>
      <c r="N23" s="484">
        <f>'[5]Final Tariffs'!D22</f>
        <v>-1.2676939324885046</v>
      </c>
      <c r="O23" s="484">
        <f>'[5]Final Tariffs'!E22</f>
        <v>0</v>
      </c>
      <c r="P23" s="484">
        <f>'[5]Final Tariffs'!F22</f>
        <v>0.4523900214415566</v>
      </c>
      <c r="Q23" s="484">
        <f>'[5]Final Tariffs'!H22</f>
        <v>0.82837966493280357</v>
      </c>
      <c r="R23" s="484">
        <f>'[5]Final Tariffs'!I22</f>
        <v>7.2081841695005255E-2</v>
      </c>
      <c r="T23" s="120">
        <v>18</v>
      </c>
      <c r="U23" s="121" t="s">
        <v>21</v>
      </c>
      <c r="V23" s="10">
        <v>1.5371072381278263</v>
      </c>
      <c r="W23" s="10">
        <v>-1.3062904065176504</v>
      </c>
      <c r="X23" s="10">
        <v>0</v>
      </c>
      <c r="Y23" s="10">
        <v>-1.3383569565869688</v>
      </c>
      <c r="Z23" s="10">
        <v>-0.7156530030214977</v>
      </c>
      <c r="AA23" s="10">
        <v>-1.7302440785422639</v>
      </c>
      <c r="AC23" s="120">
        <v>18</v>
      </c>
      <c r="AD23" s="121" t="s">
        <v>21</v>
      </c>
      <c r="AE23" s="10">
        <v>0.88212093215945675</v>
      </c>
      <c r="AF23" s="10">
        <v>-0.79502889180611314</v>
      </c>
      <c r="AG23" s="10">
        <v>0</v>
      </c>
      <c r="AH23" s="10">
        <v>-2.9715543704765355</v>
      </c>
      <c r="AI23" s="10">
        <v>-2.6459536625813578</v>
      </c>
      <c r="AJ23" s="10">
        <v>-3.2100630380183692</v>
      </c>
    </row>
    <row r="24" spans="2:36" s="7" customFormat="1" ht="11.25" x14ac:dyDescent="0.2">
      <c r="B24" s="120">
        <v>19</v>
      </c>
      <c r="C24" s="121" t="s">
        <v>22</v>
      </c>
      <c r="D24" s="10">
        <v>4.7817482031050833</v>
      </c>
      <c r="E24" s="10">
        <v>1.5790171888150706</v>
      </c>
      <c r="F24" s="10">
        <v>0</v>
      </c>
      <c r="G24" s="10">
        <v>1.3086471705412264</v>
      </c>
      <c r="H24" s="10">
        <v>7.1957074058168589</v>
      </c>
      <c r="I24" s="10">
        <v>1.7823523271857475</v>
      </c>
      <c r="K24" s="482">
        <v>19</v>
      </c>
      <c r="L24" s="483" t="s">
        <v>22</v>
      </c>
      <c r="M24" s="484">
        <f>'[5]Final Tariffs'!C23</f>
        <v>4.0053473259052685</v>
      </c>
      <c r="N24" s="484">
        <f>'[5]Final Tariffs'!D23</f>
        <v>-1.5130463002766974</v>
      </c>
      <c r="O24" s="484">
        <f>'[5]Final Tariffs'!E23</f>
        <v>0</v>
      </c>
      <c r="P24" s="484">
        <f>'[5]Final Tariffs'!F23</f>
        <v>0.4523900214415566</v>
      </c>
      <c r="Q24" s="484">
        <f>'[5]Final Tariffs'!H23</f>
        <v>3.3986049371531371</v>
      </c>
      <c r="R24" s="484">
        <f>'[5]Final Tariffs'!I23</f>
        <v>-1.523868641452597E-3</v>
      </c>
      <c r="T24" s="120">
        <v>19</v>
      </c>
      <c r="U24" s="121" t="s">
        <v>22</v>
      </c>
      <c r="V24" s="10">
        <v>3.0388777748051989</v>
      </c>
      <c r="W24" s="10">
        <v>-0.1128392420751067</v>
      </c>
      <c r="X24" s="10">
        <v>-3.6931010153968206E-16</v>
      </c>
      <c r="Y24" s="10">
        <v>-1.3383569565869688</v>
      </c>
      <c r="Z24" s="10">
        <v>1.6215333487656549</v>
      </c>
      <c r="AA24" s="10">
        <v>-1.3722087292095013</v>
      </c>
      <c r="AC24" s="120">
        <v>19</v>
      </c>
      <c r="AD24" s="121" t="s">
        <v>22</v>
      </c>
      <c r="AE24" s="10">
        <v>3.0791081151295399</v>
      </c>
      <c r="AF24" s="10">
        <v>-8.0503639659393736E-2</v>
      </c>
      <c r="AG24" s="10">
        <v>0</v>
      </c>
      <c r="AH24" s="10">
        <v>-2.9715543704765355</v>
      </c>
      <c r="AI24" s="10">
        <v>5.1201196891428769E-2</v>
      </c>
      <c r="AJ24" s="10">
        <v>-2.9957054623743535</v>
      </c>
    </row>
    <row r="25" spans="2:36" s="7" customFormat="1" ht="11.25" x14ac:dyDescent="0.2">
      <c r="B25" s="120">
        <v>20</v>
      </c>
      <c r="C25" s="121" t="s">
        <v>23</v>
      </c>
      <c r="D25" s="10">
        <v>8.0712387655632103</v>
      </c>
      <c r="E25" s="10">
        <v>-3.4367416923632086</v>
      </c>
      <c r="F25" s="10">
        <v>0</v>
      </c>
      <c r="G25" s="10">
        <v>1.3086471705412264</v>
      </c>
      <c r="H25" s="10">
        <v>6.9741667514501904</v>
      </c>
      <c r="I25" s="10">
        <v>0.27762466283226384</v>
      </c>
      <c r="K25" s="482">
        <v>20</v>
      </c>
      <c r="L25" s="483" t="s">
        <v>23</v>
      </c>
      <c r="M25" s="484">
        <f>'[5]Final Tariffs'!C24</f>
        <v>8.2201612234124024</v>
      </c>
      <c r="N25" s="484">
        <f>'[5]Final Tariffs'!D24</f>
        <v>-4.7978089333535259</v>
      </c>
      <c r="O25" s="484">
        <f>'[5]Final Tariffs'!E24</f>
        <v>0</v>
      </c>
      <c r="P25" s="484">
        <f>'[5]Final Tariffs'!F24</f>
        <v>0.4523900214415566</v>
      </c>
      <c r="Q25" s="484">
        <f>'[5]Final Tariffs'!H24</f>
        <v>5.3140849915064914</v>
      </c>
      <c r="R25" s="484">
        <f>'[5]Final Tariffs'!I24</f>
        <v>-0.98695265856450121</v>
      </c>
      <c r="T25" s="120">
        <v>20</v>
      </c>
      <c r="U25" s="121" t="s">
        <v>23</v>
      </c>
      <c r="V25" s="10">
        <v>8.6665826522408445</v>
      </c>
      <c r="W25" s="10">
        <v>-5.4588218416560919</v>
      </c>
      <c r="X25" s="10">
        <v>0</v>
      </c>
      <c r="Y25" s="10">
        <v>-1.3383569565869688</v>
      </c>
      <c r="Z25" s="10">
        <v>3.5070504064946117</v>
      </c>
      <c r="AA25" s="10">
        <v>-2.9760035090837964</v>
      </c>
      <c r="AC25" s="120">
        <v>20</v>
      </c>
      <c r="AD25" s="121" t="s">
        <v>23</v>
      </c>
      <c r="AE25" s="10">
        <v>8.5938931222926076</v>
      </c>
      <c r="AF25" s="10">
        <v>-5.8059319066565189</v>
      </c>
      <c r="AG25" s="10">
        <v>0</v>
      </c>
      <c r="AH25" s="10">
        <v>-2.9715543704765355</v>
      </c>
      <c r="AI25" s="10">
        <v>1.558186417156509</v>
      </c>
      <c r="AJ25" s="10">
        <v>-4.7133339424734908</v>
      </c>
    </row>
    <row r="26" spans="2:36" s="7" customFormat="1" ht="11.25" x14ac:dyDescent="0.2">
      <c r="B26" s="120">
        <v>21</v>
      </c>
      <c r="C26" s="121" t="s">
        <v>24</v>
      </c>
      <c r="D26" s="10">
        <v>5.3970243889689407</v>
      </c>
      <c r="E26" s="10">
        <v>-3.5329795546519898</v>
      </c>
      <c r="F26" s="10">
        <v>0</v>
      </c>
      <c r="G26" s="10">
        <v>1.3086471705412264</v>
      </c>
      <c r="H26" s="10">
        <v>4.2325858712537743</v>
      </c>
      <c r="I26" s="10">
        <v>0.24875330414562957</v>
      </c>
      <c r="K26" s="482">
        <v>21</v>
      </c>
      <c r="L26" s="483" t="s">
        <v>24</v>
      </c>
      <c r="M26" s="484">
        <f>'[5]Final Tariffs'!C25</f>
        <v>5.4783215095732869</v>
      </c>
      <c r="N26" s="484">
        <f>'[5]Final Tariffs'!D25</f>
        <v>-4.8848424232003342</v>
      </c>
      <c r="O26" s="484">
        <f>'[5]Final Tariffs'!E25</f>
        <v>0</v>
      </c>
      <c r="P26" s="484">
        <f>'[5]Final Tariffs'!F25</f>
        <v>0.4523900214415566</v>
      </c>
      <c r="Q26" s="484">
        <f>'[5]Final Tariffs'!H25</f>
        <v>2.51132183477461</v>
      </c>
      <c r="R26" s="484">
        <f>'[5]Final Tariffs'!I25</f>
        <v>-1.0130627055185437</v>
      </c>
      <c r="T26" s="120">
        <v>21</v>
      </c>
      <c r="U26" s="121" t="s">
        <v>24</v>
      </c>
      <c r="V26" s="10">
        <v>6.0194590361098053</v>
      </c>
      <c r="W26" s="10">
        <v>-5.4740785493152408</v>
      </c>
      <c r="X26" s="10">
        <v>0</v>
      </c>
      <c r="Y26" s="10">
        <v>-1.3383569565869688</v>
      </c>
      <c r="Z26" s="10">
        <v>0.849247095002168</v>
      </c>
      <c r="AA26" s="10">
        <v>-2.9805805213815413</v>
      </c>
      <c r="AC26" s="120">
        <v>21</v>
      </c>
      <c r="AD26" s="121" t="s">
        <v>24</v>
      </c>
      <c r="AE26" s="10">
        <v>5.7422636327530698</v>
      </c>
      <c r="AF26" s="10">
        <v>-5.8717869290415114</v>
      </c>
      <c r="AG26" s="10">
        <v>0</v>
      </c>
      <c r="AH26" s="10">
        <v>-2.9715543704765355</v>
      </c>
      <c r="AI26" s="10">
        <v>-1.3395415880525232</v>
      </c>
      <c r="AJ26" s="10">
        <v>-4.7330904491889889</v>
      </c>
    </row>
    <row r="27" spans="2:36" s="7" customFormat="1" ht="11.25" x14ac:dyDescent="0.2">
      <c r="B27" s="120">
        <v>22</v>
      </c>
      <c r="C27" s="121" t="s">
        <v>25</v>
      </c>
      <c r="D27" s="10">
        <v>2.1637349361430771</v>
      </c>
      <c r="E27" s="10">
        <v>2.5282003836785436</v>
      </c>
      <c r="F27" s="10">
        <v>-5.9500154805532102</v>
      </c>
      <c r="G27" s="10">
        <v>1.3086471705412264</v>
      </c>
      <c r="H27" s="10">
        <v>-0.70789310529392657</v>
      </c>
      <c r="I27" s="10">
        <v>-3.8829081949084205</v>
      </c>
      <c r="K27" s="482">
        <v>22</v>
      </c>
      <c r="L27" s="483" t="s">
        <v>25</v>
      </c>
      <c r="M27" s="484">
        <f>'[5]Final Tariffs'!C26</f>
        <v>2.1573818620530139</v>
      </c>
      <c r="N27" s="484">
        <f>'[5]Final Tariffs'!D26</f>
        <v>1.5002185577754732</v>
      </c>
      <c r="O27" s="484">
        <f>'[5]Final Tariffs'!E26</f>
        <v>-6.2599110100315611</v>
      </c>
      <c r="P27" s="484">
        <f>'[5]Final Tariffs'!F26</f>
        <v>0.4523900214415566</v>
      </c>
      <c r="Q27" s="484">
        <f>'[5]Final Tariffs'!H26</f>
        <v>-2.5999861360941594</v>
      </c>
      <c r="R27" s="484">
        <f>'[5]Final Tariffs'!I26</f>
        <v>-5.3574554212573631</v>
      </c>
      <c r="T27" s="120">
        <v>22</v>
      </c>
      <c r="U27" s="121" t="s">
        <v>25</v>
      </c>
      <c r="V27" s="10">
        <v>2.3578735356572644</v>
      </c>
      <c r="W27" s="10">
        <v>1.6241422876038791</v>
      </c>
      <c r="X27" s="10">
        <v>-7.1172156436863654</v>
      </c>
      <c r="Y27" s="10">
        <v>-1.3383569565869688</v>
      </c>
      <c r="Z27" s="10">
        <v>-4.9607994632933536</v>
      </c>
      <c r="AA27" s="10">
        <v>-7.9683299139921706</v>
      </c>
      <c r="AC27" s="120">
        <v>22</v>
      </c>
      <c r="AD27" s="121" t="s">
        <v>25</v>
      </c>
      <c r="AE27" s="10">
        <v>1.9497909922327528</v>
      </c>
      <c r="AF27" s="10">
        <v>1.5933783638450387</v>
      </c>
      <c r="AG27" s="10">
        <v>-7.5518791498317173</v>
      </c>
      <c r="AH27" s="10">
        <v>-2.9715543704765355</v>
      </c>
      <c r="AI27" s="10">
        <v>-7.4582776733839733</v>
      </c>
      <c r="AJ27" s="10">
        <v>-10.045420011154741</v>
      </c>
    </row>
    <row r="28" spans="2:36" s="7" customFormat="1" ht="11.25" x14ac:dyDescent="0.2">
      <c r="B28" s="120">
        <v>23</v>
      </c>
      <c r="C28" s="121" t="s">
        <v>26</v>
      </c>
      <c r="D28" s="10">
        <v>-3.8337292426887415</v>
      </c>
      <c r="E28" s="10">
        <v>2.5282003836785436</v>
      </c>
      <c r="F28" s="10">
        <v>-5.2881023467224857</v>
      </c>
      <c r="G28" s="10">
        <v>1.3086471705412264</v>
      </c>
      <c r="H28" s="10">
        <v>-6.0434441502950209</v>
      </c>
      <c r="I28" s="10">
        <v>-3.2209950610776961</v>
      </c>
      <c r="K28" s="482">
        <v>23</v>
      </c>
      <c r="L28" s="483" t="s">
        <v>26</v>
      </c>
      <c r="M28" s="484">
        <f>'[5]Final Tariffs'!C27</f>
        <v>-3.8940410304232054</v>
      </c>
      <c r="N28" s="484">
        <f>'[5]Final Tariffs'!D27</f>
        <v>1.5002185577754732</v>
      </c>
      <c r="O28" s="484">
        <f>'[5]Final Tariffs'!E27</f>
        <v>-5.3391465111901999</v>
      </c>
      <c r="P28" s="484">
        <f>'[5]Final Tariffs'!F27</f>
        <v>0.4523900214415566</v>
      </c>
      <c r="Q28" s="484">
        <f>'[5]Final Tariffs'!H27</f>
        <v>-7.7306445297290187</v>
      </c>
      <c r="R28" s="484">
        <f>'[5]Final Tariffs'!I27</f>
        <v>-4.4366909224160018</v>
      </c>
      <c r="T28" s="120">
        <v>23</v>
      </c>
      <c r="U28" s="121" t="s">
        <v>26</v>
      </c>
      <c r="V28" s="10">
        <v>-6.0689703861574831</v>
      </c>
      <c r="W28" s="10">
        <v>1.6241422876038791</v>
      </c>
      <c r="X28" s="10">
        <v>-6.0982656848341765</v>
      </c>
      <c r="Y28" s="10">
        <v>-1.3383569565869688</v>
      </c>
      <c r="Z28" s="10">
        <v>-12.368693426255913</v>
      </c>
      <c r="AA28" s="10">
        <v>-6.9493799551399817</v>
      </c>
      <c r="AC28" s="120">
        <v>23</v>
      </c>
      <c r="AD28" s="121" t="s">
        <v>26</v>
      </c>
      <c r="AE28" s="10">
        <v>-6.0552111452787978</v>
      </c>
      <c r="AF28" s="10">
        <v>1.5933783638450387</v>
      </c>
      <c r="AG28" s="10">
        <v>-6.0553592700768828</v>
      </c>
      <c r="AH28" s="10">
        <v>-2.9715543704765355</v>
      </c>
      <c r="AI28" s="10">
        <v>-13.96675993114069</v>
      </c>
      <c r="AJ28" s="10">
        <v>-8.5489001313999076</v>
      </c>
    </row>
    <row r="29" spans="2:36" s="7" customFormat="1" ht="11.25" x14ac:dyDescent="0.2">
      <c r="B29" s="120">
        <v>24</v>
      </c>
      <c r="C29" s="121" t="s">
        <v>27</v>
      </c>
      <c r="D29" s="10">
        <v>-4.4613148858120297</v>
      </c>
      <c r="E29" s="10">
        <v>2.5282003836785436</v>
      </c>
      <c r="F29" s="10">
        <v>0</v>
      </c>
      <c r="G29" s="10">
        <v>1.3086471705412264</v>
      </c>
      <c r="H29" s="10">
        <v>-1.3829274466958228</v>
      </c>
      <c r="I29" s="10">
        <v>2.0671072856447896</v>
      </c>
      <c r="K29" s="482">
        <v>24</v>
      </c>
      <c r="L29" s="483" t="s">
        <v>27</v>
      </c>
      <c r="M29" s="484">
        <f>'[5]Final Tariffs'!C28</f>
        <v>-4.5258467861110159</v>
      </c>
      <c r="N29" s="484">
        <f>'[5]Final Tariffs'!D28</f>
        <v>1.5002185577754732</v>
      </c>
      <c r="O29" s="484">
        <f>'[5]Final Tariffs'!E28</f>
        <v>0</v>
      </c>
      <c r="P29" s="484">
        <f>'[5]Final Tariffs'!F28</f>
        <v>0.4523900214415566</v>
      </c>
      <c r="Q29" s="484">
        <f>'[5]Final Tariffs'!H28</f>
        <v>-3.023303774226628</v>
      </c>
      <c r="R29" s="484">
        <f>'[5]Final Tariffs'!I28</f>
        <v>0.90245558877419851</v>
      </c>
      <c r="T29" s="120">
        <v>24</v>
      </c>
      <c r="U29" s="121" t="s">
        <v>27</v>
      </c>
      <c r="V29" s="10">
        <v>-3.5536041776099903</v>
      </c>
      <c r="W29" s="10">
        <v>1.6241422876038791</v>
      </c>
      <c r="X29" s="10">
        <v>0</v>
      </c>
      <c r="Y29" s="10">
        <v>-1.3383569565869688</v>
      </c>
      <c r="Z29" s="10">
        <v>-3.7550615328742438</v>
      </c>
      <c r="AA29" s="10">
        <v>-0.85111427030580511</v>
      </c>
      <c r="AC29" s="120">
        <v>24</v>
      </c>
      <c r="AD29" s="121" t="s">
        <v>27</v>
      </c>
      <c r="AE29" s="10">
        <v>-2.5494999256556126</v>
      </c>
      <c r="AF29" s="10">
        <v>1.5933783638450387</v>
      </c>
      <c r="AG29" s="10">
        <v>0</v>
      </c>
      <c r="AH29" s="10">
        <v>-2.9715543704765355</v>
      </c>
      <c r="AI29" s="10">
        <v>-4.4056894414406207</v>
      </c>
      <c r="AJ29" s="10">
        <v>-2.4935408613230239</v>
      </c>
    </row>
    <row r="30" spans="2:36" s="7" customFormat="1" ht="11.25" x14ac:dyDescent="0.2">
      <c r="B30" s="120">
        <v>25</v>
      </c>
      <c r="C30" s="121" t="s">
        <v>28</v>
      </c>
      <c r="D30" s="10">
        <v>-1.7991633415768795</v>
      </c>
      <c r="E30" s="10">
        <v>-2.0842145494759645</v>
      </c>
      <c r="F30" s="10">
        <v>0</v>
      </c>
      <c r="G30" s="10">
        <v>1.3086471705412264</v>
      </c>
      <c r="H30" s="10">
        <v>-1.9494663556688285</v>
      </c>
      <c r="I30" s="10">
        <v>0.68338280569843701</v>
      </c>
      <c r="K30" s="482">
        <v>25</v>
      </c>
      <c r="L30" s="483" t="s">
        <v>28</v>
      </c>
      <c r="M30" s="484">
        <f>'[5]Final Tariffs'!C29</f>
        <v>-1.8419611158694054</v>
      </c>
      <c r="N30" s="484">
        <f>'[5]Final Tariffs'!D29</f>
        <v>-3.2782494391708488</v>
      </c>
      <c r="O30" s="484">
        <f>'[5]Final Tariffs'!E29</f>
        <v>0</v>
      </c>
      <c r="P30" s="484">
        <f>'[5]Final Tariffs'!F29</f>
        <v>0.4523900214415566</v>
      </c>
      <c r="Q30" s="484">
        <f>'[5]Final Tariffs'!H29</f>
        <v>-3.6843457018474428</v>
      </c>
      <c r="R30" s="484">
        <f>'[5]Final Tariffs'!I29</f>
        <v>-0.53108481030969801</v>
      </c>
      <c r="T30" s="120">
        <v>25</v>
      </c>
      <c r="U30" s="121" t="s">
        <v>28</v>
      </c>
      <c r="V30" s="10">
        <v>-1.8594527009305006</v>
      </c>
      <c r="W30" s="10">
        <v>-3.6056105302325427</v>
      </c>
      <c r="X30" s="10">
        <v>0</v>
      </c>
      <c r="Y30" s="10">
        <v>-1.3383569565869688</v>
      </c>
      <c r="Z30" s="10">
        <v>-5.7217370286802494</v>
      </c>
      <c r="AA30" s="10">
        <v>-2.4200401156567315</v>
      </c>
      <c r="AC30" s="120">
        <v>25</v>
      </c>
      <c r="AD30" s="121" t="s">
        <v>28</v>
      </c>
      <c r="AE30" s="10">
        <v>-1.6467010420455839</v>
      </c>
      <c r="AF30" s="10">
        <v>-3.3557202222904263</v>
      </c>
      <c r="AG30" s="10">
        <v>0</v>
      </c>
      <c r="AH30" s="10">
        <v>-2.9715543704765355</v>
      </c>
      <c r="AI30" s="10">
        <v>-6.9672595681254172</v>
      </c>
      <c r="AJ30" s="10">
        <v>-3.9782704371636632</v>
      </c>
    </row>
    <row r="31" spans="2:36" s="7" customFormat="1" ht="11.25" x14ac:dyDescent="0.2">
      <c r="B31" s="120">
        <v>26</v>
      </c>
      <c r="C31" s="121" t="s">
        <v>29</v>
      </c>
      <c r="D31" s="10">
        <v>-2.1324010829438627</v>
      </c>
      <c r="E31" s="10">
        <v>-3.4688392752748354</v>
      </c>
      <c r="F31" s="10">
        <v>0</v>
      </c>
      <c r="G31" s="10">
        <v>1.3086471705412264</v>
      </c>
      <c r="H31" s="10">
        <v>-3.2519414050950211</v>
      </c>
      <c r="I31" s="10">
        <v>0.26799538795877575</v>
      </c>
      <c r="K31" s="482">
        <v>26</v>
      </c>
      <c r="L31" s="483" t="s">
        <v>29</v>
      </c>
      <c r="M31" s="484">
        <f>'[5]Final Tariffs'!C30</f>
        <v>-2.3406264565409227</v>
      </c>
      <c r="N31" s="484">
        <f>'[5]Final Tariffs'!D30</f>
        <v>-4.7606739697963549</v>
      </c>
      <c r="O31" s="484">
        <f>'[5]Final Tariffs'!E30</f>
        <v>0</v>
      </c>
      <c r="P31" s="484">
        <f>'[5]Final Tariffs'!F30</f>
        <v>0.4523900214415566</v>
      </c>
      <c r="Q31" s="484">
        <f>'[5]Final Tariffs'!H30</f>
        <v>-5.2207082139568142</v>
      </c>
      <c r="R31" s="484">
        <f>'[5]Final Tariffs'!I30</f>
        <v>-0.97581216949734984</v>
      </c>
      <c r="T31" s="120">
        <v>26</v>
      </c>
      <c r="U31" s="121" t="s">
        <v>29</v>
      </c>
      <c r="V31" s="10">
        <v>-2.3930883464266768</v>
      </c>
      <c r="W31" s="10">
        <v>-5.5756419473932084</v>
      </c>
      <c r="X31" s="10">
        <v>0</v>
      </c>
      <c r="Y31" s="10">
        <v>-1.3383569565869688</v>
      </c>
      <c r="Z31" s="10">
        <v>-7.6343946661888911</v>
      </c>
      <c r="AA31" s="10">
        <v>-3.0110495408049314</v>
      </c>
      <c r="AC31" s="120">
        <v>26</v>
      </c>
      <c r="AD31" s="121" t="s">
        <v>29</v>
      </c>
      <c r="AE31" s="10">
        <v>-2.771083269292637</v>
      </c>
      <c r="AF31" s="10">
        <v>-4.3780912951047251</v>
      </c>
      <c r="AG31" s="10">
        <v>0</v>
      </c>
      <c r="AH31" s="10">
        <v>-2.9715543704765355</v>
      </c>
      <c r="AI31" s="10">
        <v>-8.8073015463424795</v>
      </c>
      <c r="AJ31" s="10">
        <v>-4.2849817590079526</v>
      </c>
    </row>
    <row r="32" spans="2:36" s="7" customFormat="1" ht="11.25" x14ac:dyDescent="0.2">
      <c r="B32" s="120">
        <v>27</v>
      </c>
      <c r="C32" s="121" t="s">
        <v>30</v>
      </c>
      <c r="D32" s="10">
        <v>-1.6217334545210782</v>
      </c>
      <c r="E32" s="10">
        <v>-5.6103162707795473</v>
      </c>
      <c r="F32" s="10">
        <v>0</v>
      </c>
      <c r="G32" s="10">
        <v>1.3086471705412264</v>
      </c>
      <c r="H32" s="10">
        <v>-4.2403076735255345</v>
      </c>
      <c r="I32" s="10">
        <v>-0.37444771069263783</v>
      </c>
      <c r="K32" s="482">
        <v>27</v>
      </c>
      <c r="L32" s="483" t="s">
        <v>30</v>
      </c>
      <c r="M32" s="484">
        <f>'[5]Final Tariffs'!C31</f>
        <v>-1.7033846948215139</v>
      </c>
      <c r="N32" s="484">
        <f>'[5]Final Tariffs'!D31</f>
        <v>-6.8191585728458328</v>
      </c>
      <c r="O32" s="484">
        <f>'[5]Final Tariffs'!E31</f>
        <v>0</v>
      </c>
      <c r="P32" s="484">
        <f>'[5]Final Tariffs'!F31</f>
        <v>0.4523900214415566</v>
      </c>
      <c r="Q32" s="484">
        <f>'[5]Final Tariffs'!H31</f>
        <v>-6.0244056743720398</v>
      </c>
      <c r="R32" s="484">
        <f>'[5]Final Tariffs'!I31</f>
        <v>-1.5933575504121931</v>
      </c>
      <c r="T32" s="120">
        <v>27</v>
      </c>
      <c r="U32" s="121" t="s">
        <v>30</v>
      </c>
      <c r="V32" s="10">
        <v>-1.8268101147830316</v>
      </c>
      <c r="W32" s="10">
        <v>-7.899853133591475</v>
      </c>
      <c r="X32" s="10">
        <v>0</v>
      </c>
      <c r="Y32" s="10">
        <v>-1.3383569565869688</v>
      </c>
      <c r="Z32" s="10">
        <v>-8.6950642648840333</v>
      </c>
      <c r="AA32" s="10">
        <v>-3.7083128966644114</v>
      </c>
      <c r="AC32" s="120">
        <v>27</v>
      </c>
      <c r="AD32" s="121" t="s">
        <v>30</v>
      </c>
      <c r="AE32" s="10">
        <v>-2.7592829121799052</v>
      </c>
      <c r="AF32" s="10">
        <v>-8.3537729675105155</v>
      </c>
      <c r="AG32" s="10">
        <v>0</v>
      </c>
      <c r="AH32" s="10">
        <v>-2.9715543704765355</v>
      </c>
      <c r="AI32" s="10">
        <v>-11.578478359913802</v>
      </c>
      <c r="AJ32" s="10">
        <v>-5.4776862607296906</v>
      </c>
    </row>
  </sheetData>
  <mergeCells count="4">
    <mergeCell ref="B4:C4"/>
    <mergeCell ref="K4:L4"/>
    <mergeCell ref="T4:U4"/>
    <mergeCell ref="AC4:AD4"/>
  </mergeCells>
  <conditionalFormatting sqref="D6:I32 AE6:AJ32 V6:AA32">
    <cfRule type="cellIs" dxfId="26" priority="17" operator="equal">
      <formula>0</formula>
    </cfRule>
  </conditionalFormatting>
  <conditionalFormatting sqref="M6:R32">
    <cfRule type="cellIs" dxfId="1" priority="1" operator="equal">
      <formula>0</formula>
    </cfRule>
  </conditionalFormatting>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N28"/>
  <sheetViews>
    <sheetView zoomScale="85" zoomScaleNormal="85" workbookViewId="0">
      <selection activeCell="B2" sqref="B2"/>
    </sheetView>
  </sheetViews>
  <sheetFormatPr defaultRowHeight="15" x14ac:dyDescent="0.25"/>
  <cols>
    <col min="2" max="2" width="17" customWidth="1"/>
    <col min="3" max="3" width="11.5703125" customWidth="1"/>
    <col min="4" max="4" width="11.42578125" customWidth="1"/>
    <col min="5" max="5" width="10.7109375" customWidth="1"/>
    <col min="6" max="6" width="11.5703125" customWidth="1"/>
    <col min="8" max="8" width="9.42578125" bestFit="1" customWidth="1"/>
    <col min="9" max="9" width="11.5703125" customWidth="1"/>
    <col min="10" max="12" width="11.5703125" bestFit="1" customWidth="1"/>
  </cols>
  <sheetData>
    <row r="2" spans="2:12" x14ac:dyDescent="0.25">
      <c r="B2" s="16" t="s">
        <v>604</v>
      </c>
    </row>
    <row r="3" spans="2:12" x14ac:dyDescent="0.25">
      <c r="B3" s="16"/>
    </row>
    <row r="4" spans="2:12" x14ac:dyDescent="0.25">
      <c r="B4" s="151" t="s">
        <v>31</v>
      </c>
      <c r="C4" s="151" t="s">
        <v>33</v>
      </c>
      <c r="D4" s="151" t="s">
        <v>34</v>
      </c>
      <c r="E4" s="151" t="s">
        <v>35</v>
      </c>
      <c r="F4" s="151" t="s">
        <v>36</v>
      </c>
    </row>
    <row r="5" spans="2:12" x14ac:dyDescent="0.25">
      <c r="B5" s="152" t="s">
        <v>37</v>
      </c>
      <c r="C5" s="153">
        <v>318.68060313944926</v>
      </c>
      <c r="D5" s="153">
        <v>317.91635992060827</v>
      </c>
      <c r="E5" s="153">
        <v>314.58080133925495</v>
      </c>
      <c r="F5" s="153">
        <v>309.88930360025336</v>
      </c>
    </row>
    <row r="6" spans="2:12" x14ac:dyDescent="0.25">
      <c r="B6" s="152" t="s">
        <v>38</v>
      </c>
      <c r="C6" s="152">
        <v>2.34</v>
      </c>
      <c r="D6" s="152">
        <v>2.34</v>
      </c>
      <c r="E6" s="152">
        <v>2.34</v>
      </c>
      <c r="F6" s="152">
        <v>2.34</v>
      </c>
    </row>
    <row r="7" spans="2:12" x14ac:dyDescent="0.25">
      <c r="B7" s="152" t="s">
        <v>39</v>
      </c>
      <c r="C7" s="154">
        <f>'Tables 11-12'!C23</f>
        <v>2872.9808067191261</v>
      </c>
      <c r="D7" s="154">
        <f>'Tables 11-12'!D23</f>
        <v>2805.7757811736246</v>
      </c>
      <c r="E7" s="154">
        <f>'Tables 11-12'!E23</f>
        <v>3013.2151669881951</v>
      </c>
      <c r="F7" s="154">
        <f>'Tables 11-12'!F23</f>
        <v>3244.5521679756034</v>
      </c>
    </row>
    <row r="8" spans="2:12" x14ac:dyDescent="0.25">
      <c r="B8" s="152" t="s">
        <v>40</v>
      </c>
      <c r="C8" s="152">
        <v>1.25</v>
      </c>
      <c r="D8" s="152">
        <v>1.23</v>
      </c>
      <c r="E8" s="152">
        <v>1.21</v>
      </c>
      <c r="F8" s="152">
        <v>1.19</v>
      </c>
    </row>
    <row r="9" spans="2:12" x14ac:dyDescent="0.25">
      <c r="B9" s="152" t="s">
        <v>105</v>
      </c>
      <c r="C9" s="155">
        <f>+(C5*C6)/(C7*C8)</f>
        <v>0.20764847703884157</v>
      </c>
      <c r="D9" s="155">
        <f>+(D5*D6)/(D7*D8)</f>
        <v>0.21556123396006779</v>
      </c>
      <c r="E9" s="155">
        <f>+(E5*E6)/(E7*E8)</f>
        <v>0.20189825097008585</v>
      </c>
      <c r="F9" s="155">
        <f>+(F5*F6)/(F7*F8)</f>
        <v>0.18781086833344707</v>
      </c>
    </row>
    <row r="10" spans="2:12" x14ac:dyDescent="0.25">
      <c r="B10" s="152" t="s">
        <v>106</v>
      </c>
      <c r="C10" s="156">
        <f>1-C9</f>
        <v>0.79235152296115841</v>
      </c>
      <c r="D10" s="156">
        <f>1-D9</f>
        <v>0.78443876603993223</v>
      </c>
      <c r="E10" s="156">
        <f>1-E9</f>
        <v>0.79810174902991415</v>
      </c>
      <c r="F10" s="156">
        <f>1-F9</f>
        <v>0.81218913166655293</v>
      </c>
    </row>
    <row r="11" spans="2:12" x14ac:dyDescent="0.25">
      <c r="B11" s="152" t="s">
        <v>766</v>
      </c>
      <c r="C11" s="157">
        <f>C7*C9</f>
        <v>596.57008907704903</v>
      </c>
      <c r="D11" s="157">
        <f>D7*D9</f>
        <v>604.8164896050597</v>
      </c>
      <c r="E11" s="157">
        <f>E7*E9</f>
        <v>608.36287201145171</v>
      </c>
      <c r="F11" s="157">
        <f>F7*F9</f>
        <v>609.36216002066624</v>
      </c>
    </row>
    <row r="12" spans="2:12" x14ac:dyDescent="0.25">
      <c r="B12" s="152" t="s">
        <v>767</v>
      </c>
      <c r="C12" s="157">
        <f>C7*C10</f>
        <v>2276.4107176420771</v>
      </c>
      <c r="D12" s="157">
        <f>D7*D10</f>
        <v>2200.9592915685648</v>
      </c>
      <c r="E12" s="157">
        <f>E7*E10</f>
        <v>2404.8522949767435</v>
      </c>
      <c r="F12" s="157">
        <f>F7*F10</f>
        <v>2635.1900079549373</v>
      </c>
    </row>
    <row r="14" spans="2:12" x14ac:dyDescent="0.25">
      <c r="H14" s="3" t="s">
        <v>605</v>
      </c>
    </row>
    <row r="15" spans="2:12" x14ac:dyDescent="0.25">
      <c r="H15" s="4"/>
      <c r="I15" s="117"/>
      <c r="J15" s="4"/>
      <c r="K15" s="4"/>
      <c r="L15" s="4"/>
    </row>
    <row r="16" spans="2:12" x14ac:dyDescent="0.25">
      <c r="H16" s="162"/>
      <c r="I16" s="163" t="s">
        <v>33</v>
      </c>
      <c r="J16" s="163" t="s">
        <v>34</v>
      </c>
      <c r="K16" s="163" t="s">
        <v>35</v>
      </c>
      <c r="L16" s="163" t="s">
        <v>36</v>
      </c>
    </row>
    <row r="17" spans="8:14" x14ac:dyDescent="0.25">
      <c r="H17" s="158" t="s">
        <v>107</v>
      </c>
      <c r="I17" s="159">
        <f>((I21*I19)-I22-I24-I25-I26)/I27</f>
        <v>1.3086471705412264</v>
      </c>
      <c r="J17" s="159">
        <f t="shared" ref="J17:L17" si="0">((J21*J19)-J22-J24-J25-J26)/J27</f>
        <v>0.45239002144155516</v>
      </c>
      <c r="K17" s="159">
        <f t="shared" si="0"/>
        <v>-1.3383569565869691</v>
      </c>
      <c r="L17" s="159">
        <f t="shared" si="0"/>
        <v>-2.9715543704765359</v>
      </c>
    </row>
    <row r="18" spans="8:14" x14ac:dyDescent="0.25">
      <c r="H18" s="158" t="s">
        <v>108</v>
      </c>
      <c r="I18" s="159">
        <f>((I21*I20)-I23)/I28</f>
        <v>43.611580469244814</v>
      </c>
      <c r="J18" s="159">
        <f t="shared" ref="J18:L18" si="1">((J21*J20)-J23)/J28</f>
        <v>42.92202159938131</v>
      </c>
      <c r="K18" s="159">
        <f t="shared" si="1"/>
        <v>47.655993902842717</v>
      </c>
      <c r="L18" s="159">
        <f t="shared" si="1"/>
        <v>52.913296089737244</v>
      </c>
    </row>
    <row r="19" spans="8:14" x14ac:dyDescent="0.25">
      <c r="H19" s="158" t="s">
        <v>105</v>
      </c>
      <c r="I19" s="160">
        <f>C9</f>
        <v>0.20764847703884157</v>
      </c>
      <c r="J19" s="160">
        <f t="shared" ref="J19:L19" si="2">D9</f>
        <v>0.21556123396006779</v>
      </c>
      <c r="K19" s="160">
        <f t="shared" si="2"/>
        <v>0.20189825097008585</v>
      </c>
      <c r="L19" s="160">
        <f t="shared" si="2"/>
        <v>0.18781086833344707</v>
      </c>
    </row>
    <row r="20" spans="8:14" x14ac:dyDescent="0.25">
      <c r="H20" s="158" t="s">
        <v>106</v>
      </c>
      <c r="I20" s="160">
        <f>C10</f>
        <v>0.79235152296115841</v>
      </c>
      <c r="J20" s="160">
        <f t="shared" ref="J20:L20" si="3">D10</f>
        <v>0.78443876603993223</v>
      </c>
      <c r="K20" s="160">
        <f t="shared" si="3"/>
        <v>0.79810174902991415</v>
      </c>
      <c r="L20" s="160">
        <f t="shared" si="3"/>
        <v>0.81218913166655293</v>
      </c>
    </row>
    <row r="21" spans="8:14" x14ac:dyDescent="0.25">
      <c r="H21" s="158" t="s">
        <v>39</v>
      </c>
      <c r="I21" s="161">
        <f>C7</f>
        <v>2872.9808067191261</v>
      </c>
      <c r="J21" s="161">
        <f t="shared" ref="J21:L21" si="4">D7</f>
        <v>2805.7757811736246</v>
      </c>
      <c r="K21" s="161">
        <f t="shared" si="4"/>
        <v>3013.2151669881951</v>
      </c>
      <c r="L21" s="161">
        <f t="shared" si="4"/>
        <v>3244.5521679756034</v>
      </c>
    </row>
    <row r="22" spans="8:14" x14ac:dyDescent="0.25">
      <c r="H22" s="158" t="s">
        <v>109</v>
      </c>
      <c r="I22" s="314">
        <v>254.26910006645431</v>
      </c>
      <c r="J22" s="314">
        <v>314.42799155485977</v>
      </c>
      <c r="K22" s="314">
        <v>419.71487113396506</v>
      </c>
      <c r="L22" s="314">
        <v>470.88625419523601</v>
      </c>
      <c r="N22" s="101"/>
    </row>
    <row r="23" spans="8:14" x14ac:dyDescent="0.25">
      <c r="H23" s="158" t="s">
        <v>110</v>
      </c>
      <c r="I23" s="315">
        <v>-6.4022674751040691</v>
      </c>
      <c r="J23" s="315">
        <v>-10.167792683130829</v>
      </c>
      <c r="K23" s="315">
        <v>-13.567586872108729</v>
      </c>
      <c r="L23" s="315">
        <v>-13.504029819767512</v>
      </c>
    </row>
    <row r="24" spans="8:14" x14ac:dyDescent="0.25">
      <c r="H24" s="158" t="s">
        <v>111</v>
      </c>
      <c r="I24" s="314">
        <v>201.81352826620787</v>
      </c>
      <c r="J24" s="314">
        <v>213.62670885555968</v>
      </c>
      <c r="K24" s="314">
        <v>262.30931432083173</v>
      </c>
      <c r="L24" s="314">
        <v>391.65640398534333</v>
      </c>
    </row>
    <row r="25" spans="8:14" x14ac:dyDescent="0.25">
      <c r="H25" s="158" t="s">
        <v>166</v>
      </c>
      <c r="I25" s="314">
        <v>16.901143955005562</v>
      </c>
      <c r="J25" s="314">
        <v>17.672290630324913</v>
      </c>
      <c r="K25" s="314">
        <v>22.171572479743002</v>
      </c>
      <c r="L25" s="314">
        <v>22.650001401471226</v>
      </c>
    </row>
    <row r="26" spans="8:14" x14ac:dyDescent="0.25">
      <c r="H26" s="158" t="s">
        <v>167</v>
      </c>
      <c r="I26" s="314">
        <v>21.620834710000004</v>
      </c>
      <c r="J26" s="314">
        <v>22.773794591190001</v>
      </c>
      <c r="K26" s="314">
        <v>27.670305907240014</v>
      </c>
      <c r="L26" s="314">
        <v>32.749107979110001</v>
      </c>
    </row>
    <row r="27" spans="8:14" x14ac:dyDescent="0.25">
      <c r="H27" s="158" t="s">
        <v>112</v>
      </c>
      <c r="I27" s="316">
        <f>'Table 10'!C7</f>
        <v>77.916709999999995</v>
      </c>
      <c r="J27" s="316">
        <f>'Table 10'!D7</f>
        <v>80.275209999999987</v>
      </c>
      <c r="K27" s="316">
        <f>'Table 10'!E7</f>
        <v>92.279709999999994</v>
      </c>
      <c r="L27" s="316">
        <f>'Table 10'!F7</f>
        <v>103.84451</v>
      </c>
    </row>
    <row r="28" spans="8:14" x14ac:dyDescent="0.25">
      <c r="H28" s="158" t="s">
        <v>113</v>
      </c>
      <c r="I28" s="316">
        <f>'Tables 13-15'!C5</f>
        <v>52.344193000000004</v>
      </c>
      <c r="J28" s="316">
        <f>'Tables 13-15'!D5</f>
        <v>51.514979999999987</v>
      </c>
      <c r="K28" s="316">
        <f>'Tables 13-15'!E5</f>
        <v>50.747444000000002</v>
      </c>
      <c r="L28" s="316">
        <f>'Tables 13-15'!F5</f>
        <v>50.05724900000002</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2:AC32"/>
  <sheetViews>
    <sheetView workbookViewId="0">
      <selection activeCell="B2" sqref="B2"/>
    </sheetView>
  </sheetViews>
  <sheetFormatPr defaultRowHeight="15" x14ac:dyDescent="0.25"/>
  <cols>
    <col min="2" max="2" width="5" bestFit="1" customWidth="1"/>
    <col min="3" max="3" width="30.140625" bestFit="1" customWidth="1"/>
    <col min="4" max="4" width="7" bestFit="1" customWidth="1"/>
    <col min="5" max="6" width="6.5703125" bestFit="1" customWidth="1"/>
    <col min="7" max="7" width="7.7109375" bestFit="1" customWidth="1"/>
    <col min="8" max="8" width="11.28515625" bestFit="1" customWidth="1"/>
    <col min="9" max="9" width="10.42578125" bestFit="1" customWidth="1"/>
    <col min="12" max="12" width="24.5703125" customWidth="1"/>
    <col min="13" max="16" width="9.140625" customWidth="1"/>
    <col min="18" max="18" width="30.140625" bestFit="1" customWidth="1"/>
    <col min="23" max="23" width="11.28515625" bestFit="1" customWidth="1"/>
    <col min="24" max="24" width="10.42578125" bestFit="1" customWidth="1"/>
    <col min="27" max="27" width="25.85546875" customWidth="1"/>
    <col min="28" max="29" width="9.140625" customWidth="1"/>
  </cols>
  <sheetData>
    <row r="2" spans="2:29" x14ac:dyDescent="0.25">
      <c r="B2" s="3" t="s">
        <v>745</v>
      </c>
      <c r="K2" s="3" t="s">
        <v>746</v>
      </c>
      <c r="Q2" s="3" t="s">
        <v>747</v>
      </c>
      <c r="Z2" s="3" t="s">
        <v>748</v>
      </c>
    </row>
    <row r="3" spans="2:29" x14ac:dyDescent="0.25">
      <c r="H3" s="2"/>
      <c r="I3" s="2"/>
      <c r="S3" s="1"/>
      <c r="W3" s="2"/>
      <c r="X3" s="2"/>
    </row>
    <row r="4" spans="2:29" ht="56.25" x14ac:dyDescent="0.25">
      <c r="B4" s="431" t="s">
        <v>0</v>
      </c>
      <c r="C4" s="431"/>
      <c r="D4" s="118" t="s">
        <v>738</v>
      </c>
      <c r="E4" s="118" t="s">
        <v>739</v>
      </c>
      <c r="F4" s="118" t="s">
        <v>740</v>
      </c>
      <c r="G4" s="118" t="s">
        <v>741</v>
      </c>
      <c r="H4" s="118" t="s">
        <v>148</v>
      </c>
      <c r="I4" s="118" t="s">
        <v>149</v>
      </c>
      <c r="K4" s="122" t="s">
        <v>1</v>
      </c>
      <c r="L4" s="122" t="s">
        <v>2</v>
      </c>
      <c r="M4" s="123" t="s">
        <v>713</v>
      </c>
      <c r="N4" s="123" t="s">
        <v>714</v>
      </c>
      <c r="Q4" s="431" t="s">
        <v>0</v>
      </c>
      <c r="R4" s="431"/>
      <c r="S4" s="118" t="s">
        <v>738</v>
      </c>
      <c r="T4" s="118" t="s">
        <v>739</v>
      </c>
      <c r="U4" s="118" t="s">
        <v>740</v>
      </c>
      <c r="V4" s="118" t="s">
        <v>741</v>
      </c>
      <c r="W4" s="118" t="s">
        <v>148</v>
      </c>
      <c r="X4" s="118" t="s">
        <v>149</v>
      </c>
      <c r="Z4" s="122" t="s">
        <v>1</v>
      </c>
      <c r="AA4" s="122" t="s">
        <v>2</v>
      </c>
      <c r="AB4" s="123" t="s">
        <v>713</v>
      </c>
      <c r="AC4" s="123" t="s">
        <v>714</v>
      </c>
    </row>
    <row r="5" spans="2:29" x14ac:dyDescent="0.25">
      <c r="B5" s="376" t="s">
        <v>1</v>
      </c>
      <c r="C5" s="376" t="s">
        <v>2</v>
      </c>
      <c r="D5" s="118" t="s">
        <v>90</v>
      </c>
      <c r="E5" s="118" t="s">
        <v>90</v>
      </c>
      <c r="F5" s="118" t="s">
        <v>90</v>
      </c>
      <c r="G5" s="118" t="s">
        <v>90</v>
      </c>
      <c r="H5" s="376" t="s">
        <v>90</v>
      </c>
      <c r="I5" s="376" t="s">
        <v>90</v>
      </c>
      <c r="K5" s="124">
        <v>1</v>
      </c>
      <c r="L5" s="124" t="s">
        <v>41</v>
      </c>
      <c r="M5" s="312">
        <v>28.604252308919772</v>
      </c>
      <c r="N5" s="312">
        <v>4.048442648014686</v>
      </c>
      <c r="Q5" s="376" t="s">
        <v>1</v>
      </c>
      <c r="R5" s="376" t="s">
        <v>2</v>
      </c>
      <c r="S5" s="118" t="s">
        <v>90</v>
      </c>
      <c r="T5" s="118" t="s">
        <v>90</v>
      </c>
      <c r="U5" s="118" t="s">
        <v>90</v>
      </c>
      <c r="V5" s="118" t="s">
        <v>90</v>
      </c>
      <c r="W5" s="376" t="s">
        <v>90</v>
      </c>
      <c r="X5" s="376" t="s">
        <v>90</v>
      </c>
      <c r="Z5" s="124">
        <v>1</v>
      </c>
      <c r="AA5" s="124" t="s">
        <v>41</v>
      </c>
      <c r="AB5" s="312">
        <v>20.197460624583552</v>
      </c>
      <c r="AC5" s="312">
        <v>2.8560907660240273</v>
      </c>
    </row>
    <row r="6" spans="2:29" x14ac:dyDescent="0.25">
      <c r="B6" s="120">
        <v>1</v>
      </c>
      <c r="C6" s="121" t="s">
        <v>4</v>
      </c>
      <c r="D6" s="311">
        <v>3.1695998248388237</v>
      </c>
      <c r="E6" s="311">
        <v>13.330811006776891</v>
      </c>
      <c r="F6" s="311">
        <v>7.7555799416996392</v>
      </c>
      <c r="G6" s="311">
        <v>0.97600957518563169</v>
      </c>
      <c r="H6" s="311">
        <v>21.232757046467917</v>
      </c>
      <c r="I6" s="311">
        <v>12.730832818918337</v>
      </c>
      <c r="K6" s="124">
        <v>2</v>
      </c>
      <c r="L6" s="124" t="s">
        <v>42</v>
      </c>
      <c r="M6" s="312">
        <v>30.560758918041657</v>
      </c>
      <c r="N6" s="312">
        <v>3.9416583951486919</v>
      </c>
      <c r="Q6" s="120">
        <v>1</v>
      </c>
      <c r="R6" s="121" t="s">
        <v>4</v>
      </c>
      <c r="S6" s="10">
        <v>1.8628096379302734</v>
      </c>
      <c r="T6" s="10">
        <v>15.575374912896889</v>
      </c>
      <c r="U6" s="10">
        <v>18.593119038681788</v>
      </c>
      <c r="V6" s="10">
        <v>-1.2293083285032653</v>
      </c>
      <c r="W6" s="10">
        <v>30.129382787136617</v>
      </c>
      <c r="X6" s="10">
        <v>22.036423184047589</v>
      </c>
      <c r="Z6" s="124">
        <v>2</v>
      </c>
      <c r="AA6" s="124" t="s">
        <v>42</v>
      </c>
      <c r="AB6" s="312">
        <v>23.795497984931899</v>
      </c>
      <c r="AC6" s="312">
        <v>3.0667028287387699</v>
      </c>
    </row>
    <row r="7" spans="2:29" x14ac:dyDescent="0.25">
      <c r="B7" s="120">
        <v>2</v>
      </c>
      <c r="C7" s="121" t="s">
        <v>5</v>
      </c>
      <c r="D7" s="311">
        <v>4.1067486911128608</v>
      </c>
      <c r="E7" s="311">
        <v>6.3973538465764506</v>
      </c>
      <c r="F7" s="311">
        <v>7.7555799416996383</v>
      </c>
      <c r="G7" s="311">
        <v>0.97600957518563169</v>
      </c>
      <c r="H7" s="311">
        <v>17.316485900601645</v>
      </c>
      <c r="I7" s="311">
        <v>10.650795670858205</v>
      </c>
      <c r="K7" s="124">
        <v>3</v>
      </c>
      <c r="L7" s="124" t="s">
        <v>43</v>
      </c>
      <c r="M7" s="312">
        <v>35.398119728041621</v>
      </c>
      <c r="N7" s="312">
        <v>4.506228635067532</v>
      </c>
      <c r="Q7" s="120">
        <v>2</v>
      </c>
      <c r="R7" s="121" t="s">
        <v>5</v>
      </c>
      <c r="S7" s="10">
        <v>1.6828809674456018</v>
      </c>
      <c r="T7" s="10">
        <v>12.186308017018998</v>
      </c>
      <c r="U7" s="10">
        <v>18.152540342217655</v>
      </c>
      <c r="V7" s="10">
        <v>-1.2293083285032653</v>
      </c>
      <c r="W7" s="10">
        <v>27.13652859307329</v>
      </c>
      <c r="X7" s="10">
        <v>20.57912441882009</v>
      </c>
      <c r="Z7" s="124">
        <v>3</v>
      </c>
      <c r="AA7" s="124" t="s">
        <v>43</v>
      </c>
      <c r="AB7" s="312">
        <v>37.672285763500433</v>
      </c>
      <c r="AC7" s="312">
        <v>4.7920750380657751</v>
      </c>
    </row>
    <row r="8" spans="2:29" x14ac:dyDescent="0.25">
      <c r="B8" s="120">
        <v>3</v>
      </c>
      <c r="C8" s="121" t="s">
        <v>6</v>
      </c>
      <c r="D8" s="311">
        <v>3.1280964712964439</v>
      </c>
      <c r="E8" s="311">
        <v>10.900888411739064</v>
      </c>
      <c r="F8" s="311">
        <v>7.3698123731474174</v>
      </c>
      <c r="G8" s="311">
        <v>0.97600957518563169</v>
      </c>
      <c r="H8" s="311">
        <v>19.104540307846836</v>
      </c>
      <c r="I8" s="311">
        <v>11.616088471854768</v>
      </c>
      <c r="K8" s="124">
        <v>4</v>
      </c>
      <c r="L8" s="124" t="s">
        <v>44</v>
      </c>
      <c r="M8" s="312">
        <v>39.187745964075653</v>
      </c>
      <c r="N8" s="312">
        <v>5.2138423804093135</v>
      </c>
      <c r="Q8" s="120">
        <v>3</v>
      </c>
      <c r="R8" s="121" t="s">
        <v>6</v>
      </c>
      <c r="S8" s="10">
        <v>1.9929798513204871</v>
      </c>
      <c r="T8" s="10">
        <v>14.346289590993797</v>
      </c>
      <c r="U8" s="10">
        <v>17.050476492799472</v>
      </c>
      <c r="V8" s="10">
        <v>-1.2293083285032653</v>
      </c>
      <c r="W8" s="10">
        <v>27.856550729312353</v>
      </c>
      <c r="X8" s="10">
        <v>20.125055041594344</v>
      </c>
      <c r="Z8" s="124">
        <v>4</v>
      </c>
      <c r="AA8" s="124" t="s">
        <v>44</v>
      </c>
      <c r="AB8" s="312">
        <v>44.039386341602757</v>
      </c>
      <c r="AC8" s="312">
        <v>5.8545790872383705</v>
      </c>
    </row>
    <row r="9" spans="2:29" x14ac:dyDescent="0.25">
      <c r="B9" s="120">
        <v>4</v>
      </c>
      <c r="C9" s="121" t="s">
        <v>7</v>
      </c>
      <c r="D9" s="311">
        <v>-2.7676366151056375</v>
      </c>
      <c r="E9" s="311">
        <v>10.900888411739064</v>
      </c>
      <c r="F9" s="311">
        <v>7.2974369027791361</v>
      </c>
      <c r="G9" s="311">
        <v>0.97600957518563169</v>
      </c>
      <c r="H9" s="311">
        <v>13.136431751076476</v>
      </c>
      <c r="I9" s="311">
        <v>11.543713001486488</v>
      </c>
      <c r="K9" s="124">
        <v>5</v>
      </c>
      <c r="L9" s="124" t="s">
        <v>45</v>
      </c>
      <c r="M9" s="312">
        <v>39.639526802079409</v>
      </c>
      <c r="N9" s="312">
        <v>5.5446366356537951</v>
      </c>
      <c r="Q9" s="120">
        <v>4</v>
      </c>
      <c r="R9" s="121" t="s">
        <v>7</v>
      </c>
      <c r="S9" s="10">
        <v>-8.1002217336854532</v>
      </c>
      <c r="T9" s="10">
        <v>14.346289590993797</v>
      </c>
      <c r="U9" s="10">
        <v>17.013759246537905</v>
      </c>
      <c r="V9" s="10">
        <v>-1.2293083285032653</v>
      </c>
      <c r="W9" s="10">
        <v>17.726631898044843</v>
      </c>
      <c r="X9" s="10">
        <v>20.088337795332777</v>
      </c>
      <c r="Z9" s="124">
        <v>5</v>
      </c>
      <c r="AA9" s="124" t="s">
        <v>45</v>
      </c>
      <c r="AB9" s="312">
        <v>44.775424979185509</v>
      </c>
      <c r="AC9" s="312">
        <v>6.257596662274441</v>
      </c>
    </row>
    <row r="10" spans="2:29" x14ac:dyDescent="0.25">
      <c r="B10" s="120">
        <v>5</v>
      </c>
      <c r="C10" s="121" t="s">
        <v>8</v>
      </c>
      <c r="D10" s="311">
        <v>2.5828040432755421</v>
      </c>
      <c r="E10" s="311">
        <v>9.9583939073123595</v>
      </c>
      <c r="F10" s="311">
        <v>6.849043766830043</v>
      </c>
      <c r="G10" s="311">
        <v>0.97600957518563169</v>
      </c>
      <c r="H10" s="311">
        <v>17.378733120409869</v>
      </c>
      <c r="I10" s="311">
        <v>10.812571514209383</v>
      </c>
      <c r="K10" s="124">
        <v>6</v>
      </c>
      <c r="L10" s="124" t="s">
        <v>46</v>
      </c>
      <c r="M10" s="312">
        <v>39.082416258862615</v>
      </c>
      <c r="N10" s="312">
        <v>6.1691230976318945</v>
      </c>
      <c r="Q10" s="120">
        <v>5</v>
      </c>
      <c r="R10" s="121" t="s">
        <v>8</v>
      </c>
      <c r="S10" s="10">
        <v>3.6007262255790526</v>
      </c>
      <c r="T10" s="10">
        <v>13.807806407172919</v>
      </c>
      <c r="U10" s="10">
        <v>16.053644115527181</v>
      </c>
      <c r="V10" s="10">
        <v>-1.2293083285032653</v>
      </c>
      <c r="W10" s="10">
        <v>28.090526497624012</v>
      </c>
      <c r="X10" s="10">
        <v>18.966677709175791</v>
      </c>
      <c r="Z10" s="124">
        <v>6</v>
      </c>
      <c r="AA10" s="124" t="s">
        <v>46</v>
      </c>
      <c r="AB10" s="312">
        <v>46.629290709902776</v>
      </c>
      <c r="AC10" s="312">
        <v>7.3531214685128639</v>
      </c>
    </row>
    <row r="11" spans="2:29" x14ac:dyDescent="0.25">
      <c r="B11" s="120">
        <v>6</v>
      </c>
      <c r="C11" s="121" t="s">
        <v>9</v>
      </c>
      <c r="D11" s="311">
        <v>4.2666488949872745</v>
      </c>
      <c r="E11" s="311">
        <v>10.01517579000406</v>
      </c>
      <c r="F11" s="311">
        <v>6.8942161880205468</v>
      </c>
      <c r="G11" s="311">
        <v>0.97600957518563169</v>
      </c>
      <c r="H11" s="311">
        <v>19.147497711196294</v>
      </c>
      <c r="I11" s="311">
        <v>10.874778500207396</v>
      </c>
      <c r="K11" s="124">
        <v>7</v>
      </c>
      <c r="L11" s="124" t="s">
        <v>47</v>
      </c>
      <c r="M11" s="312">
        <v>42.578421606627906</v>
      </c>
      <c r="N11" s="312">
        <v>5.5442961975986789</v>
      </c>
      <c r="Q11" s="120">
        <v>6</v>
      </c>
      <c r="R11" s="121" t="s">
        <v>9</v>
      </c>
      <c r="S11" s="10">
        <v>3.3936061683931342</v>
      </c>
      <c r="T11" s="10">
        <v>13.662103280582226</v>
      </c>
      <c r="U11" s="10">
        <v>15.748514709294184</v>
      </c>
      <c r="V11" s="10">
        <v>-1.2293083285032653</v>
      </c>
      <c r="W11" s="10">
        <v>27.476284845591611</v>
      </c>
      <c r="X11" s="10">
        <v>18.617837364965588</v>
      </c>
      <c r="Z11" s="124">
        <v>7</v>
      </c>
      <c r="AA11" s="124" t="s">
        <v>47</v>
      </c>
      <c r="AB11" s="312">
        <v>48.727186484260095</v>
      </c>
      <c r="AC11" s="312">
        <v>6.3399454254193923</v>
      </c>
    </row>
    <row r="12" spans="2:29" x14ac:dyDescent="0.25">
      <c r="B12" s="120">
        <v>7</v>
      </c>
      <c r="C12" s="121" t="s">
        <v>10</v>
      </c>
      <c r="D12" s="311">
        <v>3.4187982509767254</v>
      </c>
      <c r="E12" s="311">
        <v>8.0431594771512565</v>
      </c>
      <c r="F12" s="311">
        <v>10.976364858231694</v>
      </c>
      <c r="G12" s="311">
        <v>0.97600957518563169</v>
      </c>
      <c r="H12" s="311">
        <v>21.001384318399928</v>
      </c>
      <c r="I12" s="311">
        <v>14.365322276562702</v>
      </c>
      <c r="K12" s="124">
        <v>8</v>
      </c>
      <c r="L12" s="124" t="s">
        <v>48</v>
      </c>
      <c r="M12" s="312">
        <v>43.209436833940792</v>
      </c>
      <c r="N12" s="312">
        <v>5.8357920041769518</v>
      </c>
      <c r="Q12" s="120">
        <v>7</v>
      </c>
      <c r="R12" s="121" t="s">
        <v>10</v>
      </c>
      <c r="S12" s="10">
        <v>2.3878098712828781</v>
      </c>
      <c r="T12" s="10">
        <v>12.645810130557878</v>
      </c>
      <c r="U12" s="10">
        <v>19.698654366651709</v>
      </c>
      <c r="V12" s="10">
        <v>-1.2293083285032653</v>
      </c>
      <c r="W12" s="10">
        <v>29.709223000821837</v>
      </c>
      <c r="X12" s="10">
        <v>22.263089077315808</v>
      </c>
      <c r="Z12" s="124">
        <v>8</v>
      </c>
      <c r="AA12" s="124" t="s">
        <v>48</v>
      </c>
      <c r="AB12" s="312">
        <v>49.882879240369135</v>
      </c>
      <c r="AC12" s="312">
        <v>6.7315073653004989</v>
      </c>
    </row>
    <row r="13" spans="2:29" x14ac:dyDescent="0.25">
      <c r="B13" s="120">
        <v>8</v>
      </c>
      <c r="C13" s="121" t="s">
        <v>11</v>
      </c>
      <c r="D13" s="311">
        <v>3.3032577253276552</v>
      </c>
      <c r="E13" s="311">
        <v>8.0431594771512565</v>
      </c>
      <c r="F13" s="311">
        <v>5.2359476705426298</v>
      </c>
      <c r="G13" s="311">
        <v>0.97600957518563169</v>
      </c>
      <c r="H13" s="311">
        <v>15.145426605061797</v>
      </c>
      <c r="I13" s="311">
        <v>8.6249050888736392</v>
      </c>
      <c r="K13" s="124">
        <v>9</v>
      </c>
      <c r="L13" s="124" t="s">
        <v>49</v>
      </c>
      <c r="M13" s="312">
        <v>45.029547202822613</v>
      </c>
      <c r="N13" s="312">
        <v>5.8897095785960127</v>
      </c>
      <c r="Q13" s="120">
        <v>8</v>
      </c>
      <c r="R13" s="121" t="s">
        <v>11</v>
      </c>
      <c r="S13" s="10">
        <v>2.8095027940636546</v>
      </c>
      <c r="T13" s="10">
        <v>12.645810130557878</v>
      </c>
      <c r="U13" s="10">
        <v>13.574111959396365</v>
      </c>
      <c r="V13" s="10">
        <v>-1.2293083285032653</v>
      </c>
      <c r="W13" s="10">
        <v>24.006373516347267</v>
      </c>
      <c r="X13" s="10">
        <v>16.138546670060464</v>
      </c>
      <c r="Z13" s="124">
        <v>9</v>
      </c>
      <c r="AA13" s="124" t="s">
        <v>49</v>
      </c>
      <c r="AB13" s="312">
        <v>50.414031195807127</v>
      </c>
      <c r="AC13" s="312">
        <v>6.5887472001565763</v>
      </c>
    </row>
    <row r="14" spans="2:29" x14ac:dyDescent="0.25">
      <c r="B14" s="120">
        <v>9</v>
      </c>
      <c r="C14" s="121" t="s">
        <v>12</v>
      </c>
      <c r="D14" s="311">
        <v>3.9887697896181793</v>
      </c>
      <c r="E14" s="311">
        <v>6.9538771493371527</v>
      </c>
      <c r="F14" s="311">
        <v>4.7584980270670574</v>
      </c>
      <c r="G14" s="311">
        <v>0.97600957518563169</v>
      </c>
      <c r="H14" s="311">
        <v>14.590991396406876</v>
      </c>
      <c r="I14" s="311">
        <v>7.8206707470538355</v>
      </c>
      <c r="K14" s="124">
        <v>10</v>
      </c>
      <c r="L14" s="124" t="s">
        <v>50</v>
      </c>
      <c r="M14" s="312">
        <v>41.006928363582496</v>
      </c>
      <c r="N14" s="312">
        <v>5.5833985635509134</v>
      </c>
      <c r="Q14" s="120">
        <v>9</v>
      </c>
      <c r="R14" s="121" t="s">
        <v>12</v>
      </c>
      <c r="S14" s="10">
        <v>2.5154257256285417</v>
      </c>
      <c r="T14" s="10">
        <v>11.721619247738261</v>
      </c>
      <c r="U14" s="10">
        <v>12.432063343295946</v>
      </c>
      <c r="V14" s="10">
        <v>-1.2293083285032653</v>
      </c>
      <c r="W14" s="10">
        <v>21.923314213838005</v>
      </c>
      <c r="X14" s="10">
        <v>14.719240789114158</v>
      </c>
      <c r="Z14" s="124">
        <v>10</v>
      </c>
      <c r="AA14" s="124" t="s">
        <v>50</v>
      </c>
      <c r="AB14" s="312">
        <v>47.489000144617449</v>
      </c>
      <c r="AC14" s="312">
        <v>6.4605603673746916</v>
      </c>
    </row>
    <row r="15" spans="2:29" x14ac:dyDescent="0.25">
      <c r="B15" s="120">
        <v>10</v>
      </c>
      <c r="C15" s="121" t="s">
        <v>768</v>
      </c>
      <c r="D15" s="311">
        <v>2.2908723493233896</v>
      </c>
      <c r="E15" s="311">
        <v>7.6712858840877249</v>
      </c>
      <c r="F15" s="311">
        <v>4.7584980270670574</v>
      </c>
      <c r="G15" s="311">
        <v>0.97600957518563169</v>
      </c>
      <c r="H15" s="311">
        <v>13.395280070437487</v>
      </c>
      <c r="I15" s="311">
        <v>8.035893367479007</v>
      </c>
      <c r="K15" s="124">
        <v>11</v>
      </c>
      <c r="L15" s="124" t="s">
        <v>51</v>
      </c>
      <c r="M15" s="312">
        <v>47.84554106082674</v>
      </c>
      <c r="N15" s="312">
        <v>6.1674520398950436</v>
      </c>
      <c r="Q15" s="120">
        <v>10</v>
      </c>
      <c r="R15" s="121" t="s">
        <v>768</v>
      </c>
      <c r="S15" s="10">
        <v>2.9339036943131545</v>
      </c>
      <c r="T15" s="10">
        <v>13.325652820664388</v>
      </c>
      <c r="U15" s="10">
        <v>12.549964367819577</v>
      </c>
      <c r="V15" s="10">
        <v>-1.2293083285032653</v>
      </c>
      <c r="W15" s="10">
        <v>23.582516708094538</v>
      </c>
      <c r="X15" s="10">
        <v>15.318351885515629</v>
      </c>
      <c r="Z15" s="124">
        <v>11</v>
      </c>
      <c r="AA15" s="124" t="s">
        <v>51</v>
      </c>
      <c r="AB15" s="312">
        <v>53.799113585913084</v>
      </c>
      <c r="AC15" s="312">
        <v>6.929497873291683</v>
      </c>
    </row>
    <row r="16" spans="2:29" x14ac:dyDescent="0.25">
      <c r="B16" s="120">
        <v>11</v>
      </c>
      <c r="C16" s="121" t="s">
        <v>14</v>
      </c>
      <c r="D16" s="311">
        <v>4.0181308699526239</v>
      </c>
      <c r="E16" s="311">
        <v>7.6712858840877249</v>
      </c>
      <c r="F16" s="311">
        <v>1.9728765965272963</v>
      </c>
      <c r="G16" s="311">
        <v>0.97600957518563169</v>
      </c>
      <c r="H16" s="311">
        <v>12.336917160526959</v>
      </c>
      <c r="I16" s="311">
        <v>5.2502719369392459</v>
      </c>
      <c r="K16" s="124">
        <v>12</v>
      </c>
      <c r="L16" s="124" t="s">
        <v>52</v>
      </c>
      <c r="M16" s="312">
        <v>50.736854838108997</v>
      </c>
      <c r="N16" s="312">
        <v>6.3869664196278997</v>
      </c>
      <c r="Q16" s="120">
        <v>11</v>
      </c>
      <c r="R16" s="121" t="s">
        <v>14</v>
      </c>
      <c r="S16" s="10">
        <v>3.1562198646704531</v>
      </c>
      <c r="T16" s="10">
        <v>13.325652820664388</v>
      </c>
      <c r="U16" s="10">
        <v>4.5642974281458253</v>
      </c>
      <c r="V16" s="10">
        <v>-1.2293083285032653</v>
      </c>
      <c r="W16" s="10">
        <v>15.819165938778085</v>
      </c>
      <c r="X16" s="10">
        <v>7.3326849458418764</v>
      </c>
      <c r="Z16" s="124">
        <v>12</v>
      </c>
      <c r="AA16" s="124" t="s">
        <v>52</v>
      </c>
      <c r="AB16" s="312">
        <v>56.515700797480847</v>
      </c>
      <c r="AC16" s="312">
        <v>7.1090979893670871</v>
      </c>
    </row>
    <row r="17" spans="2:29" x14ac:dyDescent="0.25">
      <c r="B17" s="120">
        <v>12</v>
      </c>
      <c r="C17" s="121" t="s">
        <v>15</v>
      </c>
      <c r="D17" s="311">
        <v>1.9037538240107128</v>
      </c>
      <c r="E17" s="311">
        <v>4.7986869012334958</v>
      </c>
      <c r="F17" s="311">
        <v>3.287531907863547</v>
      </c>
      <c r="G17" s="311">
        <v>0.97600957518563169</v>
      </c>
      <c r="H17" s="311">
        <v>9.5263761379233394</v>
      </c>
      <c r="I17" s="311">
        <v>5.7031475534192273</v>
      </c>
      <c r="K17" s="124">
        <v>13</v>
      </c>
      <c r="L17" s="124" t="s">
        <v>53</v>
      </c>
      <c r="M17" s="312">
        <v>48.510296480401273</v>
      </c>
      <c r="N17" s="312">
        <v>6.4187429071861439</v>
      </c>
      <c r="Q17" s="120">
        <v>12</v>
      </c>
      <c r="R17" s="121" t="s">
        <v>15</v>
      </c>
      <c r="S17" s="10">
        <v>2.2312621400727566</v>
      </c>
      <c r="T17" s="10">
        <v>7.256500827168308</v>
      </c>
      <c r="U17" s="10">
        <v>7.3498853341726544</v>
      </c>
      <c r="V17" s="10">
        <v>-1.2293083285032653</v>
      </c>
      <c r="W17" s="10">
        <v>13.43138972475996</v>
      </c>
      <c r="X17" s="10">
        <v>8.2975272538198812</v>
      </c>
      <c r="Z17" s="124">
        <v>13</v>
      </c>
      <c r="AA17" s="124" t="s">
        <v>53</v>
      </c>
      <c r="AB17" s="312">
        <v>55.243796274838068</v>
      </c>
      <c r="AC17" s="312">
        <v>7.3038028027798951</v>
      </c>
    </row>
    <row r="18" spans="2:29" x14ac:dyDescent="0.25">
      <c r="B18" s="120">
        <v>13</v>
      </c>
      <c r="C18" s="121" t="s">
        <v>16</v>
      </c>
      <c r="D18" s="311">
        <v>3.8804220062477586</v>
      </c>
      <c r="E18" s="311">
        <v>2.5386648871790252</v>
      </c>
      <c r="F18" s="311">
        <v>1.7337145901402868</v>
      </c>
      <c r="G18" s="311">
        <v>0.97600957518563169</v>
      </c>
      <c r="H18" s="311">
        <v>8.3672115925989932</v>
      </c>
      <c r="I18" s="311">
        <v>3.4713236314796259</v>
      </c>
      <c r="K18" s="124">
        <v>14</v>
      </c>
      <c r="L18" s="124" t="s">
        <v>54</v>
      </c>
      <c r="M18" s="312">
        <v>47.77386404210516</v>
      </c>
      <c r="N18" s="312">
        <v>6.1196163262027783</v>
      </c>
      <c r="Q18" s="120">
        <v>13</v>
      </c>
      <c r="R18" s="121" t="s">
        <v>16</v>
      </c>
      <c r="S18" s="10">
        <v>3.6382644794865429</v>
      </c>
      <c r="T18" s="10">
        <v>3.1360566423831715</v>
      </c>
      <c r="U18" s="10">
        <v>3.6357677242668651</v>
      </c>
      <c r="V18" s="10">
        <v>-1.2293083285032653</v>
      </c>
      <c r="W18" s="10">
        <v>8.2399635249183625</v>
      </c>
      <c r="X18" s="10">
        <v>3.3472763884785515</v>
      </c>
      <c r="Z18" s="124">
        <v>14</v>
      </c>
      <c r="AA18" s="124" t="s">
        <v>54</v>
      </c>
      <c r="AB18" s="312">
        <v>54.719658819535255</v>
      </c>
      <c r="AC18" s="312">
        <v>7.003944329990115</v>
      </c>
    </row>
    <row r="19" spans="2:29" x14ac:dyDescent="0.25">
      <c r="B19" s="120">
        <v>14</v>
      </c>
      <c r="C19" s="121" t="s">
        <v>17</v>
      </c>
      <c r="D19" s="311">
        <v>1.7576836280749597</v>
      </c>
      <c r="E19" s="311">
        <v>2.5386648871790252</v>
      </c>
      <c r="F19" s="311">
        <v>2.0294887679707942</v>
      </c>
      <c r="G19" s="311">
        <v>0.97600957518563169</v>
      </c>
      <c r="H19" s="311">
        <v>6.5402473922567035</v>
      </c>
      <c r="I19" s="311">
        <v>3.7670978093101333</v>
      </c>
      <c r="Q19" s="120">
        <v>14</v>
      </c>
      <c r="R19" s="121" t="s">
        <v>17</v>
      </c>
      <c r="S19" s="10">
        <v>1.8309778184736085</v>
      </c>
      <c r="T19" s="10">
        <v>3.1360566423831715</v>
      </c>
      <c r="U19" s="10">
        <v>2.4162316605475818</v>
      </c>
      <c r="V19" s="10">
        <v>-1.2293083285032653</v>
      </c>
      <c r="W19" s="10">
        <v>5.2131408001861459</v>
      </c>
      <c r="X19" s="10">
        <v>2.1277403247592677</v>
      </c>
    </row>
    <row r="20" spans="2:29" x14ac:dyDescent="0.25">
      <c r="B20" s="120">
        <v>15</v>
      </c>
      <c r="C20" s="121" t="s">
        <v>18</v>
      </c>
      <c r="D20" s="311">
        <v>4.6770911129371679</v>
      </c>
      <c r="E20" s="311">
        <v>0.53333596930559501</v>
      </c>
      <c r="F20" s="311">
        <v>0</v>
      </c>
      <c r="G20" s="311">
        <v>0.97600957518563169</v>
      </c>
      <c r="H20" s="311">
        <v>6.0264358666367164</v>
      </c>
      <c r="I20" s="311">
        <v>1.1360103659773102</v>
      </c>
      <c r="Q20" s="120">
        <v>15</v>
      </c>
      <c r="R20" s="121" t="s">
        <v>18</v>
      </c>
      <c r="S20" s="10">
        <v>4.6014674752717308</v>
      </c>
      <c r="T20" s="10">
        <v>0.21143809257649379</v>
      </c>
      <c r="U20" s="10">
        <v>-4.6163762692460256E-16</v>
      </c>
      <c r="V20" s="10">
        <v>-1.2293083285032653</v>
      </c>
      <c r="W20" s="10">
        <v>3.5201658115720109</v>
      </c>
      <c r="X20" s="10">
        <v>-1.1658769007303176</v>
      </c>
    </row>
    <row r="21" spans="2:29" x14ac:dyDescent="0.25">
      <c r="B21" s="120">
        <v>16</v>
      </c>
      <c r="C21" s="121" t="s">
        <v>19</v>
      </c>
      <c r="D21" s="311">
        <v>3.7096321542549546</v>
      </c>
      <c r="E21" s="311">
        <v>0.10161552346295225</v>
      </c>
      <c r="F21" s="311">
        <v>0</v>
      </c>
      <c r="G21" s="311">
        <v>0.97600957518563169</v>
      </c>
      <c r="H21" s="311">
        <v>4.7567725958646525</v>
      </c>
      <c r="I21" s="311">
        <v>1.0064942322245174</v>
      </c>
      <c r="Q21" s="120">
        <v>16</v>
      </c>
      <c r="R21" s="121" t="s">
        <v>19</v>
      </c>
      <c r="S21" s="10">
        <v>3.53175384045712</v>
      </c>
      <c r="T21" s="10">
        <v>-1.4803726479465067</v>
      </c>
      <c r="U21" s="10">
        <v>0</v>
      </c>
      <c r="V21" s="10">
        <v>-1.2293083285032653</v>
      </c>
      <c r="W21" s="10">
        <v>1.2661846583913003</v>
      </c>
      <c r="X21" s="10">
        <v>-1.6734201228872174</v>
      </c>
    </row>
    <row r="22" spans="2:29" x14ac:dyDescent="0.25">
      <c r="B22" s="120">
        <v>17</v>
      </c>
      <c r="C22" s="121" t="s">
        <v>20</v>
      </c>
      <c r="D22" s="311">
        <v>1.6404834256695102</v>
      </c>
      <c r="E22" s="311">
        <v>-8.8605221084162911E-2</v>
      </c>
      <c r="F22" s="311">
        <v>0</v>
      </c>
      <c r="G22" s="311">
        <v>0.97600957518563169</v>
      </c>
      <c r="H22" s="311">
        <v>2.5544693460962278</v>
      </c>
      <c r="I22" s="311">
        <v>0.94942800886038281</v>
      </c>
      <c r="Q22" s="120">
        <v>17</v>
      </c>
      <c r="R22" s="121" t="s">
        <v>20</v>
      </c>
      <c r="S22" s="10">
        <v>2.4250938429973652</v>
      </c>
      <c r="T22" s="10">
        <v>-1.4735339676207611</v>
      </c>
      <c r="U22" s="10">
        <v>0</v>
      </c>
      <c r="V22" s="10">
        <v>-1.2293083285032653</v>
      </c>
      <c r="W22" s="10">
        <v>0.16431173715956726</v>
      </c>
      <c r="X22" s="10">
        <v>-1.6713685187894936</v>
      </c>
    </row>
    <row r="23" spans="2:29" x14ac:dyDescent="0.25">
      <c r="B23" s="120">
        <v>18</v>
      </c>
      <c r="C23" s="121" t="s">
        <v>21</v>
      </c>
      <c r="D23" s="311">
        <v>1.2334055486227093</v>
      </c>
      <c r="E23" s="311">
        <v>-1.9907651775238379E-2</v>
      </c>
      <c r="F23" s="311">
        <v>-1.1484916689264991E-16</v>
      </c>
      <c r="G23" s="311">
        <v>0.97600957518563169</v>
      </c>
      <c r="H23" s="311">
        <v>2.1954797675656739</v>
      </c>
      <c r="I23" s="311">
        <v>0.97003727965306008</v>
      </c>
      <c r="Q23" s="120">
        <v>18</v>
      </c>
      <c r="R23" s="121" t="s">
        <v>21</v>
      </c>
      <c r="S23" s="10">
        <v>1.5370352519802857</v>
      </c>
      <c r="T23" s="10">
        <v>-1.3217255340747436</v>
      </c>
      <c r="U23" s="10">
        <v>0</v>
      </c>
      <c r="V23" s="10">
        <v>-1.2293083285032653</v>
      </c>
      <c r="W23" s="10">
        <v>-0.61748095037530004</v>
      </c>
      <c r="X23" s="10">
        <v>-1.6258259887256883</v>
      </c>
    </row>
    <row r="24" spans="2:29" x14ac:dyDescent="0.25">
      <c r="B24" s="120">
        <v>19</v>
      </c>
      <c r="C24" s="121" t="s">
        <v>22</v>
      </c>
      <c r="D24" s="311">
        <v>4.829173554650029</v>
      </c>
      <c r="E24" s="311">
        <v>1.7729895860546174</v>
      </c>
      <c r="F24" s="311">
        <v>0</v>
      </c>
      <c r="G24" s="311">
        <v>0.97600957518563169</v>
      </c>
      <c r="H24" s="311">
        <v>7.0462758400738927</v>
      </c>
      <c r="I24" s="311">
        <v>1.5079064510020168</v>
      </c>
      <c r="Q24" s="120">
        <v>19</v>
      </c>
      <c r="R24" s="121" t="s">
        <v>22</v>
      </c>
      <c r="S24" s="10">
        <v>3.0387262497884171</v>
      </c>
      <c r="T24" s="10">
        <v>-0.13442612213476959</v>
      </c>
      <c r="U24" s="10">
        <v>0</v>
      </c>
      <c r="V24" s="10">
        <v>-1.2293083285032653</v>
      </c>
      <c r="W24" s="10">
        <v>1.7153196357908131</v>
      </c>
      <c r="X24" s="10">
        <v>-1.2696361651436963</v>
      </c>
    </row>
    <row r="25" spans="2:29" x14ac:dyDescent="0.25">
      <c r="B25" s="120">
        <v>20</v>
      </c>
      <c r="C25" s="121" t="s">
        <v>23</v>
      </c>
      <c r="D25" s="311">
        <v>8.3146471922722451</v>
      </c>
      <c r="E25" s="311">
        <v>-3.5250626788069765</v>
      </c>
      <c r="F25" s="311">
        <v>0</v>
      </c>
      <c r="G25" s="311">
        <v>0.97600957518563169</v>
      </c>
      <c r="H25" s="311">
        <v>6.8231128922929933</v>
      </c>
      <c r="I25" s="311">
        <v>-8.1509228456461136E-2</v>
      </c>
      <c r="Q25" s="120">
        <v>20</v>
      </c>
      <c r="R25" s="121" t="s">
        <v>23</v>
      </c>
      <c r="S25" s="10">
        <v>8.6665089662450043</v>
      </c>
      <c r="T25" s="10">
        <v>-5.4748295402256861</v>
      </c>
      <c r="U25" s="10">
        <v>0</v>
      </c>
      <c r="V25" s="10">
        <v>-1.2293083285032653</v>
      </c>
      <c r="W25" s="10">
        <v>3.6048199595837591</v>
      </c>
      <c r="X25" s="10">
        <v>-2.8717571905709711</v>
      </c>
    </row>
    <row r="26" spans="2:29" x14ac:dyDescent="0.25">
      <c r="B26" s="120">
        <v>21</v>
      </c>
      <c r="C26" s="121" t="s">
        <v>24</v>
      </c>
      <c r="D26" s="311">
        <v>5.5622691885749802</v>
      </c>
      <c r="E26" s="311">
        <v>-3.6243500271168503</v>
      </c>
      <c r="F26" s="311">
        <v>0</v>
      </c>
      <c r="G26" s="311">
        <v>0.97600957518563169</v>
      </c>
      <c r="H26" s="311">
        <v>4.0012337447788164</v>
      </c>
      <c r="I26" s="311">
        <v>-0.11129543294942335</v>
      </c>
      <c r="Q26" s="120">
        <v>21</v>
      </c>
      <c r="R26" s="121" t="s">
        <v>24</v>
      </c>
      <c r="S26" s="10">
        <v>6.0193859758302066</v>
      </c>
      <c r="T26" s="10">
        <v>-5.4900439950575217</v>
      </c>
      <c r="U26" s="10">
        <v>0</v>
      </c>
      <c r="V26" s="10">
        <v>-1.2293083285032653</v>
      </c>
      <c r="W26" s="10">
        <v>0.94704685078667628</v>
      </c>
      <c r="X26" s="10">
        <v>-2.8763215270205218</v>
      </c>
    </row>
    <row r="27" spans="2:29" x14ac:dyDescent="0.25">
      <c r="B27" s="120">
        <v>22</v>
      </c>
      <c r="C27" s="121" t="s">
        <v>25</v>
      </c>
      <c r="D27" s="311">
        <v>2.2323423965048512</v>
      </c>
      <c r="E27" s="311">
        <v>2.5515805638801932</v>
      </c>
      <c r="F27" s="311">
        <v>-6.0621398144920855</v>
      </c>
      <c r="G27" s="311">
        <v>0.97600957518563169</v>
      </c>
      <c r="H27" s="311">
        <v>-1.0676814480854675</v>
      </c>
      <c r="I27" s="311">
        <v>-4.3206560701423955</v>
      </c>
      <c r="Q27" s="120">
        <v>22</v>
      </c>
      <c r="R27" s="121" t="s">
        <v>25</v>
      </c>
      <c r="S27" s="10">
        <v>2.3578012434395372</v>
      </c>
      <c r="T27" s="10">
        <v>1.6089543347534099</v>
      </c>
      <c r="U27" s="10">
        <v>-7.1179383949600741</v>
      </c>
      <c r="V27" s="10">
        <v>-1.2293083285032653</v>
      </c>
      <c r="W27" s="10">
        <v>-4.8631774456964152</v>
      </c>
      <c r="X27" s="10">
        <v>-7.8645604230373163</v>
      </c>
    </row>
    <row r="28" spans="2:29" x14ac:dyDescent="0.25">
      <c r="B28" s="120">
        <v>23</v>
      </c>
      <c r="C28" s="121" t="s">
        <v>26</v>
      </c>
      <c r="D28" s="311">
        <v>-3.9509744325900527</v>
      </c>
      <c r="E28" s="311">
        <v>2.5515805638801932</v>
      </c>
      <c r="F28" s="311">
        <v>-5.3319254337544439</v>
      </c>
      <c r="G28" s="311">
        <v>0.97600957518563169</v>
      </c>
      <c r="H28" s="311">
        <v>-6.5207838964427296</v>
      </c>
      <c r="I28" s="311">
        <v>-3.5904416894047539</v>
      </c>
      <c r="Q28" s="120">
        <v>23</v>
      </c>
      <c r="R28" s="121" t="s">
        <v>26</v>
      </c>
      <c r="S28" s="10">
        <v>-6.0690324112479903</v>
      </c>
      <c r="T28" s="10">
        <v>1.6089543347534099</v>
      </c>
      <c r="U28" s="10">
        <v>-6.098241664107781</v>
      </c>
      <c r="V28" s="10">
        <v>-1.2293083285032653</v>
      </c>
      <c r="W28" s="10">
        <v>-12.270314369531649</v>
      </c>
      <c r="X28" s="10">
        <v>-6.8448636921850232</v>
      </c>
    </row>
    <row r="29" spans="2:29" x14ac:dyDescent="0.25">
      <c r="B29" s="120">
        <v>24</v>
      </c>
      <c r="C29" s="121" t="s">
        <v>27</v>
      </c>
      <c r="D29" s="311">
        <v>-4.5927146926730851</v>
      </c>
      <c r="E29" s="311">
        <v>2.5515805638801932</v>
      </c>
      <c r="F29" s="311">
        <v>0</v>
      </c>
      <c r="G29" s="311">
        <v>0.97600957518563169</v>
      </c>
      <c r="H29" s="311">
        <v>-1.8305987227713183</v>
      </c>
      <c r="I29" s="311">
        <v>1.7414837443496896</v>
      </c>
      <c r="Q29" s="120">
        <v>24</v>
      </c>
      <c r="R29" s="121" t="s">
        <v>27</v>
      </c>
      <c r="S29" s="10">
        <v>-3.5536645000677458</v>
      </c>
      <c r="T29" s="10">
        <v>1.6089543347534099</v>
      </c>
      <c r="U29" s="10">
        <v>0</v>
      </c>
      <c r="V29" s="10">
        <v>-1.2293083285032653</v>
      </c>
      <c r="W29" s="10">
        <v>-3.6567047942436242</v>
      </c>
      <c r="X29" s="10">
        <v>-0.74662202807724243</v>
      </c>
    </row>
    <row r="30" spans="2:29" x14ac:dyDescent="0.25">
      <c r="B30" s="120">
        <v>25</v>
      </c>
      <c r="C30" s="121" t="s">
        <v>28</v>
      </c>
      <c r="D30" s="311">
        <v>-1.8509059919698163</v>
      </c>
      <c r="E30" s="311">
        <v>-2.1304553053801998</v>
      </c>
      <c r="F30" s="311">
        <v>0</v>
      </c>
      <c r="G30" s="311">
        <v>0.97600957518563169</v>
      </c>
      <c r="H30" s="311">
        <v>-2.3662151305503238</v>
      </c>
      <c r="I30" s="311">
        <v>0.3368729835715718</v>
      </c>
      <c r="Q30" s="120">
        <v>25</v>
      </c>
      <c r="R30" s="121" t="s">
        <v>28</v>
      </c>
      <c r="S30" s="10">
        <v>-1.8595190837696036</v>
      </c>
      <c r="T30" s="10">
        <v>-3.621097751503807</v>
      </c>
      <c r="U30" s="10">
        <v>0</v>
      </c>
      <c r="V30" s="10">
        <v>-1.2293083285032653</v>
      </c>
      <c r="W30" s="10">
        <v>-5.6235958383255333</v>
      </c>
      <c r="X30" s="10">
        <v>-2.3156376539544077</v>
      </c>
    </row>
    <row r="31" spans="2:29" x14ac:dyDescent="0.25">
      <c r="B31" s="120">
        <v>26</v>
      </c>
      <c r="C31" s="121" t="s">
        <v>29</v>
      </c>
      <c r="D31" s="311">
        <v>-2.3173745642556973</v>
      </c>
      <c r="E31" s="311">
        <v>-3.5722443987918346</v>
      </c>
      <c r="F31" s="311">
        <v>0</v>
      </c>
      <c r="G31" s="311">
        <v>0.97600957518563169</v>
      </c>
      <c r="H31" s="311">
        <v>-3.8419360682243493</v>
      </c>
      <c r="I31" s="311">
        <v>-9.5663744451918609E-2</v>
      </c>
      <c r="Q31" s="120">
        <v>26</v>
      </c>
      <c r="R31" s="121" t="s">
        <v>29</v>
      </c>
      <c r="S31" s="10">
        <v>-2.3931568123448224</v>
      </c>
      <c r="T31" s="10">
        <v>-5.5913075839978115</v>
      </c>
      <c r="U31" s="10">
        <v>0</v>
      </c>
      <c r="V31" s="10">
        <v>-1.2293083285032653</v>
      </c>
      <c r="W31" s="10">
        <v>-7.5363804496465558</v>
      </c>
      <c r="X31" s="10">
        <v>-2.9067006037026086</v>
      </c>
    </row>
    <row r="32" spans="2:29" x14ac:dyDescent="0.25">
      <c r="B32" s="120">
        <v>27</v>
      </c>
      <c r="C32" s="121" t="s">
        <v>30</v>
      </c>
      <c r="D32" s="311">
        <v>-1.6670701009184674</v>
      </c>
      <c r="E32" s="311">
        <v>-5.6193771488677573</v>
      </c>
      <c r="F32" s="311">
        <v>0</v>
      </c>
      <c r="G32" s="311">
        <v>0.97600957518563169</v>
      </c>
      <c r="H32" s="311">
        <v>-4.6246245299402657</v>
      </c>
      <c r="I32" s="311">
        <v>-0.70980356947469536</v>
      </c>
      <c r="Q32" s="120">
        <v>27</v>
      </c>
      <c r="R32" s="121" t="s">
        <v>30</v>
      </c>
      <c r="S32" s="10">
        <v>-1.8268795867909384</v>
      </c>
      <c r="T32" s="10">
        <v>-7.9155665790574554</v>
      </c>
      <c r="U32" s="10">
        <v>0</v>
      </c>
      <c r="V32" s="10">
        <v>-1.2293083285032653</v>
      </c>
      <c r="W32" s="10">
        <v>-8.5970845206344233</v>
      </c>
      <c r="X32" s="10">
        <v>-3.6039783022205016</v>
      </c>
    </row>
  </sheetData>
  <mergeCells count="2">
    <mergeCell ref="B4:C4"/>
    <mergeCell ref="Q4:R4"/>
  </mergeCells>
  <conditionalFormatting sqref="D6:I32 S6:X32">
    <cfRule type="cellIs" dxfId="21" priority="2" operator="equal">
      <formula>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P53"/>
  <sheetViews>
    <sheetView zoomScale="70" zoomScaleNormal="70" workbookViewId="0"/>
  </sheetViews>
  <sheetFormatPr defaultRowHeight="15" x14ac:dyDescent="0.25"/>
  <cols>
    <col min="1" max="1" width="77.7109375" customWidth="1"/>
    <col min="2" max="2" width="4.28515625" bestFit="1" customWidth="1"/>
    <col min="3" max="3" width="11.85546875" bestFit="1" customWidth="1"/>
    <col min="4" max="4" width="13.5703125" bestFit="1" customWidth="1"/>
    <col min="5" max="5" width="14.85546875" bestFit="1" customWidth="1"/>
    <col min="6" max="8" width="11.140625" bestFit="1" customWidth="1"/>
    <col min="9" max="12" width="11.140625" customWidth="1"/>
    <col min="13" max="13" width="71.5703125" customWidth="1"/>
  </cols>
  <sheetData>
    <row r="1" spans="1:15" x14ac:dyDescent="0.25">
      <c r="A1" s="3" t="s">
        <v>752</v>
      </c>
    </row>
    <row r="3" spans="1:15" ht="26.25" x14ac:dyDescent="0.4">
      <c r="A3" s="442" t="s">
        <v>403</v>
      </c>
      <c r="B3" s="442"/>
      <c r="C3" s="442"/>
      <c r="D3" s="442"/>
      <c r="E3" s="202" t="s">
        <v>404</v>
      </c>
      <c r="F3" s="443">
        <v>42025</v>
      </c>
      <c r="G3" s="443">
        <v>0</v>
      </c>
      <c r="H3" s="443">
        <v>0</v>
      </c>
      <c r="I3" s="443">
        <v>0</v>
      </c>
      <c r="J3" s="443">
        <v>0</v>
      </c>
      <c r="K3" s="443">
        <v>0</v>
      </c>
      <c r="L3" s="203"/>
      <c r="M3" s="204" t="s">
        <v>405</v>
      </c>
    </row>
    <row r="4" spans="1:15" ht="31.5" x14ac:dyDescent="0.25">
      <c r="A4" s="205" t="s">
        <v>406</v>
      </c>
      <c r="B4" s="205" t="s">
        <v>405</v>
      </c>
      <c r="C4" s="206" t="s">
        <v>407</v>
      </c>
      <c r="D4" s="206" t="s">
        <v>408</v>
      </c>
      <c r="E4" s="205" t="s">
        <v>409</v>
      </c>
      <c r="F4" s="207" t="s">
        <v>410</v>
      </c>
      <c r="G4" s="207" t="s">
        <v>411</v>
      </c>
      <c r="H4" s="207" t="s">
        <v>412</v>
      </c>
      <c r="I4" s="207" t="s">
        <v>413</v>
      </c>
      <c r="J4" s="207" t="s">
        <v>414</v>
      </c>
      <c r="K4" s="207" t="s">
        <v>415</v>
      </c>
      <c r="L4" s="207" t="s">
        <v>416</v>
      </c>
      <c r="M4" s="444" t="s">
        <v>417</v>
      </c>
    </row>
    <row r="5" spans="1:15" ht="15.75" x14ac:dyDescent="0.25">
      <c r="A5" s="205" t="s">
        <v>418</v>
      </c>
      <c r="B5" s="206" t="s">
        <v>405</v>
      </c>
      <c r="C5" s="206" t="s">
        <v>405</v>
      </c>
      <c r="D5" s="206" t="s">
        <v>405</v>
      </c>
      <c r="E5" s="206" t="s">
        <v>405</v>
      </c>
      <c r="F5" s="208" t="s">
        <v>419</v>
      </c>
      <c r="G5" s="209" t="s">
        <v>74</v>
      </c>
      <c r="H5" s="209" t="s">
        <v>32</v>
      </c>
      <c r="I5" s="209" t="s">
        <v>33</v>
      </c>
      <c r="J5" s="210" t="s">
        <v>34</v>
      </c>
      <c r="K5" s="211" t="s">
        <v>35</v>
      </c>
      <c r="L5" s="211" t="s">
        <v>36</v>
      </c>
      <c r="M5" s="444"/>
    </row>
    <row r="6" spans="1:15" ht="15.75" x14ac:dyDescent="0.25">
      <c r="A6" s="212" t="s">
        <v>420</v>
      </c>
      <c r="B6" s="213" t="s">
        <v>405</v>
      </c>
      <c r="C6" s="214" t="s">
        <v>405</v>
      </c>
      <c r="D6" s="213" t="s">
        <v>405</v>
      </c>
      <c r="E6" s="213" t="s">
        <v>405</v>
      </c>
      <c r="F6" s="215">
        <v>251.73333333333301</v>
      </c>
      <c r="G6" s="216" t="s">
        <v>405</v>
      </c>
      <c r="H6" s="445" t="s">
        <v>729</v>
      </c>
      <c r="I6" s="217"/>
      <c r="J6" s="217"/>
      <c r="K6" s="217"/>
      <c r="L6" s="217"/>
      <c r="M6" s="173" t="s">
        <v>680</v>
      </c>
    </row>
    <row r="7" spans="1:15" ht="15.75" x14ac:dyDescent="0.25">
      <c r="A7" s="218" t="s">
        <v>421</v>
      </c>
      <c r="B7" s="219" t="s">
        <v>405</v>
      </c>
      <c r="C7" s="220" t="s">
        <v>422</v>
      </c>
      <c r="D7" s="221" t="s">
        <v>423</v>
      </c>
      <c r="E7" s="221" t="s">
        <v>405</v>
      </c>
      <c r="F7" s="222">
        <v>1.1666890673736021</v>
      </c>
      <c r="G7" s="222" t="s">
        <v>405</v>
      </c>
      <c r="H7" s="446"/>
      <c r="I7" s="222"/>
      <c r="J7" s="222"/>
      <c r="K7" s="222"/>
      <c r="L7" s="222"/>
      <c r="M7" s="173" t="s">
        <v>681</v>
      </c>
    </row>
    <row r="8" spans="1:15" ht="15.75" x14ac:dyDescent="0.25">
      <c r="A8" s="212" t="s">
        <v>424</v>
      </c>
      <c r="B8" s="213" t="s">
        <v>405</v>
      </c>
      <c r="C8" s="223" t="s">
        <v>425</v>
      </c>
      <c r="D8" s="221" t="s">
        <v>423</v>
      </c>
      <c r="E8" s="213" t="s">
        <v>405</v>
      </c>
      <c r="F8" s="224">
        <v>5.0000000000000001E-3</v>
      </c>
      <c r="G8" s="224">
        <v>5.0000000000000001E-3</v>
      </c>
      <c r="H8" s="446"/>
      <c r="I8" s="224">
        <v>1.4999999999999999E-2</v>
      </c>
      <c r="J8" s="224">
        <v>2.1999999999999999E-2</v>
      </c>
      <c r="K8" s="224">
        <v>2.6000000000000006E-2</v>
      </c>
      <c r="L8" s="224">
        <v>2.6000000000000006E-2</v>
      </c>
      <c r="M8" s="173" t="s">
        <v>682</v>
      </c>
    </row>
    <row r="9" spans="1:15" ht="15.75" x14ac:dyDescent="0.25">
      <c r="A9" s="218" t="s">
        <v>426</v>
      </c>
      <c r="B9" s="221" t="s">
        <v>427</v>
      </c>
      <c r="C9" s="220" t="s">
        <v>428</v>
      </c>
      <c r="D9" s="221" t="s">
        <v>423</v>
      </c>
      <c r="E9" s="221" t="s">
        <v>429</v>
      </c>
      <c r="F9" s="225">
        <v>1342.2809999999999</v>
      </c>
      <c r="G9" s="225">
        <v>1443.829</v>
      </c>
      <c r="H9" s="446"/>
      <c r="I9" s="225">
        <v>1571.3869999999999</v>
      </c>
      <c r="J9" s="225">
        <v>1554.942</v>
      </c>
      <c r="K9" s="225">
        <v>1587.627</v>
      </c>
      <c r="L9" s="225">
        <v>1585.2280000000001</v>
      </c>
      <c r="M9" s="173" t="s">
        <v>683</v>
      </c>
    </row>
    <row r="10" spans="1:15" ht="15.75" x14ac:dyDescent="0.25">
      <c r="A10" s="218" t="s">
        <v>430</v>
      </c>
      <c r="B10" s="221" t="s">
        <v>431</v>
      </c>
      <c r="C10" s="220" t="s">
        <v>432</v>
      </c>
      <c r="D10" s="221" t="s">
        <v>423</v>
      </c>
      <c r="E10" s="221" t="s">
        <v>429</v>
      </c>
      <c r="F10" s="226" t="s">
        <v>405</v>
      </c>
      <c r="G10" s="227">
        <v>-5.5</v>
      </c>
      <c r="H10" s="446"/>
      <c r="I10" s="227">
        <v>-100</v>
      </c>
      <c r="J10" s="227">
        <v>-190</v>
      </c>
      <c r="K10" s="227">
        <v>-200</v>
      </c>
      <c r="L10" s="227">
        <v>-200</v>
      </c>
      <c r="M10" s="173" t="s">
        <v>684</v>
      </c>
    </row>
    <row r="11" spans="1:15" ht="15.75" x14ac:dyDescent="0.25">
      <c r="A11" s="218" t="s">
        <v>433</v>
      </c>
      <c r="B11" s="219" t="s">
        <v>434</v>
      </c>
      <c r="C11" s="220" t="s">
        <v>435</v>
      </c>
      <c r="D11" s="221" t="s">
        <v>423</v>
      </c>
      <c r="E11" s="221" t="s">
        <v>429</v>
      </c>
      <c r="F11" s="228" t="s">
        <v>405</v>
      </c>
      <c r="G11" s="227">
        <v>-0.52728791368496775</v>
      </c>
      <c r="H11" s="446"/>
      <c r="I11" s="227">
        <v>0</v>
      </c>
      <c r="J11" s="227">
        <v>2.7415157194422846E-13</v>
      </c>
      <c r="K11" s="227">
        <v>2.805203710904602E-13</v>
      </c>
      <c r="L11" s="227">
        <v>0</v>
      </c>
      <c r="M11" s="173" t="s">
        <v>685</v>
      </c>
    </row>
    <row r="12" spans="1:15" ht="15.75" x14ac:dyDescent="0.25">
      <c r="A12" s="218" t="s">
        <v>436</v>
      </c>
      <c r="B12" s="219" t="s">
        <v>405</v>
      </c>
      <c r="C12" s="220" t="s">
        <v>437</v>
      </c>
      <c r="D12" s="221" t="s">
        <v>423</v>
      </c>
      <c r="E12" s="221" t="s">
        <v>429</v>
      </c>
      <c r="F12" s="229">
        <v>3.1E-2</v>
      </c>
      <c r="G12" s="229">
        <v>3.1E-2</v>
      </c>
      <c r="H12" s="446"/>
      <c r="I12" s="229">
        <v>2.4E-2</v>
      </c>
      <c r="J12" s="229">
        <v>3.2000000000000001E-2</v>
      </c>
      <c r="K12" s="229">
        <v>3.3000000000000002E-2</v>
      </c>
      <c r="L12" s="229">
        <v>3.4000000000000002E-2</v>
      </c>
      <c r="M12" s="173" t="s">
        <v>686</v>
      </c>
    </row>
    <row r="13" spans="1:15" ht="15.75" x14ac:dyDescent="0.25">
      <c r="A13" s="218" t="s">
        <v>438</v>
      </c>
      <c r="B13" s="219" t="s">
        <v>405</v>
      </c>
      <c r="C13" s="220" t="s">
        <v>439</v>
      </c>
      <c r="D13" s="221" t="s">
        <v>423</v>
      </c>
      <c r="E13" s="221" t="s">
        <v>429</v>
      </c>
      <c r="F13" s="229">
        <v>2.7E-2</v>
      </c>
      <c r="G13" s="229">
        <v>3.1E-2</v>
      </c>
      <c r="H13" s="446"/>
      <c r="I13" s="229">
        <v>3.2000000000000001E-2</v>
      </c>
      <c r="J13" s="229">
        <v>3.3000000000000002E-2</v>
      </c>
      <c r="K13" s="229">
        <v>3.4000000000000002E-2</v>
      </c>
      <c r="L13" s="229">
        <v>2.8000000000000001E-2</v>
      </c>
      <c r="M13" s="173" t="s">
        <v>686</v>
      </c>
    </row>
    <row r="14" spans="1:15" ht="15.75" x14ac:dyDescent="0.25">
      <c r="A14" s="218" t="s">
        <v>440</v>
      </c>
      <c r="B14" s="219" t="s">
        <v>405</v>
      </c>
      <c r="C14" s="220" t="s">
        <v>441</v>
      </c>
      <c r="D14" s="221" t="s">
        <v>423</v>
      </c>
      <c r="E14" s="221" t="s">
        <v>429</v>
      </c>
      <c r="F14" s="229">
        <v>2.5000000000000001E-2</v>
      </c>
      <c r="G14" s="229">
        <v>0.03</v>
      </c>
      <c r="H14" s="446"/>
      <c r="I14" s="229">
        <v>3.3000000000000002E-2</v>
      </c>
      <c r="J14" s="229">
        <v>3.4000000000000002E-2</v>
      </c>
      <c r="K14" s="229">
        <v>2.8000000000000001E-2</v>
      </c>
      <c r="L14" s="229">
        <v>2.8000000000000001E-2</v>
      </c>
      <c r="M14" s="173" t="s">
        <v>686</v>
      </c>
    </row>
    <row r="15" spans="1:15" ht="15.75" x14ac:dyDescent="0.25">
      <c r="A15" s="218" t="s">
        <v>442</v>
      </c>
      <c r="B15" s="219" t="s">
        <v>443</v>
      </c>
      <c r="C15" s="220" t="s">
        <v>444</v>
      </c>
      <c r="D15" s="221" t="s">
        <v>423</v>
      </c>
      <c r="E15" s="221" t="s">
        <v>429</v>
      </c>
      <c r="F15" s="222">
        <v>1.1630163330372321</v>
      </c>
      <c r="G15" s="222">
        <v>1.2050838144310985</v>
      </c>
      <c r="H15" s="446"/>
      <c r="I15" s="222">
        <v>1.2762904094001102</v>
      </c>
      <c r="J15" s="222">
        <v>1.3083139362032947</v>
      </c>
      <c r="K15" s="222">
        <v>1.3615856951418255</v>
      </c>
      <c r="L15" s="222">
        <v>1.388657495025539</v>
      </c>
      <c r="M15" s="173" t="s">
        <v>687</v>
      </c>
    </row>
    <row r="16" spans="1:15" ht="15.75" x14ac:dyDescent="0.25">
      <c r="A16" s="230" t="s">
        <v>445</v>
      </c>
      <c r="B16" s="231" t="s">
        <v>446</v>
      </c>
      <c r="C16" s="231" t="s">
        <v>447</v>
      </c>
      <c r="D16" s="231" t="s">
        <v>423</v>
      </c>
      <c r="E16" s="231" t="s">
        <v>429</v>
      </c>
      <c r="F16" s="232">
        <f t="shared" ref="F16:K16" si="0">SUM(F9:F11)*F15</f>
        <v>1561.0947265255488</v>
      </c>
      <c r="G16" s="232">
        <f t="shared" si="0"/>
        <v>1732.6715715965406</v>
      </c>
      <c r="H16" s="446"/>
      <c r="I16" s="232">
        <f t="shared" si="0"/>
        <v>1877.9171166159999</v>
      </c>
      <c r="J16" s="232">
        <f t="shared" si="0"/>
        <v>1785.7726407091977</v>
      </c>
      <c r="K16" s="232">
        <f t="shared" si="0"/>
        <v>1889.3730733925661</v>
      </c>
      <c r="L16" s="232">
        <f t="shared" ref="L16" si="1">SUM(L9:L11)*L15</f>
        <v>1923.6072445192374</v>
      </c>
      <c r="M16" s="233" t="s">
        <v>405</v>
      </c>
      <c r="O16" s="255"/>
    </row>
    <row r="17" spans="1:16" ht="15.75" x14ac:dyDescent="0.25">
      <c r="A17" s="234" t="s">
        <v>448</v>
      </c>
      <c r="B17" s="219" t="s">
        <v>449</v>
      </c>
      <c r="C17" s="219" t="s">
        <v>450</v>
      </c>
      <c r="D17" s="219" t="s">
        <v>451</v>
      </c>
      <c r="E17" s="219" t="s">
        <v>429</v>
      </c>
      <c r="F17" s="228" t="s">
        <v>405</v>
      </c>
      <c r="G17" s="228" t="s">
        <v>405</v>
      </c>
      <c r="H17" s="446"/>
      <c r="I17" s="227">
        <v>1.3919277605520011</v>
      </c>
      <c r="J17" s="227">
        <v>1.4268527553806347</v>
      </c>
      <c r="K17" s="227">
        <v>1.4849511627445418</v>
      </c>
      <c r="L17" s="227">
        <v>1.5144757830885596</v>
      </c>
      <c r="M17" s="173" t="s">
        <v>685</v>
      </c>
    </row>
    <row r="18" spans="1:16" ht="15.75" x14ac:dyDescent="0.25">
      <c r="A18" s="234" t="s">
        <v>452</v>
      </c>
      <c r="B18" s="219" t="s">
        <v>453</v>
      </c>
      <c r="C18" s="219" t="s">
        <v>454</v>
      </c>
      <c r="D18" s="219" t="s">
        <v>451</v>
      </c>
      <c r="E18" s="219" t="s">
        <v>429</v>
      </c>
      <c r="F18" s="228" t="s">
        <v>405</v>
      </c>
      <c r="G18" s="227">
        <v>0.14395339862662926</v>
      </c>
      <c r="H18" s="446"/>
      <c r="I18" s="227">
        <v>0</v>
      </c>
      <c r="J18" s="227">
        <v>0</v>
      </c>
      <c r="K18" s="227">
        <v>0</v>
      </c>
      <c r="L18" s="227">
        <v>0</v>
      </c>
      <c r="M18" s="173" t="s">
        <v>685</v>
      </c>
    </row>
    <row r="19" spans="1:16" ht="15.75" x14ac:dyDescent="0.25">
      <c r="A19" s="234" t="s">
        <v>455</v>
      </c>
      <c r="B19" s="219" t="s">
        <v>456</v>
      </c>
      <c r="C19" s="219" t="s">
        <v>457</v>
      </c>
      <c r="D19" s="219" t="s">
        <v>451</v>
      </c>
      <c r="E19" s="219" t="s">
        <v>458</v>
      </c>
      <c r="F19" s="228" t="s">
        <v>405</v>
      </c>
      <c r="G19" s="228" t="s">
        <v>405</v>
      </c>
      <c r="H19" s="446"/>
      <c r="I19" s="227">
        <v>2.3100928647176424</v>
      </c>
      <c r="J19" s="227">
        <v>2.3264166203406513</v>
      </c>
      <c r="K19" s="227">
        <v>2.3269800537677132</v>
      </c>
      <c r="L19" s="227">
        <v>2.3151565403079695</v>
      </c>
      <c r="M19" s="173" t="s">
        <v>685</v>
      </c>
    </row>
    <row r="20" spans="1:16" ht="15.75" x14ac:dyDescent="0.25">
      <c r="A20" s="235" t="s">
        <v>459</v>
      </c>
      <c r="B20" s="219" t="s">
        <v>460</v>
      </c>
      <c r="C20" s="219" t="s">
        <v>461</v>
      </c>
      <c r="D20" s="219" t="s">
        <v>451</v>
      </c>
      <c r="E20" s="219" t="s">
        <v>458</v>
      </c>
      <c r="F20" s="228" t="s">
        <v>405</v>
      </c>
      <c r="G20" s="228" t="s">
        <v>405</v>
      </c>
      <c r="H20" s="446"/>
      <c r="I20" s="227">
        <v>0</v>
      </c>
      <c r="J20" s="227">
        <v>0</v>
      </c>
      <c r="K20" s="227">
        <v>0</v>
      </c>
      <c r="L20" s="227">
        <v>0</v>
      </c>
      <c r="M20" s="173" t="s">
        <v>685</v>
      </c>
    </row>
    <row r="21" spans="1:16" ht="15.75" x14ac:dyDescent="0.25">
      <c r="A21" s="235" t="s">
        <v>462</v>
      </c>
      <c r="B21" s="219" t="s">
        <v>463</v>
      </c>
      <c r="C21" s="219" t="s">
        <v>464</v>
      </c>
      <c r="D21" s="219" t="s">
        <v>451</v>
      </c>
      <c r="E21" s="219" t="s">
        <v>458</v>
      </c>
      <c r="F21" s="227">
        <v>2.5662115399999998</v>
      </c>
      <c r="G21" s="227">
        <v>0</v>
      </c>
      <c r="H21" s="446"/>
      <c r="I21" s="227">
        <v>0</v>
      </c>
      <c r="J21" s="227">
        <v>0</v>
      </c>
      <c r="K21" s="227">
        <v>0</v>
      </c>
      <c r="L21" s="227">
        <v>0</v>
      </c>
      <c r="M21" s="173" t="s">
        <v>688</v>
      </c>
    </row>
    <row r="22" spans="1:16" ht="15.75" x14ac:dyDescent="0.25">
      <c r="A22" s="236" t="s">
        <v>465</v>
      </c>
      <c r="B22" s="237" t="s">
        <v>466</v>
      </c>
      <c r="C22" s="237" t="s">
        <v>467</v>
      </c>
      <c r="D22" s="237" t="s">
        <v>451</v>
      </c>
      <c r="E22" s="237" t="s">
        <v>458</v>
      </c>
      <c r="F22" s="228">
        <v>271.27374789999999</v>
      </c>
      <c r="G22" s="228">
        <v>312.179148</v>
      </c>
      <c r="H22" s="446"/>
      <c r="I22" s="228">
        <v>310.50370755738612</v>
      </c>
      <c r="J22" s="228">
        <v>357.62097470450459</v>
      </c>
      <c r="K22" s="228">
        <v>404.33183160396351</v>
      </c>
      <c r="L22" s="228">
        <v>421.15664508755799</v>
      </c>
      <c r="M22" s="233" t="s">
        <v>689</v>
      </c>
    </row>
    <row r="23" spans="1:16" ht="15.75" x14ac:dyDescent="0.25">
      <c r="A23" s="236" t="s">
        <v>468</v>
      </c>
      <c r="B23" s="237" t="s">
        <v>469</v>
      </c>
      <c r="C23" s="237" t="s">
        <v>470</v>
      </c>
      <c r="D23" s="237" t="s">
        <v>451</v>
      </c>
      <c r="E23" s="237" t="s">
        <v>458</v>
      </c>
      <c r="F23" s="228">
        <v>172.45986191999998</v>
      </c>
      <c r="G23" s="228">
        <v>213.95951766583201</v>
      </c>
      <c r="H23" s="446"/>
      <c r="I23" s="228">
        <v>339.47634728424799</v>
      </c>
      <c r="J23" s="228">
        <v>343.97865839058858</v>
      </c>
      <c r="K23" s="228">
        <v>331.90293129453022</v>
      </c>
      <c r="L23" s="228">
        <v>338.50200895000415</v>
      </c>
      <c r="M23" s="233" t="s">
        <v>690</v>
      </c>
    </row>
    <row r="24" spans="1:16" ht="15.75" x14ac:dyDescent="0.25">
      <c r="A24" s="236" t="s">
        <v>471</v>
      </c>
      <c r="B24" s="237" t="s">
        <v>472</v>
      </c>
      <c r="C24" s="237" t="s">
        <v>473</v>
      </c>
      <c r="D24" s="237" t="s">
        <v>451</v>
      </c>
      <c r="E24" s="237" t="s">
        <v>458</v>
      </c>
      <c r="F24" s="228">
        <v>105.42911889288381</v>
      </c>
      <c r="G24" s="228">
        <v>218.38037349491282</v>
      </c>
      <c r="H24" s="446"/>
      <c r="I24" s="228">
        <v>269.08470435494382</v>
      </c>
      <c r="J24" s="228">
        <v>284.83561180741293</v>
      </c>
      <c r="K24" s="228">
        <v>349.74575242777559</v>
      </c>
      <c r="L24" s="228">
        <v>522.20853864712467</v>
      </c>
      <c r="M24" s="233" t="s">
        <v>691</v>
      </c>
    </row>
    <row r="25" spans="1:16" ht="15.75" x14ac:dyDescent="0.25">
      <c r="A25" s="235" t="s">
        <v>474</v>
      </c>
      <c r="B25" s="219" t="s">
        <v>475</v>
      </c>
      <c r="C25" s="219" t="s">
        <v>476</v>
      </c>
      <c r="D25" s="219" t="s">
        <v>451</v>
      </c>
      <c r="E25" s="219" t="s">
        <v>458</v>
      </c>
      <c r="F25" s="227">
        <v>0.58614454000000005</v>
      </c>
      <c r="G25" s="227">
        <v>0.43733608355648018</v>
      </c>
      <c r="H25" s="446"/>
      <c r="I25" s="227">
        <v>0.67569846300000003</v>
      </c>
      <c r="J25" s="227">
        <v>0.69265247885828851</v>
      </c>
      <c r="K25" s="227">
        <v>0.72085581359382944</v>
      </c>
      <c r="L25" s="227">
        <v>0.73518826758497613</v>
      </c>
      <c r="M25" s="173" t="s">
        <v>685</v>
      </c>
    </row>
    <row r="26" spans="1:16" ht="15.75" x14ac:dyDescent="0.25">
      <c r="A26" s="238" t="s">
        <v>477</v>
      </c>
      <c r="B26" s="231" t="s">
        <v>478</v>
      </c>
      <c r="C26" s="231" t="s">
        <v>479</v>
      </c>
      <c r="D26" s="231" t="s">
        <v>451</v>
      </c>
      <c r="E26" s="231" t="s">
        <v>429</v>
      </c>
      <c r="F26" s="232">
        <f t="shared" ref="F26:L26" si="2">SUM(F17:F25)</f>
        <v>552.31508479288368</v>
      </c>
      <c r="G26" s="232">
        <f t="shared" si="2"/>
        <v>745.10032864292805</v>
      </c>
      <c r="H26" s="446"/>
      <c r="I26" s="232">
        <f t="shared" si="2"/>
        <v>923.44247828484765</v>
      </c>
      <c r="J26" s="232">
        <f t="shared" si="2"/>
        <v>990.88116675708557</v>
      </c>
      <c r="K26" s="232">
        <f t="shared" si="2"/>
        <v>1090.5133023563753</v>
      </c>
      <c r="L26" s="232">
        <f t="shared" si="2"/>
        <v>1286.4320132756684</v>
      </c>
      <c r="M26" s="233" t="s">
        <v>405</v>
      </c>
      <c r="O26" s="255"/>
    </row>
    <row r="27" spans="1:16" ht="15.75" x14ac:dyDescent="0.25">
      <c r="A27" s="234" t="s">
        <v>480</v>
      </c>
      <c r="B27" s="219" t="s">
        <v>481</v>
      </c>
      <c r="C27" s="219" t="s">
        <v>482</v>
      </c>
      <c r="D27" s="219" t="s">
        <v>483</v>
      </c>
      <c r="E27" s="219" t="s">
        <v>429</v>
      </c>
      <c r="F27" s="227">
        <v>12.430911983616099</v>
      </c>
      <c r="G27" s="228" t="s">
        <v>405</v>
      </c>
      <c r="H27" s="446"/>
      <c r="I27" s="227">
        <v>2.3921720249859297</v>
      </c>
      <c r="J27" s="227">
        <v>2.4521942459442241</v>
      </c>
      <c r="K27" s="227">
        <v>2.5520423765232554</v>
      </c>
      <c r="L27" s="227">
        <v>2.6027834945876589</v>
      </c>
      <c r="M27" s="173" t="s">
        <v>692</v>
      </c>
    </row>
    <row r="28" spans="1:16" ht="15.75" x14ac:dyDescent="0.25">
      <c r="A28" s="234" t="s">
        <v>484</v>
      </c>
      <c r="B28" s="219" t="s">
        <v>485</v>
      </c>
      <c r="C28" s="219" t="s">
        <v>486</v>
      </c>
      <c r="D28" s="219" t="s">
        <v>487</v>
      </c>
      <c r="E28" s="219" t="s">
        <v>429</v>
      </c>
      <c r="F28" s="228" t="s">
        <v>405</v>
      </c>
      <c r="G28" s="228" t="s">
        <v>405</v>
      </c>
      <c r="H28" s="446"/>
      <c r="I28" s="227">
        <v>9.2850540568862954</v>
      </c>
      <c r="J28" s="227">
        <v>9.0688250993176833</v>
      </c>
      <c r="K28" s="227">
        <v>10.284759944462202</v>
      </c>
      <c r="L28" s="227">
        <v>10.010898895644168</v>
      </c>
      <c r="M28" s="173" t="s">
        <v>692</v>
      </c>
      <c r="O28" s="255"/>
      <c r="P28" s="255"/>
    </row>
    <row r="29" spans="1:16" ht="15.75" x14ac:dyDescent="0.25">
      <c r="A29" s="234" t="s">
        <v>488</v>
      </c>
      <c r="B29" s="219" t="s">
        <v>489</v>
      </c>
      <c r="C29" s="219" t="s">
        <v>490</v>
      </c>
      <c r="D29" s="219" t="s">
        <v>491</v>
      </c>
      <c r="E29" s="219" t="s">
        <v>429</v>
      </c>
      <c r="F29" s="228" t="s">
        <v>405</v>
      </c>
      <c r="G29" s="228" t="s">
        <v>405</v>
      </c>
      <c r="H29" s="446"/>
      <c r="I29" s="227">
        <v>2.9196065965450355</v>
      </c>
      <c r="J29" s="227">
        <v>3.0515463125744153</v>
      </c>
      <c r="K29" s="227">
        <v>3.2368718372108232</v>
      </c>
      <c r="L29" s="227">
        <v>3.3635164551538264</v>
      </c>
      <c r="M29" s="173" t="s">
        <v>692</v>
      </c>
      <c r="P29" s="256"/>
    </row>
    <row r="30" spans="1:16" ht="15.75" x14ac:dyDescent="0.25">
      <c r="A30" s="234" t="s">
        <v>492</v>
      </c>
      <c r="B30" s="219" t="s">
        <v>493</v>
      </c>
      <c r="C30" s="219" t="s">
        <v>494</v>
      </c>
      <c r="D30" s="219" t="s">
        <v>495</v>
      </c>
      <c r="E30" s="219" t="s">
        <v>429</v>
      </c>
      <c r="F30" s="228" t="s">
        <v>405</v>
      </c>
      <c r="G30" s="228" t="s">
        <v>405</v>
      </c>
      <c r="H30" s="446"/>
      <c r="I30" s="227">
        <v>0</v>
      </c>
      <c r="J30" s="227">
        <v>0</v>
      </c>
      <c r="K30" s="227">
        <v>0</v>
      </c>
      <c r="L30" s="227">
        <v>0</v>
      </c>
      <c r="M30" s="173" t="s">
        <v>693</v>
      </c>
    </row>
    <row r="31" spans="1:16" ht="15.75" x14ac:dyDescent="0.25">
      <c r="A31" s="238" t="s">
        <v>496</v>
      </c>
      <c r="B31" s="231" t="s">
        <v>497</v>
      </c>
      <c r="C31" s="231" t="s">
        <v>498</v>
      </c>
      <c r="D31" s="231" t="s">
        <v>423</v>
      </c>
      <c r="E31" s="231" t="s">
        <v>429</v>
      </c>
      <c r="F31" s="232">
        <f t="shared" ref="F31:L31" si="3">SUM(F27:F30)</f>
        <v>12.430911983616099</v>
      </c>
      <c r="G31" s="232">
        <f t="shared" si="3"/>
        <v>0</v>
      </c>
      <c r="H31" s="446"/>
      <c r="I31" s="232">
        <f t="shared" si="3"/>
        <v>14.596832678417261</v>
      </c>
      <c r="J31" s="232">
        <f t="shared" si="3"/>
        <v>14.572565657836321</v>
      </c>
      <c r="K31" s="232">
        <f t="shared" si="3"/>
        <v>16.07367415819628</v>
      </c>
      <c r="L31" s="232">
        <f t="shared" si="3"/>
        <v>15.977198845385653</v>
      </c>
      <c r="M31" s="233" t="s">
        <v>405</v>
      </c>
      <c r="O31" s="255"/>
    </row>
    <row r="32" spans="1:16" ht="15.75" x14ac:dyDescent="0.25">
      <c r="A32" s="239" t="s">
        <v>499</v>
      </c>
      <c r="B32" s="221" t="s">
        <v>106</v>
      </c>
      <c r="C32" s="221" t="s">
        <v>500</v>
      </c>
      <c r="D32" s="221" t="s">
        <v>501</v>
      </c>
      <c r="E32" s="221" t="s">
        <v>429</v>
      </c>
      <c r="F32" s="240">
        <v>6.0815413890000078</v>
      </c>
      <c r="G32" s="240">
        <v>10.915977512381877</v>
      </c>
      <c r="H32" s="446"/>
      <c r="I32" s="240">
        <v>11.8308778346808</v>
      </c>
      <c r="J32" s="240">
        <v>11.250367636467946</v>
      </c>
      <c r="K32" s="240">
        <v>11.903050362373166</v>
      </c>
      <c r="L32" s="240">
        <v>12.118725640471196</v>
      </c>
      <c r="M32" s="173" t="s">
        <v>692</v>
      </c>
    </row>
    <row r="33" spans="1:16" ht="15.75" x14ac:dyDescent="0.25">
      <c r="A33" s="239" t="s">
        <v>79</v>
      </c>
      <c r="B33" s="221" t="s">
        <v>502</v>
      </c>
      <c r="C33" s="221" t="s">
        <v>503</v>
      </c>
      <c r="D33" s="221" t="s">
        <v>504</v>
      </c>
      <c r="E33" s="221" t="s">
        <v>458</v>
      </c>
      <c r="F33" s="240">
        <v>0</v>
      </c>
      <c r="G33" s="240">
        <v>17.849214</v>
      </c>
      <c r="H33" s="446"/>
      <c r="I33" s="240">
        <v>48.443896982562954</v>
      </c>
      <c r="J33" s="240">
        <v>49.659407513744483</v>
      </c>
      <c r="K33" s="240">
        <v>51.681432895343256</v>
      </c>
      <c r="L33" s="240">
        <v>52.708991729163529</v>
      </c>
      <c r="M33" s="241" t="s">
        <v>694</v>
      </c>
    </row>
    <row r="34" spans="1:16" ht="15.75" x14ac:dyDescent="0.25">
      <c r="A34" s="242" t="s">
        <v>505</v>
      </c>
      <c r="B34" s="221" t="s">
        <v>506</v>
      </c>
      <c r="C34" s="221" t="s">
        <v>494</v>
      </c>
      <c r="D34" s="221" t="s">
        <v>495</v>
      </c>
      <c r="E34" s="221" t="s">
        <v>429</v>
      </c>
      <c r="F34" s="228"/>
      <c r="G34" s="228" t="s">
        <v>405</v>
      </c>
      <c r="H34" s="446"/>
      <c r="I34" s="240">
        <v>3</v>
      </c>
      <c r="J34" s="240">
        <v>2</v>
      </c>
      <c r="K34" s="240">
        <v>2</v>
      </c>
      <c r="L34" s="240">
        <v>2</v>
      </c>
      <c r="M34" s="241" t="s">
        <v>695</v>
      </c>
    </row>
    <row r="35" spans="1:16" ht="15.75" x14ac:dyDescent="0.25">
      <c r="A35" s="239" t="s">
        <v>507</v>
      </c>
      <c r="B35" s="221" t="s">
        <v>105</v>
      </c>
      <c r="C35" s="221" t="s">
        <v>508</v>
      </c>
      <c r="D35" s="221" t="s">
        <v>509</v>
      </c>
      <c r="E35" s="221" t="s">
        <v>429</v>
      </c>
      <c r="F35" s="240">
        <v>15.992674812117635</v>
      </c>
      <c r="G35" s="240">
        <v>15.997326508799999</v>
      </c>
      <c r="H35" s="446"/>
      <c r="I35" s="240">
        <v>-6.9120388083897311E-2</v>
      </c>
      <c r="J35" s="240">
        <v>-7.209181140898302E-2</v>
      </c>
      <c r="K35" s="240">
        <v>-4.1090887360391903E-2</v>
      </c>
      <c r="L35" s="240">
        <v>-3.730745024455473E-3</v>
      </c>
      <c r="M35" s="173" t="s">
        <v>685</v>
      </c>
    </row>
    <row r="36" spans="1:16" ht="15.75" x14ac:dyDescent="0.25">
      <c r="A36" s="239" t="s">
        <v>510</v>
      </c>
      <c r="B36" s="221" t="s">
        <v>511</v>
      </c>
      <c r="C36" s="221" t="s">
        <v>512</v>
      </c>
      <c r="D36" s="221" t="s">
        <v>423</v>
      </c>
      <c r="E36" s="221" t="s">
        <v>458</v>
      </c>
      <c r="F36" s="240">
        <v>-1.5721460552370914</v>
      </c>
      <c r="G36" s="240">
        <v>1.9849141507976036</v>
      </c>
      <c r="H36" s="446"/>
      <c r="I36" s="240">
        <v>0</v>
      </c>
      <c r="J36" s="240">
        <v>0</v>
      </c>
      <c r="K36" s="240">
        <v>0</v>
      </c>
      <c r="L36" s="240">
        <v>0</v>
      </c>
      <c r="M36" s="241" t="s">
        <v>685</v>
      </c>
    </row>
    <row r="37" spans="1:16" ht="15.75" x14ac:dyDescent="0.25">
      <c r="A37" s="239" t="s">
        <v>513</v>
      </c>
      <c r="B37" s="221" t="s">
        <v>514</v>
      </c>
      <c r="C37" s="221" t="s">
        <v>515</v>
      </c>
      <c r="D37" s="221" t="s">
        <v>423</v>
      </c>
      <c r="E37" s="221" t="s">
        <v>458</v>
      </c>
      <c r="F37" s="240">
        <v>-0.38250000000000001</v>
      </c>
      <c r="G37" s="240">
        <v>-0.28187454000000001</v>
      </c>
      <c r="H37" s="446"/>
      <c r="I37" s="240">
        <v>0</v>
      </c>
      <c r="J37" s="240">
        <v>0</v>
      </c>
      <c r="K37" s="240">
        <v>0</v>
      </c>
      <c r="L37" s="240">
        <v>0</v>
      </c>
      <c r="M37" s="241" t="s">
        <v>685</v>
      </c>
    </row>
    <row r="38" spans="1:16" ht="15.75" x14ac:dyDescent="0.25">
      <c r="A38" s="243" t="s">
        <v>516</v>
      </c>
      <c r="B38" s="221" t="s">
        <v>517</v>
      </c>
      <c r="C38" s="221" t="s">
        <v>518</v>
      </c>
      <c r="D38" s="221" t="s">
        <v>423</v>
      </c>
      <c r="E38" s="221" t="s">
        <v>429</v>
      </c>
      <c r="F38" s="240">
        <v>-2.6897980800000174</v>
      </c>
      <c r="G38" s="228" t="s">
        <v>405</v>
      </c>
      <c r="H38" s="446"/>
      <c r="I38" s="240">
        <v>42.106999999999999</v>
      </c>
      <c r="J38" s="240">
        <v>0</v>
      </c>
      <c r="K38" s="240">
        <v>0</v>
      </c>
      <c r="L38" s="240">
        <v>0</v>
      </c>
      <c r="M38" s="241" t="s">
        <v>696</v>
      </c>
      <c r="O38" s="255"/>
    </row>
    <row r="39" spans="1:16" ht="15.75" x14ac:dyDescent="0.25">
      <c r="A39" s="244" t="s">
        <v>519</v>
      </c>
      <c r="B39" s="245" t="s">
        <v>520</v>
      </c>
      <c r="C39" s="231" t="s">
        <v>521</v>
      </c>
      <c r="D39" s="246"/>
      <c r="E39" s="231" t="s">
        <v>429</v>
      </c>
      <c r="F39" s="232">
        <f t="shared" ref="F39:L39" si="4">SUM(F16,F26,F31:F38)</f>
        <v>2143.270495367929</v>
      </c>
      <c r="G39" s="232">
        <f t="shared" si="4"/>
        <v>2524.237457871448</v>
      </c>
      <c r="H39" s="446"/>
      <c r="I39" s="232">
        <f t="shared" si="4"/>
        <v>2921.2690820084249</v>
      </c>
      <c r="J39" s="232">
        <f t="shared" si="4"/>
        <v>2854.064056462923</v>
      </c>
      <c r="K39" s="232">
        <f t="shared" si="4"/>
        <v>3061.5034422774938</v>
      </c>
      <c r="L39" s="232">
        <f t="shared" si="4"/>
        <v>3292.8404432649022</v>
      </c>
      <c r="M39" s="233" t="s">
        <v>405</v>
      </c>
      <c r="O39" s="255"/>
      <c r="P39" s="255"/>
    </row>
    <row r="40" spans="1:16" ht="15.75" x14ac:dyDescent="0.25">
      <c r="A40" s="247" t="s">
        <v>522</v>
      </c>
      <c r="B40" s="237" t="s">
        <v>463</v>
      </c>
      <c r="C40" s="231" t="s">
        <v>405</v>
      </c>
      <c r="D40" s="230"/>
      <c r="E40" s="237" t="s">
        <v>458</v>
      </c>
      <c r="F40" s="228">
        <v>2.5662115399999998</v>
      </c>
      <c r="G40" s="228">
        <v>0</v>
      </c>
      <c r="H40" s="446"/>
      <c r="I40" s="228">
        <v>0</v>
      </c>
      <c r="J40" s="228">
        <v>0</v>
      </c>
      <c r="K40" s="228">
        <v>0</v>
      </c>
      <c r="L40" s="228">
        <v>0</v>
      </c>
      <c r="M40" s="233" t="s">
        <v>405</v>
      </c>
    </row>
    <row r="41" spans="1:16" ht="15.75" x14ac:dyDescent="0.25">
      <c r="A41" s="248" t="s">
        <v>523</v>
      </c>
      <c r="B41" s="249" t="s">
        <v>524</v>
      </c>
      <c r="C41" s="250" t="s">
        <v>405</v>
      </c>
      <c r="D41" s="250"/>
      <c r="E41" s="219" t="s">
        <v>429</v>
      </c>
      <c r="F41" s="227">
        <v>43.3</v>
      </c>
      <c r="G41" s="227">
        <v>46.954162359999998</v>
      </c>
      <c r="H41" s="446"/>
      <c r="I41" s="227">
        <v>48.288275289298603</v>
      </c>
      <c r="J41" s="227">
        <v>48.288275289298603</v>
      </c>
      <c r="K41" s="227">
        <v>48.288275289298603</v>
      </c>
      <c r="L41" s="227">
        <v>48.288275289298603</v>
      </c>
      <c r="M41" s="173" t="s">
        <v>685</v>
      </c>
    </row>
    <row r="42" spans="1:16" ht="15.75" x14ac:dyDescent="0.25">
      <c r="A42" s="251" t="s">
        <v>525</v>
      </c>
      <c r="B42" s="231" t="s">
        <v>526</v>
      </c>
      <c r="C42" s="230" t="s">
        <v>405</v>
      </c>
      <c r="D42" s="230"/>
      <c r="E42" s="231" t="s">
        <v>458</v>
      </c>
      <c r="F42" s="232">
        <f>F39-F40-F41</f>
        <v>2097.4042838279288</v>
      </c>
      <c r="G42" s="232">
        <f t="shared" ref="G42:L42" si="5">G39-G40-G41</f>
        <v>2477.2832955114482</v>
      </c>
      <c r="H42" s="446"/>
      <c r="I42" s="232">
        <f t="shared" si="5"/>
        <v>2872.9808067191261</v>
      </c>
      <c r="J42" s="232">
        <f t="shared" si="5"/>
        <v>2805.7757811736242</v>
      </c>
      <c r="K42" s="232">
        <f t="shared" si="5"/>
        <v>3013.2151669881951</v>
      </c>
      <c r="L42" s="232">
        <f t="shared" si="5"/>
        <v>3244.5521679756034</v>
      </c>
      <c r="M42" s="233" t="s">
        <v>405</v>
      </c>
      <c r="O42" s="255"/>
    </row>
    <row r="43" spans="1:16" ht="15.75" x14ac:dyDescent="0.25">
      <c r="A43" s="242" t="s">
        <v>527</v>
      </c>
      <c r="B43" s="219" t="s">
        <v>528</v>
      </c>
      <c r="C43" s="219" t="s">
        <v>529</v>
      </c>
      <c r="D43" s="219"/>
      <c r="E43" s="219" t="s">
        <v>429</v>
      </c>
      <c r="F43" s="227">
        <v>2089.5655309200001</v>
      </c>
      <c r="G43" s="228"/>
      <c r="H43" s="446"/>
      <c r="I43" s="228"/>
      <c r="J43" s="228"/>
      <c r="K43" s="228"/>
      <c r="L43" s="228"/>
      <c r="M43" s="173" t="s">
        <v>685</v>
      </c>
    </row>
    <row r="44" spans="1:16" ht="15.75" x14ac:dyDescent="0.25">
      <c r="A44" s="252" t="s">
        <v>530</v>
      </c>
      <c r="B44" s="237" t="s">
        <v>531</v>
      </c>
      <c r="C44" s="237" t="s">
        <v>405</v>
      </c>
      <c r="D44" s="237"/>
      <c r="E44" s="237" t="s">
        <v>429</v>
      </c>
      <c r="F44" s="228">
        <f>F43-F39</f>
        <v>-53.704964447928887</v>
      </c>
      <c r="G44" s="228"/>
      <c r="H44" s="446"/>
      <c r="I44" s="228"/>
      <c r="J44" s="228"/>
      <c r="K44" s="228"/>
      <c r="L44" s="228"/>
      <c r="M44" s="233" t="s">
        <v>405</v>
      </c>
    </row>
    <row r="45" spans="1:16" ht="15.75" x14ac:dyDescent="0.25">
      <c r="A45" s="230" t="s">
        <v>532</v>
      </c>
      <c r="B45" s="231" t="s">
        <v>405</v>
      </c>
      <c r="C45" s="231" t="s">
        <v>405</v>
      </c>
      <c r="D45" s="231"/>
      <c r="E45" s="231" t="s">
        <v>458</v>
      </c>
      <c r="F45" s="253" t="s">
        <v>405</v>
      </c>
      <c r="G45" s="253">
        <f>G39/F39-1</f>
        <v>0.17775029485399574</v>
      </c>
      <c r="H45" s="446"/>
      <c r="I45" s="253"/>
      <c r="J45" s="253">
        <f t="shared" ref="J45:L45" si="6">J39/I39-1</f>
        <v>-2.3005421157333839E-2</v>
      </c>
      <c r="K45" s="253">
        <f t="shared" si="6"/>
        <v>7.2682105836003208E-2</v>
      </c>
      <c r="L45" s="253">
        <f t="shared" si="6"/>
        <v>7.5563201331994456E-2</v>
      </c>
      <c r="M45" s="233" t="s">
        <v>405</v>
      </c>
    </row>
    <row r="46" spans="1:16" ht="15.75" x14ac:dyDescent="0.25">
      <c r="A46" s="230" t="s">
        <v>533</v>
      </c>
      <c r="B46" s="231" t="s">
        <v>405</v>
      </c>
      <c r="C46" s="231" t="s">
        <v>405</v>
      </c>
      <c r="D46" s="231"/>
      <c r="E46" s="231" t="s">
        <v>458</v>
      </c>
      <c r="F46" s="253" t="s">
        <v>405</v>
      </c>
      <c r="G46" s="253">
        <f>G42/F42-1</f>
        <v>0.18111864012702883</v>
      </c>
      <c r="H46" s="447"/>
      <c r="I46" s="253"/>
      <c r="J46" s="253">
        <f t="shared" ref="J46:L46" si="7">J42/I42-1</f>
        <v>-2.3392089981362774E-2</v>
      </c>
      <c r="K46" s="253">
        <f t="shared" si="7"/>
        <v>7.3932987520407334E-2</v>
      </c>
      <c r="L46" s="253">
        <f t="shared" si="7"/>
        <v>7.6774139305370914E-2</v>
      </c>
      <c r="M46" s="233" t="s">
        <v>405</v>
      </c>
    </row>
    <row r="48" spans="1:16" x14ac:dyDescent="0.25">
      <c r="A48" s="3" t="s">
        <v>534</v>
      </c>
    </row>
    <row r="49" spans="1:8" x14ac:dyDescent="0.25">
      <c r="A49" t="s">
        <v>535</v>
      </c>
    </row>
    <row r="50" spans="1:8" x14ac:dyDescent="0.25">
      <c r="A50" t="s">
        <v>536</v>
      </c>
    </row>
    <row r="51" spans="1:8" x14ac:dyDescent="0.25">
      <c r="A51" t="s">
        <v>537</v>
      </c>
      <c r="F51" s="9"/>
      <c r="G51" s="9"/>
      <c r="H51" s="9"/>
    </row>
    <row r="52" spans="1:8" x14ac:dyDescent="0.25">
      <c r="A52" t="s">
        <v>538</v>
      </c>
    </row>
    <row r="53" spans="1:8" x14ac:dyDescent="0.25">
      <c r="A53" t="s">
        <v>539</v>
      </c>
    </row>
  </sheetData>
  <mergeCells count="4">
    <mergeCell ref="A3:D3"/>
    <mergeCell ref="F3:K3"/>
    <mergeCell ref="M4:M5"/>
    <mergeCell ref="H6:H46"/>
  </mergeCells>
  <conditionalFormatting sqref="F7:G7 A6:A15 C6:C15 G10 L24 F35:G46 F11:G32 I41:L41 I42:K46 I35:K40 I10:K32 I7:K7">
    <cfRule type="cellIs" dxfId="20" priority="4" operator="lessThan">
      <formula>0</formula>
    </cfRule>
  </conditionalFormatting>
  <conditionalFormatting sqref="F33:G34 I34:L34 I33:K33">
    <cfRule type="cellIs" dxfId="19" priority="3" operator="lessThan">
      <formula>0</formula>
    </cfRule>
  </conditionalFormatting>
  <conditionalFormatting sqref="L7 L35:L40 L10:L23 L25:L32 L42:L46">
    <cfRule type="cellIs" dxfId="18" priority="2" operator="lessThan">
      <formula>0</formula>
    </cfRule>
  </conditionalFormatting>
  <conditionalFormatting sqref="L33">
    <cfRule type="cellIs" dxfId="17" priority="1" operator="lessThan">
      <formula>0</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M56"/>
  <sheetViews>
    <sheetView zoomScale="70" zoomScaleNormal="70" workbookViewId="0"/>
  </sheetViews>
  <sheetFormatPr defaultRowHeight="15" x14ac:dyDescent="0.25"/>
  <cols>
    <col min="1" max="1" width="68.28515625" bestFit="1" customWidth="1"/>
    <col min="2" max="2" width="4.28515625" bestFit="1" customWidth="1"/>
    <col min="3" max="3" width="12.28515625" bestFit="1" customWidth="1"/>
    <col min="4" max="4" width="13.5703125" bestFit="1" customWidth="1"/>
    <col min="5" max="5" width="14.85546875" bestFit="1" customWidth="1"/>
    <col min="6" max="8" width="11.140625" bestFit="1" customWidth="1"/>
    <col min="9" max="12" width="11.140625" customWidth="1"/>
    <col min="13" max="13" width="49.42578125" bestFit="1" customWidth="1"/>
  </cols>
  <sheetData>
    <row r="1" spans="1:13" x14ac:dyDescent="0.25">
      <c r="A1" s="3" t="s">
        <v>751</v>
      </c>
    </row>
    <row r="3" spans="1:13" ht="26.25" x14ac:dyDescent="0.4">
      <c r="A3" s="442" t="s">
        <v>540</v>
      </c>
      <c r="B3" s="442"/>
      <c r="C3" s="442"/>
      <c r="D3" s="442"/>
      <c r="E3" s="202" t="s">
        <v>404</v>
      </c>
      <c r="F3" s="443">
        <v>41995</v>
      </c>
      <c r="G3" s="443">
        <v>0</v>
      </c>
      <c r="H3" s="443">
        <v>0</v>
      </c>
      <c r="I3" s="443">
        <v>0</v>
      </c>
      <c r="J3" s="443">
        <v>0</v>
      </c>
      <c r="K3" s="443">
        <v>0</v>
      </c>
      <c r="L3" s="203"/>
      <c r="M3" s="204" t="s">
        <v>405</v>
      </c>
    </row>
    <row r="4" spans="1:13" ht="31.5" x14ac:dyDescent="0.25">
      <c r="A4" s="205" t="s">
        <v>406</v>
      </c>
      <c r="B4" s="205" t="s">
        <v>405</v>
      </c>
      <c r="C4" s="206" t="s">
        <v>407</v>
      </c>
      <c r="D4" s="206" t="s">
        <v>408</v>
      </c>
      <c r="E4" s="205" t="s">
        <v>409</v>
      </c>
      <c r="F4" s="207" t="s">
        <v>410</v>
      </c>
      <c r="G4" s="207" t="s">
        <v>411</v>
      </c>
      <c r="H4" s="207" t="s">
        <v>412</v>
      </c>
      <c r="I4" s="207" t="s">
        <v>413</v>
      </c>
      <c r="J4" s="207" t="s">
        <v>414</v>
      </c>
      <c r="K4" s="207" t="s">
        <v>415</v>
      </c>
      <c r="L4" s="207" t="s">
        <v>416</v>
      </c>
      <c r="M4" s="444" t="s">
        <v>417</v>
      </c>
    </row>
    <row r="5" spans="1:13" ht="15.75" x14ac:dyDescent="0.25">
      <c r="A5" s="205" t="s">
        <v>418</v>
      </c>
      <c r="B5" s="206" t="s">
        <v>405</v>
      </c>
      <c r="C5" s="206" t="s">
        <v>405</v>
      </c>
      <c r="D5" s="206" t="s">
        <v>405</v>
      </c>
      <c r="E5" s="206" t="s">
        <v>405</v>
      </c>
      <c r="F5" s="208" t="s">
        <v>419</v>
      </c>
      <c r="G5" s="209" t="s">
        <v>74</v>
      </c>
      <c r="H5" s="209" t="s">
        <v>32</v>
      </c>
      <c r="I5" s="209" t="s">
        <v>33</v>
      </c>
      <c r="J5" s="210" t="s">
        <v>34</v>
      </c>
      <c r="K5" s="211" t="s">
        <v>35</v>
      </c>
      <c r="L5" s="211" t="s">
        <v>36</v>
      </c>
      <c r="M5" s="450"/>
    </row>
    <row r="6" spans="1:13" ht="15.75" x14ac:dyDescent="0.25">
      <c r="A6" s="257" t="s">
        <v>420</v>
      </c>
      <c r="B6" s="231" t="s">
        <v>405</v>
      </c>
      <c r="C6" s="258" t="s">
        <v>405</v>
      </c>
      <c r="D6" s="231" t="s">
        <v>405</v>
      </c>
      <c r="E6" s="231" t="s">
        <v>405</v>
      </c>
      <c r="F6" s="259">
        <v>251.73333333333301</v>
      </c>
      <c r="G6" s="259" t="s">
        <v>405</v>
      </c>
      <c r="H6" s="451" t="s">
        <v>728</v>
      </c>
      <c r="I6" s="259"/>
      <c r="J6" s="259"/>
      <c r="K6" s="259"/>
      <c r="L6" s="259"/>
      <c r="M6" s="271" t="s">
        <v>680</v>
      </c>
    </row>
    <row r="7" spans="1:13" ht="15.75" x14ac:dyDescent="0.25">
      <c r="A7" s="260" t="s">
        <v>421</v>
      </c>
      <c r="B7" s="237" t="s">
        <v>405</v>
      </c>
      <c r="C7" s="261" t="s">
        <v>422</v>
      </c>
      <c r="D7" s="237" t="s">
        <v>405</v>
      </c>
      <c r="E7" s="237" t="s">
        <v>405</v>
      </c>
      <c r="F7" s="262">
        <v>1.1666890673736021</v>
      </c>
      <c r="G7" s="262" t="s">
        <v>405</v>
      </c>
      <c r="H7" s="452"/>
      <c r="I7" s="262"/>
      <c r="J7" s="262"/>
      <c r="K7" s="262"/>
      <c r="L7" s="262"/>
      <c r="M7" s="271" t="s">
        <v>681</v>
      </c>
    </row>
    <row r="8" spans="1:13" ht="15.75" x14ac:dyDescent="0.25">
      <c r="A8" s="257" t="s">
        <v>424</v>
      </c>
      <c r="B8" s="231" t="s">
        <v>405</v>
      </c>
      <c r="C8" s="263" t="s">
        <v>425</v>
      </c>
      <c r="D8" s="231" t="s">
        <v>405</v>
      </c>
      <c r="E8" s="231" t="s">
        <v>405</v>
      </c>
      <c r="F8" s="264">
        <v>5.0000000000000001E-3</v>
      </c>
      <c r="G8" s="264">
        <v>5.0000000000000001E-3</v>
      </c>
      <c r="H8" s="452"/>
      <c r="I8" s="264">
        <v>1.4999999999999999E-2</v>
      </c>
      <c r="J8" s="264">
        <v>2.1999999999999999E-2</v>
      </c>
      <c r="K8" s="264">
        <v>2.6000000000000006E-2</v>
      </c>
      <c r="L8" s="264">
        <v>2.6000000000000006E-2</v>
      </c>
      <c r="M8" s="271" t="s">
        <v>697</v>
      </c>
    </row>
    <row r="9" spans="1:13" ht="15.75" x14ac:dyDescent="0.25">
      <c r="A9" s="218" t="s">
        <v>426</v>
      </c>
      <c r="B9" s="221" t="s">
        <v>427</v>
      </c>
      <c r="C9" s="220" t="s">
        <v>428</v>
      </c>
      <c r="D9" s="221" t="s">
        <v>423</v>
      </c>
      <c r="E9" s="221" t="s">
        <v>429</v>
      </c>
      <c r="F9" s="265">
        <v>225.12200000000001</v>
      </c>
      <c r="G9" s="265">
        <v>236.95</v>
      </c>
      <c r="H9" s="452"/>
      <c r="I9" s="265">
        <v>244.7</v>
      </c>
      <c r="J9" s="265">
        <v>249.4</v>
      </c>
      <c r="K9" s="266">
        <v>253.1</v>
      </c>
      <c r="L9" s="265">
        <v>256.39999999999998</v>
      </c>
      <c r="M9" s="267" t="s">
        <v>683</v>
      </c>
    </row>
    <row r="10" spans="1:13" ht="15.75" x14ac:dyDescent="0.25">
      <c r="A10" s="218" t="s">
        <v>430</v>
      </c>
      <c r="B10" s="221" t="s">
        <v>431</v>
      </c>
      <c r="C10" s="220" t="s">
        <v>432</v>
      </c>
      <c r="D10" s="221" t="s">
        <v>423</v>
      </c>
      <c r="E10" s="221" t="s">
        <v>429</v>
      </c>
      <c r="F10" s="226" t="s">
        <v>405</v>
      </c>
      <c r="G10" s="227">
        <v>6.2</v>
      </c>
      <c r="H10" s="452"/>
      <c r="I10" s="227">
        <v>-16.7</v>
      </c>
      <c r="J10" s="227">
        <v>8.9</v>
      </c>
      <c r="K10" s="268">
        <v>30.1</v>
      </c>
      <c r="L10" s="227">
        <v>34</v>
      </c>
      <c r="M10" s="267" t="s">
        <v>684</v>
      </c>
    </row>
    <row r="11" spans="1:13" ht="15.75" x14ac:dyDescent="0.25">
      <c r="A11" s="218" t="s">
        <v>433</v>
      </c>
      <c r="B11" s="221" t="s">
        <v>434</v>
      </c>
      <c r="C11" s="220" t="s">
        <v>435</v>
      </c>
      <c r="D11" s="221" t="s">
        <v>423</v>
      </c>
      <c r="E11" s="221" t="s">
        <v>429</v>
      </c>
      <c r="F11" s="228" t="s">
        <v>405</v>
      </c>
      <c r="G11" s="227">
        <v>-0.1</v>
      </c>
      <c r="H11" s="452"/>
      <c r="I11" s="227">
        <v>0</v>
      </c>
      <c r="J11" s="227">
        <v>0</v>
      </c>
      <c r="K11" s="268">
        <v>0</v>
      </c>
      <c r="L11" s="227">
        <v>0</v>
      </c>
      <c r="M11" s="267" t="s">
        <v>685</v>
      </c>
    </row>
    <row r="12" spans="1:13" ht="15.75" x14ac:dyDescent="0.25">
      <c r="A12" s="260" t="s">
        <v>442</v>
      </c>
      <c r="B12" s="237" t="s">
        <v>443</v>
      </c>
      <c r="C12" s="261" t="s">
        <v>444</v>
      </c>
      <c r="D12" s="237" t="s">
        <v>423</v>
      </c>
      <c r="E12" s="237" t="s">
        <v>429</v>
      </c>
      <c r="F12" s="269">
        <v>1.1630163330372321</v>
      </c>
      <c r="G12" s="269">
        <v>1.2050838144310985</v>
      </c>
      <c r="H12" s="452"/>
      <c r="I12" s="269">
        <v>1.2762904094001102</v>
      </c>
      <c r="J12" s="269">
        <v>1.3083139362032947</v>
      </c>
      <c r="K12" s="270">
        <v>1.3615856951418255</v>
      </c>
      <c r="L12" s="269">
        <v>1.388657495025539</v>
      </c>
      <c r="M12" s="271" t="s">
        <v>698</v>
      </c>
    </row>
    <row r="13" spans="1:13" ht="15.75" x14ac:dyDescent="0.25">
      <c r="A13" s="230" t="s">
        <v>445</v>
      </c>
      <c r="B13" s="231" t="s">
        <v>446</v>
      </c>
      <c r="C13" s="231" t="s">
        <v>447</v>
      </c>
      <c r="D13" s="231" t="s">
        <v>423</v>
      </c>
      <c r="E13" s="231" t="s">
        <v>429</v>
      </c>
      <c r="F13" s="232">
        <f t="shared" ref="F13:K13" si="0">SUM(F9:F11)*F12</f>
        <v>261.82056292600777</v>
      </c>
      <c r="G13" s="232">
        <f t="shared" si="0"/>
        <v>292.89562109747845</v>
      </c>
      <c r="H13" s="452"/>
      <c r="I13" s="232">
        <f t="shared" si="0"/>
        <v>290.99421334322511</v>
      </c>
      <c r="J13" s="232">
        <f t="shared" si="0"/>
        <v>337.93748972131107</v>
      </c>
      <c r="K13" s="272">
        <f t="shared" si="0"/>
        <v>385.60106886416497</v>
      </c>
      <c r="L13" s="232">
        <f t="shared" ref="L13" si="1">SUM(L9:L11)*L12</f>
        <v>403.26613655541649</v>
      </c>
      <c r="M13" s="271" t="s">
        <v>405</v>
      </c>
    </row>
    <row r="14" spans="1:13" ht="15.75" x14ac:dyDescent="0.25">
      <c r="A14" s="234" t="s">
        <v>448</v>
      </c>
      <c r="B14" s="219" t="s">
        <v>449</v>
      </c>
      <c r="C14" s="219" t="s">
        <v>450</v>
      </c>
      <c r="D14" s="219" t="s">
        <v>451</v>
      </c>
      <c r="E14" s="219" t="s">
        <v>429</v>
      </c>
      <c r="F14" s="228" t="s">
        <v>405</v>
      </c>
      <c r="G14" s="228" t="s">
        <v>405</v>
      </c>
      <c r="H14" s="452"/>
      <c r="I14" s="227">
        <v>-4.6999646824261685</v>
      </c>
      <c r="J14" s="227">
        <v>-5.1000543259472622</v>
      </c>
      <c r="K14" s="268">
        <v>-5.5999411668582715</v>
      </c>
      <c r="L14" s="227">
        <v>-5.2998377789553945</v>
      </c>
      <c r="M14" s="267" t="s">
        <v>685</v>
      </c>
    </row>
    <row r="15" spans="1:13" ht="15.75" x14ac:dyDescent="0.25">
      <c r="A15" s="234" t="s">
        <v>452</v>
      </c>
      <c r="B15" s="219" t="s">
        <v>453</v>
      </c>
      <c r="C15" s="219" t="s">
        <v>454</v>
      </c>
      <c r="D15" s="219" t="s">
        <v>451</v>
      </c>
      <c r="E15" s="219" t="s">
        <v>429</v>
      </c>
      <c r="F15" s="228" t="s">
        <v>405</v>
      </c>
      <c r="G15" s="227">
        <v>0</v>
      </c>
      <c r="H15" s="452"/>
      <c r="I15" s="227">
        <v>0</v>
      </c>
      <c r="J15" s="227">
        <v>0</v>
      </c>
      <c r="K15" s="268">
        <v>0</v>
      </c>
      <c r="L15" s="227">
        <v>0</v>
      </c>
      <c r="M15" s="267" t="s">
        <v>685</v>
      </c>
    </row>
    <row r="16" spans="1:13" ht="15.75" x14ac:dyDescent="0.25">
      <c r="A16" s="238" t="s">
        <v>541</v>
      </c>
      <c r="B16" s="231" t="s">
        <v>478</v>
      </c>
      <c r="C16" s="231" t="s">
        <v>479</v>
      </c>
      <c r="D16" s="231" t="s">
        <v>451</v>
      </c>
      <c r="E16" s="231" t="s">
        <v>429</v>
      </c>
      <c r="F16" s="232">
        <f t="shared" ref="F16:K16" si="2">SUM(F14:F15)</f>
        <v>0</v>
      </c>
      <c r="G16" s="232">
        <f t="shared" si="2"/>
        <v>0</v>
      </c>
      <c r="H16" s="452"/>
      <c r="I16" s="232">
        <f t="shared" si="2"/>
        <v>-4.6999646824261685</v>
      </c>
      <c r="J16" s="232">
        <f t="shared" si="2"/>
        <v>-5.1000543259472622</v>
      </c>
      <c r="K16" s="272">
        <f t="shared" si="2"/>
        <v>-5.5999411668582715</v>
      </c>
      <c r="L16" s="232">
        <f t="shared" ref="L16" si="3">SUM(L14:L15)</f>
        <v>-5.2998377789553945</v>
      </c>
      <c r="M16" s="271" t="s">
        <v>405</v>
      </c>
    </row>
    <row r="17" spans="1:13" ht="15.75" x14ac:dyDescent="0.25">
      <c r="A17" s="234" t="s">
        <v>480</v>
      </c>
      <c r="B17" s="219" t="s">
        <v>481</v>
      </c>
      <c r="C17" s="219" t="s">
        <v>482</v>
      </c>
      <c r="D17" s="219" t="s">
        <v>483</v>
      </c>
      <c r="E17" s="219" t="s">
        <v>429</v>
      </c>
      <c r="F17" s="227">
        <v>0.50000702194206015</v>
      </c>
      <c r="G17" s="228" t="s">
        <v>405</v>
      </c>
      <c r="H17" s="452"/>
      <c r="I17" s="227">
        <v>1.1984885290555851</v>
      </c>
      <c r="J17" s="227">
        <v>1.1881161824155848</v>
      </c>
      <c r="K17" s="268">
        <v>1.1958594995024447</v>
      </c>
      <c r="L17" s="227">
        <v>1.1958354602901926</v>
      </c>
      <c r="M17" s="267" t="s">
        <v>692</v>
      </c>
    </row>
    <row r="18" spans="1:13" ht="15.75" x14ac:dyDescent="0.25">
      <c r="A18" s="234" t="s">
        <v>484</v>
      </c>
      <c r="B18" s="219" t="s">
        <v>485</v>
      </c>
      <c r="C18" s="219" t="s">
        <v>486</v>
      </c>
      <c r="D18" s="219" t="s">
        <v>487</v>
      </c>
      <c r="E18" s="219" t="s">
        <v>429</v>
      </c>
      <c r="F18" s="228" t="s">
        <v>405</v>
      </c>
      <c r="G18" s="228" t="s">
        <v>405</v>
      </c>
      <c r="H18" s="452"/>
      <c r="I18" s="227">
        <v>0.59924426452779256</v>
      </c>
      <c r="J18" s="227">
        <v>0.5940580912077924</v>
      </c>
      <c r="K18" s="268">
        <v>0.59792974975122237</v>
      </c>
      <c r="L18" s="227">
        <v>0.5979177301450963</v>
      </c>
      <c r="M18" s="267" t="s">
        <v>692</v>
      </c>
    </row>
    <row r="19" spans="1:13" ht="15.75" x14ac:dyDescent="0.25">
      <c r="A19" s="234" t="s">
        <v>488</v>
      </c>
      <c r="B19" s="219" t="s">
        <v>489</v>
      </c>
      <c r="C19" s="219" t="s">
        <v>490</v>
      </c>
      <c r="D19" s="219" t="s">
        <v>491</v>
      </c>
      <c r="E19" s="219" t="s">
        <v>429</v>
      </c>
      <c r="F19" s="228" t="s">
        <v>405</v>
      </c>
      <c r="G19" s="228" t="s">
        <v>405</v>
      </c>
      <c r="H19" s="452"/>
      <c r="I19" s="227">
        <v>0</v>
      </c>
      <c r="J19" s="227">
        <v>0</v>
      </c>
      <c r="K19" s="268">
        <v>0</v>
      </c>
      <c r="L19" s="227">
        <v>0</v>
      </c>
      <c r="M19" s="267" t="s">
        <v>692</v>
      </c>
    </row>
    <row r="20" spans="1:13" ht="15.75" x14ac:dyDescent="0.25">
      <c r="A20" s="234" t="s">
        <v>492</v>
      </c>
      <c r="B20" s="219" t="s">
        <v>493</v>
      </c>
      <c r="C20" s="219" t="s">
        <v>494</v>
      </c>
      <c r="D20" s="219" t="s">
        <v>495</v>
      </c>
      <c r="E20" s="219" t="s">
        <v>429</v>
      </c>
      <c r="F20" s="228" t="s">
        <v>405</v>
      </c>
      <c r="G20" s="228" t="s">
        <v>405</v>
      </c>
      <c r="H20" s="452"/>
      <c r="I20" s="227">
        <v>0</v>
      </c>
      <c r="J20" s="227">
        <v>0</v>
      </c>
      <c r="K20" s="268">
        <v>0</v>
      </c>
      <c r="L20" s="227">
        <v>0</v>
      </c>
      <c r="M20" s="267" t="s">
        <v>693</v>
      </c>
    </row>
    <row r="21" spans="1:13" ht="15.75" x14ac:dyDescent="0.25">
      <c r="A21" s="234" t="s">
        <v>542</v>
      </c>
      <c r="B21" s="219" t="s">
        <v>543</v>
      </c>
      <c r="C21" s="273" t="s">
        <v>544</v>
      </c>
      <c r="D21" s="219" t="s">
        <v>545</v>
      </c>
      <c r="E21" s="219" t="s">
        <v>546</v>
      </c>
      <c r="F21" s="228" t="s">
        <v>405</v>
      </c>
      <c r="G21" s="228" t="s">
        <v>405</v>
      </c>
      <c r="H21" s="452"/>
      <c r="I21" s="227">
        <v>0</v>
      </c>
      <c r="J21" s="227">
        <v>0</v>
      </c>
      <c r="K21" s="268">
        <v>0</v>
      </c>
      <c r="L21" s="227">
        <v>0</v>
      </c>
      <c r="M21" s="267" t="s">
        <v>692</v>
      </c>
    </row>
    <row r="22" spans="1:13" ht="15.75" x14ac:dyDescent="0.25">
      <c r="A22" s="238" t="s">
        <v>547</v>
      </c>
      <c r="B22" s="231" t="s">
        <v>497</v>
      </c>
      <c r="C22" s="231" t="s">
        <v>498</v>
      </c>
      <c r="D22" s="231" t="s">
        <v>423</v>
      </c>
      <c r="E22" s="231" t="s">
        <v>429</v>
      </c>
      <c r="F22" s="232">
        <f>SUM(F17:F21)</f>
        <v>0.50000702194206015</v>
      </c>
      <c r="G22" s="232">
        <f t="shared" ref="G22:L22" si="4">SUM(G17:G21)</f>
        <v>0</v>
      </c>
      <c r="H22" s="452"/>
      <c r="I22" s="232">
        <f t="shared" si="4"/>
        <v>1.7977327935833776</v>
      </c>
      <c r="J22" s="232">
        <f t="shared" si="4"/>
        <v>1.7821742736233772</v>
      </c>
      <c r="K22" s="272">
        <f t="shared" si="4"/>
        <v>1.7937892492536671</v>
      </c>
      <c r="L22" s="232">
        <f t="shared" si="4"/>
        <v>1.793753190435289</v>
      </c>
      <c r="M22" s="271" t="s">
        <v>405</v>
      </c>
    </row>
    <row r="23" spans="1:13" ht="15.75" x14ac:dyDescent="0.25">
      <c r="A23" s="239" t="s">
        <v>499</v>
      </c>
      <c r="B23" s="221" t="s">
        <v>106</v>
      </c>
      <c r="C23" s="221" t="s">
        <v>500</v>
      </c>
      <c r="D23" s="221" t="s">
        <v>501</v>
      </c>
      <c r="E23" s="221" t="s">
        <v>429</v>
      </c>
      <c r="F23" s="240">
        <v>0.60000842633047224</v>
      </c>
      <c r="G23" s="240">
        <v>0.99998656910720973</v>
      </c>
      <c r="H23" s="452"/>
      <c r="I23" s="240">
        <v>0.79899235270372337</v>
      </c>
      <c r="J23" s="240">
        <v>0.79207745494372328</v>
      </c>
      <c r="K23" s="274">
        <v>0.79723966633496335</v>
      </c>
      <c r="L23" s="240">
        <v>0.7972236401934617</v>
      </c>
      <c r="M23" s="267" t="s">
        <v>692</v>
      </c>
    </row>
    <row r="24" spans="1:13" ht="15.75" x14ac:dyDescent="0.25">
      <c r="A24" s="239" t="s">
        <v>507</v>
      </c>
      <c r="B24" s="221" t="s">
        <v>105</v>
      </c>
      <c r="C24" s="221" t="s">
        <v>508</v>
      </c>
      <c r="D24" s="221" t="s">
        <v>509</v>
      </c>
      <c r="E24" s="221" t="s">
        <v>429</v>
      </c>
      <c r="F24" s="240">
        <v>25.500358119045067</v>
      </c>
      <c r="G24" s="240">
        <v>29.199607817930524</v>
      </c>
      <c r="H24" s="452"/>
      <c r="I24" s="240">
        <v>31.899760291360582</v>
      </c>
      <c r="J24" s="240">
        <v>33.10035258604988</v>
      </c>
      <c r="K24" s="274">
        <v>33.299650152925075</v>
      </c>
      <c r="L24" s="240">
        <v>32.798996065988099</v>
      </c>
      <c r="M24" s="267" t="s">
        <v>685</v>
      </c>
    </row>
    <row r="25" spans="1:13" ht="15.75" x14ac:dyDescent="0.25">
      <c r="A25" s="243" t="s">
        <v>516</v>
      </c>
      <c r="B25" s="221" t="s">
        <v>517</v>
      </c>
      <c r="C25" s="221" t="s">
        <v>518</v>
      </c>
      <c r="D25" s="221" t="s">
        <v>423</v>
      </c>
      <c r="E25" s="221" t="s">
        <v>429</v>
      </c>
      <c r="F25" s="240">
        <v>-0.80001123510729633</v>
      </c>
      <c r="G25" s="228" t="s">
        <v>405</v>
      </c>
      <c r="H25" s="452"/>
      <c r="I25" s="240">
        <v>0.19974808817593084</v>
      </c>
      <c r="J25" s="240">
        <v>0</v>
      </c>
      <c r="K25" s="274">
        <v>0</v>
      </c>
      <c r="L25" s="240">
        <v>0</v>
      </c>
      <c r="M25" s="267" t="s">
        <v>696</v>
      </c>
    </row>
    <row r="26" spans="1:13" ht="15.75" x14ac:dyDescent="0.25">
      <c r="A26" s="244" t="s">
        <v>548</v>
      </c>
      <c r="B26" s="231" t="s">
        <v>520</v>
      </c>
      <c r="C26" s="231" t="s">
        <v>521</v>
      </c>
      <c r="D26" s="246" t="s">
        <v>405</v>
      </c>
      <c r="E26" s="231" t="s">
        <v>429</v>
      </c>
      <c r="F26" s="232">
        <f t="shared" ref="F26:L26" si="5">SUM(F13,F16,F22:F25)</f>
        <v>287.62092525821805</v>
      </c>
      <c r="G26" s="232">
        <f t="shared" si="5"/>
        <v>323.09521548451619</v>
      </c>
      <c r="H26" s="452"/>
      <c r="I26" s="232">
        <f t="shared" si="5"/>
        <v>320.9904821866225</v>
      </c>
      <c r="J26" s="232">
        <f t="shared" si="5"/>
        <v>368.5120397099808</v>
      </c>
      <c r="K26" s="272">
        <f t="shared" si="5"/>
        <v>415.89180676582043</v>
      </c>
      <c r="L26" s="232">
        <f t="shared" si="5"/>
        <v>433.35627167307791</v>
      </c>
      <c r="M26" s="271" t="s">
        <v>405</v>
      </c>
    </row>
    <row r="27" spans="1:13" ht="15.75" x14ac:dyDescent="0.25">
      <c r="A27" s="275" t="s">
        <v>549</v>
      </c>
      <c r="B27" s="221" t="s">
        <v>524</v>
      </c>
      <c r="C27" s="221" t="s">
        <v>550</v>
      </c>
      <c r="D27" s="242" t="s">
        <v>405</v>
      </c>
      <c r="E27" s="221" t="s">
        <v>546</v>
      </c>
      <c r="F27" s="240">
        <v>7.0000983071888427</v>
      </c>
      <c r="G27" s="240">
        <v>7.6998965821255148</v>
      </c>
      <c r="H27" s="452"/>
      <c r="I27" s="240">
        <v>8.6890418356529917</v>
      </c>
      <c r="J27" s="240">
        <v>9.9009681867965416</v>
      </c>
      <c r="K27" s="274">
        <v>10.463770620646393</v>
      </c>
      <c r="L27" s="240">
        <v>11.299654132489804</v>
      </c>
      <c r="M27" s="267" t="s">
        <v>699</v>
      </c>
    </row>
    <row r="28" spans="1:13" ht="15.75" x14ac:dyDescent="0.25">
      <c r="A28" s="248" t="s">
        <v>551</v>
      </c>
      <c r="B28" s="249" t="s">
        <v>552</v>
      </c>
      <c r="C28" s="249" t="s">
        <v>553</v>
      </c>
      <c r="D28" s="249" t="s">
        <v>405</v>
      </c>
      <c r="E28" s="219" t="s">
        <v>546</v>
      </c>
      <c r="F28" s="227">
        <v>15.033364765227704</v>
      </c>
      <c r="G28" s="227">
        <v>18.49975152848338</v>
      </c>
      <c r="H28" s="452"/>
      <c r="I28" s="227">
        <v>19.175816464889362</v>
      </c>
      <c r="J28" s="227">
        <v>20.792033192272733</v>
      </c>
      <c r="K28" s="227">
        <v>22.023745782503362</v>
      </c>
      <c r="L28" s="227">
        <v>23.499280718009768</v>
      </c>
      <c r="M28" s="267" t="s">
        <v>700</v>
      </c>
    </row>
    <row r="29" spans="1:13" ht="15.75" x14ac:dyDescent="0.25">
      <c r="A29" s="251" t="s">
        <v>554</v>
      </c>
      <c r="B29" s="231" t="s">
        <v>526</v>
      </c>
      <c r="C29" s="231" t="s">
        <v>467</v>
      </c>
      <c r="D29" s="230" t="s">
        <v>405</v>
      </c>
      <c r="E29" s="231" t="s">
        <v>458</v>
      </c>
      <c r="F29" s="232">
        <f>F26+F27-F28</f>
        <v>279.58765880017921</v>
      </c>
      <c r="G29" s="232">
        <f t="shared" ref="G29:L29" si="6">G26+G27-G28</f>
        <v>312.29536053815832</v>
      </c>
      <c r="H29" s="452"/>
      <c r="I29" s="232">
        <f t="shared" si="6"/>
        <v>310.50370755738612</v>
      </c>
      <c r="J29" s="232">
        <f t="shared" si="6"/>
        <v>357.62097470450459</v>
      </c>
      <c r="K29" s="232">
        <f t="shared" si="6"/>
        <v>404.33183160396351</v>
      </c>
      <c r="L29" s="232">
        <f t="shared" si="6"/>
        <v>421.15664508755799</v>
      </c>
      <c r="M29" s="271" t="s">
        <v>701</v>
      </c>
    </row>
    <row r="30" spans="1:13" ht="15.75" x14ac:dyDescent="0.25">
      <c r="A30" s="242" t="s">
        <v>527</v>
      </c>
      <c r="B30" s="219" t="s">
        <v>528</v>
      </c>
      <c r="C30" s="219" t="s">
        <v>529</v>
      </c>
      <c r="D30" s="219" t="s">
        <v>405</v>
      </c>
      <c r="E30" s="219" t="s">
        <v>429</v>
      </c>
      <c r="F30" s="227">
        <v>271.3038101057619</v>
      </c>
      <c r="G30" s="228"/>
      <c r="H30" s="452"/>
      <c r="I30" s="228"/>
      <c r="J30" s="228"/>
      <c r="K30" s="228"/>
      <c r="L30" s="228"/>
      <c r="M30" s="267" t="s">
        <v>685</v>
      </c>
    </row>
    <row r="31" spans="1:13" ht="15.75" x14ac:dyDescent="0.25">
      <c r="A31" s="252" t="s">
        <v>530</v>
      </c>
      <c r="B31" s="237" t="s">
        <v>531</v>
      </c>
      <c r="C31" s="237" t="s">
        <v>405</v>
      </c>
      <c r="D31" s="237" t="s">
        <v>405</v>
      </c>
      <c r="E31" s="237" t="s">
        <v>429</v>
      </c>
      <c r="F31" s="228">
        <f>F30-F29</f>
        <v>-8.2838486944173155</v>
      </c>
      <c r="G31" s="228"/>
      <c r="H31" s="452"/>
      <c r="I31" s="228"/>
      <c r="J31" s="228"/>
      <c r="K31" s="228"/>
      <c r="L31" s="228"/>
      <c r="M31" s="271" t="s">
        <v>405</v>
      </c>
    </row>
    <row r="32" spans="1:13" ht="15.75" x14ac:dyDescent="0.25">
      <c r="A32" s="230" t="s">
        <v>533</v>
      </c>
      <c r="B32" s="231" t="s">
        <v>405</v>
      </c>
      <c r="C32" s="231" t="s">
        <v>405</v>
      </c>
      <c r="D32" s="231" t="s">
        <v>405</v>
      </c>
      <c r="E32" s="231" t="s">
        <v>429</v>
      </c>
      <c r="F32" s="253" t="s">
        <v>405</v>
      </c>
      <c r="G32" s="253">
        <f>G29/F29-1</f>
        <v>0.11698549885334986</v>
      </c>
      <c r="H32" s="453"/>
      <c r="I32" s="253"/>
      <c r="J32" s="253">
        <f t="shared" ref="J32:L32" si="7">J29/I29-1</f>
        <v>0.15174462011346646</v>
      </c>
      <c r="K32" s="253">
        <f t="shared" si="7"/>
        <v>0.13061554048404234</v>
      </c>
      <c r="L32" s="253">
        <f t="shared" si="7"/>
        <v>4.1611399767491175E-2</v>
      </c>
      <c r="M32" s="271" t="s">
        <v>405</v>
      </c>
    </row>
    <row r="34" spans="1:8" x14ac:dyDescent="0.25">
      <c r="A34" s="3" t="s">
        <v>534</v>
      </c>
    </row>
    <row r="35" spans="1:8" x14ac:dyDescent="0.25">
      <c r="A35" t="s">
        <v>535</v>
      </c>
    </row>
    <row r="36" spans="1:8" x14ac:dyDescent="0.25">
      <c r="A36" t="s">
        <v>536</v>
      </c>
    </row>
    <row r="37" spans="1:8" x14ac:dyDescent="0.25">
      <c r="A37" t="s">
        <v>537</v>
      </c>
      <c r="F37" s="9"/>
      <c r="G37" s="9"/>
      <c r="H37" s="9"/>
    </row>
    <row r="38" spans="1:8" x14ac:dyDescent="0.25">
      <c r="A38" t="s">
        <v>555</v>
      </c>
    </row>
    <row r="40" spans="1:8" x14ac:dyDescent="0.25">
      <c r="A40" s="276" t="s">
        <v>556</v>
      </c>
    </row>
    <row r="41" spans="1:8" ht="41.25" customHeight="1" x14ac:dyDescent="0.25">
      <c r="A41" s="448" t="s">
        <v>557</v>
      </c>
      <c r="B41" s="448"/>
      <c r="C41" s="448"/>
      <c r="D41" s="448"/>
      <c r="E41" s="448"/>
      <c r="F41" s="448"/>
      <c r="G41" s="448"/>
      <c r="H41" s="448"/>
    </row>
    <row r="43" spans="1:8" x14ac:dyDescent="0.25">
      <c r="A43" s="448" t="s">
        <v>558</v>
      </c>
      <c r="B43" s="449"/>
      <c r="C43" s="449"/>
      <c r="D43" s="449"/>
      <c r="E43" s="449"/>
      <c r="F43" s="449"/>
      <c r="G43" s="449"/>
      <c r="H43" s="449"/>
    </row>
    <row r="44" spans="1:8" x14ac:dyDescent="0.25">
      <c r="A44" s="277" t="s">
        <v>559</v>
      </c>
      <c r="B44" s="278"/>
      <c r="C44" s="278"/>
      <c r="D44" s="278"/>
      <c r="E44" s="278"/>
      <c r="F44" s="278"/>
      <c r="G44" s="278"/>
      <c r="H44" s="278"/>
    </row>
    <row r="45" spans="1:8" x14ac:dyDescent="0.25">
      <c r="A45" s="278"/>
      <c r="B45" s="278"/>
      <c r="C45" s="278"/>
      <c r="D45" s="278"/>
      <c r="E45" s="278"/>
      <c r="F45" s="278"/>
      <c r="G45" s="278"/>
      <c r="H45" s="278"/>
    </row>
    <row r="46" spans="1:8" x14ac:dyDescent="0.25">
      <c r="A46" s="449" t="s">
        <v>560</v>
      </c>
      <c r="B46" s="449"/>
      <c r="C46" s="449"/>
      <c r="D46" s="449"/>
      <c r="E46" s="449"/>
      <c r="F46" s="449"/>
      <c r="G46" s="449"/>
      <c r="H46" s="449"/>
    </row>
    <row r="47" spans="1:8" x14ac:dyDescent="0.25">
      <c r="A47" s="277" t="s">
        <v>561</v>
      </c>
      <c r="B47" s="278"/>
      <c r="C47" s="278"/>
      <c r="D47" s="278"/>
      <c r="E47" s="278"/>
      <c r="F47" s="278"/>
      <c r="G47" s="278"/>
      <c r="H47" s="278"/>
    </row>
    <row r="48" spans="1:8" x14ac:dyDescent="0.25">
      <c r="A48" s="278"/>
      <c r="B48" s="278"/>
      <c r="C48" s="278"/>
      <c r="D48" s="278"/>
      <c r="E48" s="278"/>
      <c r="F48" s="278"/>
      <c r="G48" s="278"/>
      <c r="H48" s="278"/>
    </row>
    <row r="49" spans="1:8" x14ac:dyDescent="0.25">
      <c r="A49" s="448" t="s">
        <v>562</v>
      </c>
      <c r="B49" s="449"/>
      <c r="C49" s="449"/>
      <c r="D49" s="449"/>
      <c r="E49" s="449"/>
      <c r="F49" s="449"/>
      <c r="G49" s="449"/>
      <c r="H49" s="449"/>
    </row>
    <row r="51" spans="1:8" x14ac:dyDescent="0.25">
      <c r="A51" s="448" t="s">
        <v>563</v>
      </c>
      <c r="B51" s="448"/>
      <c r="C51" s="448"/>
      <c r="D51" s="448"/>
      <c r="E51" s="448"/>
      <c r="F51" s="448"/>
      <c r="G51" s="448"/>
      <c r="H51" s="448"/>
    </row>
    <row r="53" spans="1:8" x14ac:dyDescent="0.25">
      <c r="A53" s="279" t="s">
        <v>564</v>
      </c>
    </row>
    <row r="55" spans="1:8" x14ac:dyDescent="0.25">
      <c r="A55" s="276" t="s">
        <v>565</v>
      </c>
    </row>
    <row r="56" spans="1:8" x14ac:dyDescent="0.25">
      <c r="A56" t="s">
        <v>566</v>
      </c>
    </row>
  </sheetData>
  <mergeCells count="9">
    <mergeCell ref="A49:H49"/>
    <mergeCell ref="A51:H51"/>
    <mergeCell ref="A3:D3"/>
    <mergeCell ref="F3:K3"/>
    <mergeCell ref="M4:M5"/>
    <mergeCell ref="A41:H41"/>
    <mergeCell ref="A43:H43"/>
    <mergeCell ref="A46:H46"/>
    <mergeCell ref="H6:H32"/>
  </mergeCells>
  <conditionalFormatting sqref="L10:L28">
    <cfRule type="cellIs" dxfId="16" priority="1" operator="lessThan">
      <formula>0</formula>
    </cfRule>
  </conditionalFormatting>
  <conditionalFormatting sqref="A8 C8:C12 A10:A12 G10 F11:G32 I10:K31 I32:L32 L29:L31">
    <cfRule type="cellIs" dxfId="15" priority="6" operator="lessThan">
      <formula>0</formula>
    </cfRule>
  </conditionalFormatting>
  <conditionalFormatting sqref="A6:A7 C6:C7 F7:G7 I7:L7">
    <cfRule type="cellIs" dxfId="14" priority="5" operator="lessThan">
      <formula>0</formula>
    </cfRule>
  </conditionalFormatting>
  <conditionalFormatting sqref="A9">
    <cfRule type="cellIs" dxfId="13" priority="4" operator="lessThan">
      <formula>0</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M57"/>
  <sheetViews>
    <sheetView zoomScale="70" zoomScaleNormal="70" workbookViewId="0"/>
  </sheetViews>
  <sheetFormatPr defaultRowHeight="15" x14ac:dyDescent="0.25"/>
  <cols>
    <col min="1" max="1" width="68.28515625" bestFit="1" customWidth="1"/>
    <col min="2" max="2" width="4.28515625" bestFit="1" customWidth="1"/>
    <col min="3" max="3" width="12.28515625" bestFit="1" customWidth="1"/>
    <col min="4" max="4" width="13.5703125" bestFit="1" customWidth="1"/>
    <col min="5" max="5" width="14.85546875" bestFit="1" customWidth="1"/>
    <col min="6" max="8" width="11.140625" bestFit="1" customWidth="1"/>
    <col min="9" max="12" width="11.140625" customWidth="1"/>
    <col min="13" max="13" width="58.5703125" bestFit="1" customWidth="1"/>
  </cols>
  <sheetData>
    <row r="1" spans="1:13" x14ac:dyDescent="0.25">
      <c r="A1" s="3" t="s">
        <v>753</v>
      </c>
    </row>
    <row r="3" spans="1:13" ht="26.25" x14ac:dyDescent="0.4">
      <c r="A3" s="442" t="s">
        <v>567</v>
      </c>
      <c r="B3" s="442"/>
      <c r="C3" s="442"/>
      <c r="D3" s="442"/>
      <c r="E3" s="202" t="s">
        <v>404</v>
      </c>
      <c r="F3" s="443">
        <v>41989</v>
      </c>
      <c r="G3" s="443">
        <v>0</v>
      </c>
      <c r="H3" s="443">
        <v>0</v>
      </c>
      <c r="I3" s="443">
        <v>0</v>
      </c>
      <c r="J3" s="443">
        <v>0</v>
      </c>
      <c r="K3" s="443">
        <v>0</v>
      </c>
      <c r="L3" s="203"/>
      <c r="M3" s="204" t="s">
        <v>405</v>
      </c>
    </row>
    <row r="4" spans="1:13" ht="31.5" x14ac:dyDescent="0.25">
      <c r="A4" s="205" t="s">
        <v>406</v>
      </c>
      <c r="B4" s="205" t="s">
        <v>405</v>
      </c>
      <c r="C4" s="206" t="s">
        <v>407</v>
      </c>
      <c r="D4" s="206" t="s">
        <v>408</v>
      </c>
      <c r="E4" s="205" t="s">
        <v>409</v>
      </c>
      <c r="F4" s="207" t="s">
        <v>410</v>
      </c>
      <c r="G4" s="207" t="s">
        <v>411</v>
      </c>
      <c r="H4" s="207" t="s">
        <v>412</v>
      </c>
      <c r="I4" s="207" t="s">
        <v>413</v>
      </c>
      <c r="J4" s="207" t="s">
        <v>414</v>
      </c>
      <c r="K4" s="207" t="s">
        <v>415</v>
      </c>
      <c r="L4" s="207" t="s">
        <v>416</v>
      </c>
      <c r="M4" s="444" t="s">
        <v>417</v>
      </c>
    </row>
    <row r="5" spans="1:13" ht="15.75" x14ac:dyDescent="0.25">
      <c r="A5" s="205" t="s">
        <v>418</v>
      </c>
      <c r="B5" s="206" t="s">
        <v>405</v>
      </c>
      <c r="C5" s="206" t="s">
        <v>405</v>
      </c>
      <c r="D5" s="206" t="s">
        <v>405</v>
      </c>
      <c r="E5" s="206" t="s">
        <v>405</v>
      </c>
      <c r="F5" s="208" t="s">
        <v>419</v>
      </c>
      <c r="G5" s="209" t="s">
        <v>74</v>
      </c>
      <c r="H5" s="209" t="s">
        <v>32</v>
      </c>
      <c r="I5" s="209" t="s">
        <v>33</v>
      </c>
      <c r="J5" s="210" t="s">
        <v>34</v>
      </c>
      <c r="K5" s="211" t="s">
        <v>35</v>
      </c>
      <c r="L5" s="211" t="s">
        <v>36</v>
      </c>
      <c r="M5" s="444"/>
    </row>
    <row r="6" spans="1:13" ht="15.75" x14ac:dyDescent="0.25">
      <c r="A6" s="257" t="s">
        <v>420</v>
      </c>
      <c r="B6" s="231" t="s">
        <v>405</v>
      </c>
      <c r="C6" s="258" t="s">
        <v>405</v>
      </c>
      <c r="D6" s="231" t="s">
        <v>405</v>
      </c>
      <c r="E6" s="231" t="s">
        <v>405</v>
      </c>
      <c r="F6" s="259">
        <v>251.73333333333301</v>
      </c>
      <c r="G6" s="259" t="s">
        <v>405</v>
      </c>
      <c r="H6" s="451" t="s">
        <v>728</v>
      </c>
      <c r="I6" s="259"/>
      <c r="J6" s="259"/>
      <c r="K6" s="259"/>
      <c r="L6" s="259"/>
      <c r="M6" s="233" t="s">
        <v>680</v>
      </c>
    </row>
    <row r="7" spans="1:13" ht="15.75" x14ac:dyDescent="0.25">
      <c r="A7" s="260" t="s">
        <v>421</v>
      </c>
      <c r="B7" s="237" t="s">
        <v>405</v>
      </c>
      <c r="C7" s="261" t="s">
        <v>422</v>
      </c>
      <c r="D7" s="237" t="s">
        <v>405</v>
      </c>
      <c r="E7" s="237" t="s">
        <v>405</v>
      </c>
      <c r="F7" s="262">
        <v>1.1666890673736021</v>
      </c>
      <c r="G7" s="262" t="s">
        <v>405</v>
      </c>
      <c r="H7" s="452"/>
      <c r="I7" s="262"/>
      <c r="J7" s="262"/>
      <c r="K7" s="262"/>
      <c r="L7" s="262"/>
      <c r="M7" s="233" t="s">
        <v>681</v>
      </c>
    </row>
    <row r="8" spans="1:13" ht="15.75" x14ac:dyDescent="0.25">
      <c r="A8" s="257" t="s">
        <v>424</v>
      </c>
      <c r="B8" s="231" t="s">
        <v>405</v>
      </c>
      <c r="C8" s="263" t="s">
        <v>425</v>
      </c>
      <c r="D8" s="231" t="s">
        <v>405</v>
      </c>
      <c r="E8" s="231" t="s">
        <v>405</v>
      </c>
      <c r="F8" s="264">
        <v>5.0000000000000001E-3</v>
      </c>
      <c r="G8" s="264">
        <v>5.0000000000000001E-3</v>
      </c>
      <c r="H8" s="452"/>
      <c r="I8" s="264">
        <v>1.4999999999999999E-2</v>
      </c>
      <c r="J8" s="264">
        <v>2.1999999999999999E-2</v>
      </c>
      <c r="K8" s="264">
        <v>2.6000000000000006E-2</v>
      </c>
      <c r="L8" s="264">
        <v>2.6000000000000006E-2</v>
      </c>
      <c r="M8" s="233" t="s">
        <v>697</v>
      </c>
    </row>
    <row r="9" spans="1:13" ht="15.75" x14ac:dyDescent="0.25">
      <c r="A9" s="218" t="s">
        <v>426</v>
      </c>
      <c r="B9" s="221" t="s">
        <v>427</v>
      </c>
      <c r="C9" s="220" t="s">
        <v>428</v>
      </c>
      <c r="D9" s="221" t="s">
        <v>423</v>
      </c>
      <c r="E9" s="221" t="s">
        <v>429</v>
      </c>
      <c r="F9" s="280">
        <v>104.53941362532855</v>
      </c>
      <c r="G9" s="280">
        <v>111.51535378505646</v>
      </c>
      <c r="H9" s="452"/>
      <c r="I9" s="280">
        <v>123.63452692019858</v>
      </c>
      <c r="J9" s="280">
        <v>119.5972852762783</v>
      </c>
      <c r="K9" s="280">
        <v>119.99992272296811</v>
      </c>
      <c r="L9" s="454" t="s">
        <v>568</v>
      </c>
      <c r="M9" s="173" t="s">
        <v>683</v>
      </c>
    </row>
    <row r="10" spans="1:13" ht="15.75" x14ac:dyDescent="0.25">
      <c r="A10" s="218" t="s">
        <v>430</v>
      </c>
      <c r="B10" s="221" t="s">
        <v>431</v>
      </c>
      <c r="C10" s="220" t="s">
        <v>432</v>
      </c>
      <c r="D10" s="221" t="s">
        <v>423</v>
      </c>
      <c r="E10" s="221" t="s">
        <v>429</v>
      </c>
      <c r="F10" s="281" t="s">
        <v>405</v>
      </c>
      <c r="G10" s="280">
        <v>8.6999999999999993</v>
      </c>
      <c r="H10" s="452"/>
      <c r="I10" s="280">
        <v>88.96</v>
      </c>
      <c r="J10" s="280">
        <v>87.16</v>
      </c>
      <c r="K10" s="280">
        <v>71.92</v>
      </c>
      <c r="L10" s="455"/>
      <c r="M10" s="173" t="s">
        <v>702</v>
      </c>
    </row>
    <row r="11" spans="1:13" ht="15.75" x14ac:dyDescent="0.25">
      <c r="A11" s="218" t="s">
        <v>433</v>
      </c>
      <c r="B11" s="221" t="s">
        <v>434</v>
      </c>
      <c r="C11" s="220" t="s">
        <v>435</v>
      </c>
      <c r="D11" s="221" t="s">
        <v>423</v>
      </c>
      <c r="E11" s="221" t="s">
        <v>429</v>
      </c>
      <c r="F11" s="282" t="s">
        <v>405</v>
      </c>
      <c r="G11" s="280">
        <v>0</v>
      </c>
      <c r="H11" s="452"/>
      <c r="I11" s="280">
        <v>-0.3</v>
      </c>
      <c r="J11" s="280">
        <v>2</v>
      </c>
      <c r="K11" s="280">
        <v>0</v>
      </c>
      <c r="L11" s="455"/>
      <c r="M11" s="173" t="s">
        <v>685</v>
      </c>
    </row>
    <row r="12" spans="1:13" ht="15.75" x14ac:dyDescent="0.25">
      <c r="A12" s="260" t="s">
        <v>442</v>
      </c>
      <c r="B12" s="237" t="s">
        <v>443</v>
      </c>
      <c r="C12" s="261" t="s">
        <v>444</v>
      </c>
      <c r="D12" s="237" t="s">
        <v>423</v>
      </c>
      <c r="E12" s="237" t="s">
        <v>429</v>
      </c>
      <c r="F12" s="283">
        <v>1.1630163330372321</v>
      </c>
      <c r="G12" s="283">
        <v>1.2050838144310985</v>
      </c>
      <c r="H12" s="452"/>
      <c r="I12" s="283">
        <v>1.2762904094001102</v>
      </c>
      <c r="J12" s="283">
        <v>1.3083139362032947</v>
      </c>
      <c r="K12" s="283">
        <v>1.3615856951418255</v>
      </c>
      <c r="L12" s="455"/>
      <c r="M12" s="233" t="s">
        <v>687</v>
      </c>
    </row>
    <row r="13" spans="1:13" ht="15.75" x14ac:dyDescent="0.25">
      <c r="A13" s="284" t="s">
        <v>445</v>
      </c>
      <c r="B13" s="285" t="s">
        <v>446</v>
      </c>
      <c r="C13" s="285" t="s">
        <v>447</v>
      </c>
      <c r="D13" s="285" t="s">
        <v>423</v>
      </c>
      <c r="E13" s="285" t="s">
        <v>429</v>
      </c>
      <c r="F13" s="286">
        <f t="shared" ref="F13:K13" si="0">SUM(F9:F11)*F12</f>
        <v>121.58104549239206</v>
      </c>
      <c r="G13" s="286">
        <f t="shared" si="0"/>
        <v>144.86957709247983</v>
      </c>
      <c r="H13" s="452"/>
      <c r="I13" s="286">
        <f t="shared" si="0"/>
        <v>270.94946867638293</v>
      </c>
      <c r="J13" s="286">
        <f t="shared" si="0"/>
        <v>273.12006561092176</v>
      </c>
      <c r="K13" s="286">
        <f t="shared" si="0"/>
        <v>261.315421392318</v>
      </c>
      <c r="L13" s="455"/>
      <c r="M13" s="287" t="s">
        <v>405</v>
      </c>
    </row>
    <row r="14" spans="1:13" ht="15.75" x14ac:dyDescent="0.25">
      <c r="A14" s="234" t="s">
        <v>448</v>
      </c>
      <c r="B14" s="219" t="s">
        <v>449</v>
      </c>
      <c r="C14" s="219" t="s">
        <v>450</v>
      </c>
      <c r="D14" s="219" t="s">
        <v>451</v>
      </c>
      <c r="E14" s="219" t="s">
        <v>429</v>
      </c>
      <c r="F14" s="282" t="s">
        <v>405</v>
      </c>
      <c r="G14" s="288">
        <v>0</v>
      </c>
      <c r="H14" s="452"/>
      <c r="I14" s="288">
        <v>-16.149265509866268</v>
      </c>
      <c r="J14" s="288">
        <v>-9.0647607883736736</v>
      </c>
      <c r="K14" s="288">
        <v>-9.4019727718601054</v>
      </c>
      <c r="L14" s="455"/>
      <c r="M14" s="173" t="s">
        <v>703</v>
      </c>
    </row>
    <row r="15" spans="1:13" ht="15.75" x14ac:dyDescent="0.25">
      <c r="A15" s="234" t="s">
        <v>452</v>
      </c>
      <c r="B15" s="219" t="s">
        <v>453</v>
      </c>
      <c r="C15" s="219" t="s">
        <v>454</v>
      </c>
      <c r="D15" s="219" t="s">
        <v>451</v>
      </c>
      <c r="E15" s="219" t="s">
        <v>429</v>
      </c>
      <c r="F15" s="282" t="s">
        <v>405</v>
      </c>
      <c r="G15" s="288">
        <v>0</v>
      </c>
      <c r="H15" s="452"/>
      <c r="I15" s="288">
        <v>0</v>
      </c>
      <c r="J15" s="288">
        <v>0</v>
      </c>
      <c r="K15" s="288">
        <v>0</v>
      </c>
      <c r="L15" s="455"/>
      <c r="M15" s="173" t="s">
        <v>685</v>
      </c>
    </row>
    <row r="16" spans="1:13" ht="15.75" x14ac:dyDescent="0.25">
      <c r="A16" s="289" t="s">
        <v>541</v>
      </c>
      <c r="B16" s="285" t="s">
        <v>478</v>
      </c>
      <c r="C16" s="285" t="s">
        <v>479</v>
      </c>
      <c r="D16" s="285" t="s">
        <v>451</v>
      </c>
      <c r="E16" s="285" t="s">
        <v>429</v>
      </c>
      <c r="F16" s="286">
        <f t="shared" ref="F16:K16" si="1">SUM(F14:F15)</f>
        <v>0</v>
      </c>
      <c r="G16" s="286">
        <f t="shared" si="1"/>
        <v>0</v>
      </c>
      <c r="H16" s="452"/>
      <c r="I16" s="286">
        <f t="shared" si="1"/>
        <v>-16.149265509866268</v>
      </c>
      <c r="J16" s="286">
        <f t="shared" si="1"/>
        <v>-9.0647607883736736</v>
      </c>
      <c r="K16" s="286">
        <f t="shared" si="1"/>
        <v>-9.4019727718601054</v>
      </c>
      <c r="L16" s="455"/>
      <c r="M16" s="287" t="s">
        <v>405</v>
      </c>
    </row>
    <row r="17" spans="1:13" ht="15.75" x14ac:dyDescent="0.25">
      <c r="A17" s="234" t="s">
        <v>480</v>
      </c>
      <c r="B17" s="219" t="s">
        <v>481</v>
      </c>
      <c r="C17" s="219" t="s">
        <v>482</v>
      </c>
      <c r="D17" s="219" t="s">
        <v>483</v>
      </c>
      <c r="E17" s="219" t="s">
        <v>429</v>
      </c>
      <c r="F17" s="288">
        <v>0</v>
      </c>
      <c r="G17" s="282" t="s">
        <v>405</v>
      </c>
      <c r="H17" s="452"/>
      <c r="I17" s="288">
        <v>0</v>
      </c>
      <c r="J17" s="288">
        <v>0</v>
      </c>
      <c r="K17" s="288">
        <v>0</v>
      </c>
      <c r="L17" s="455"/>
      <c r="M17" s="173" t="s">
        <v>692</v>
      </c>
    </row>
    <row r="18" spans="1:13" ht="15.75" x14ac:dyDescent="0.25">
      <c r="A18" s="234" t="s">
        <v>484</v>
      </c>
      <c r="B18" s="219" t="s">
        <v>485</v>
      </c>
      <c r="C18" s="219" t="s">
        <v>486</v>
      </c>
      <c r="D18" s="219" t="s">
        <v>487</v>
      </c>
      <c r="E18" s="219" t="s">
        <v>429</v>
      </c>
      <c r="F18" s="282" t="s">
        <v>405</v>
      </c>
      <c r="G18" s="282" t="s">
        <v>405</v>
      </c>
      <c r="H18" s="452"/>
      <c r="I18" s="288">
        <v>0</v>
      </c>
      <c r="J18" s="288">
        <v>0</v>
      </c>
      <c r="K18" s="288">
        <v>0</v>
      </c>
      <c r="L18" s="455"/>
      <c r="M18" s="173" t="s">
        <v>692</v>
      </c>
    </row>
    <row r="19" spans="1:13" ht="15.75" x14ac:dyDescent="0.25">
      <c r="A19" s="234" t="s">
        <v>488</v>
      </c>
      <c r="B19" s="219" t="s">
        <v>489</v>
      </c>
      <c r="C19" s="219" t="s">
        <v>490</v>
      </c>
      <c r="D19" s="219" t="s">
        <v>491</v>
      </c>
      <c r="E19" s="219" t="s">
        <v>429</v>
      </c>
      <c r="F19" s="282" t="s">
        <v>405</v>
      </c>
      <c r="G19" s="282" t="s">
        <v>405</v>
      </c>
      <c r="H19" s="452"/>
      <c r="I19" s="288">
        <v>0</v>
      </c>
      <c r="J19" s="288">
        <v>0</v>
      </c>
      <c r="K19" s="288">
        <v>0</v>
      </c>
      <c r="L19" s="455"/>
      <c r="M19" s="173" t="s">
        <v>692</v>
      </c>
    </row>
    <row r="20" spans="1:13" ht="15.75" x14ac:dyDescent="0.25">
      <c r="A20" s="234" t="s">
        <v>492</v>
      </c>
      <c r="B20" s="219" t="s">
        <v>493</v>
      </c>
      <c r="C20" s="219" t="s">
        <v>494</v>
      </c>
      <c r="D20" s="219" t="s">
        <v>495</v>
      </c>
      <c r="E20" s="219" t="s">
        <v>429</v>
      </c>
      <c r="F20" s="282" t="s">
        <v>405</v>
      </c>
      <c r="G20" s="282" t="s">
        <v>405</v>
      </c>
      <c r="H20" s="452"/>
      <c r="I20" s="288">
        <v>0</v>
      </c>
      <c r="J20" s="288">
        <v>0</v>
      </c>
      <c r="K20" s="288">
        <v>0</v>
      </c>
      <c r="L20" s="455"/>
      <c r="M20" s="173" t="s">
        <v>693</v>
      </c>
    </row>
    <row r="21" spans="1:13" ht="15.75" x14ac:dyDescent="0.25">
      <c r="A21" s="234" t="s">
        <v>542</v>
      </c>
      <c r="B21" s="219" t="s">
        <v>543</v>
      </c>
      <c r="C21" s="273" t="s">
        <v>544</v>
      </c>
      <c r="D21" s="219" t="s">
        <v>545</v>
      </c>
      <c r="E21" s="219" t="s">
        <v>546</v>
      </c>
      <c r="F21" s="282" t="s">
        <v>405</v>
      </c>
      <c r="G21" s="282" t="s">
        <v>405</v>
      </c>
      <c r="H21" s="452"/>
      <c r="I21" s="288">
        <v>0</v>
      </c>
      <c r="J21" s="288">
        <v>0</v>
      </c>
      <c r="K21" s="288">
        <v>0</v>
      </c>
      <c r="L21" s="455"/>
      <c r="M21" s="173" t="s">
        <v>692</v>
      </c>
    </row>
    <row r="22" spans="1:13" ht="15.75" x14ac:dyDescent="0.25">
      <c r="A22" s="289" t="s">
        <v>547</v>
      </c>
      <c r="B22" s="285" t="s">
        <v>497</v>
      </c>
      <c r="C22" s="285" t="s">
        <v>498</v>
      </c>
      <c r="D22" s="285" t="s">
        <v>423</v>
      </c>
      <c r="E22" s="285" t="s">
        <v>429</v>
      </c>
      <c r="F22" s="286">
        <f>SUM(F17:F21)</f>
        <v>0</v>
      </c>
      <c r="G22" s="286">
        <f t="shared" ref="G22:K22" si="2">SUM(G17:G21)</f>
        <v>0</v>
      </c>
      <c r="H22" s="452"/>
      <c r="I22" s="286">
        <f t="shared" si="2"/>
        <v>0</v>
      </c>
      <c r="J22" s="286">
        <f t="shared" si="2"/>
        <v>0</v>
      </c>
      <c r="K22" s="286">
        <f t="shared" si="2"/>
        <v>0</v>
      </c>
      <c r="L22" s="455"/>
      <c r="M22" s="287" t="s">
        <v>405</v>
      </c>
    </row>
    <row r="23" spans="1:13" ht="15.75" x14ac:dyDescent="0.25">
      <c r="A23" s="239" t="s">
        <v>499</v>
      </c>
      <c r="B23" s="221" t="s">
        <v>106</v>
      </c>
      <c r="C23" s="221" t="s">
        <v>500</v>
      </c>
      <c r="D23" s="221" t="s">
        <v>501</v>
      </c>
      <c r="E23" s="221" t="s">
        <v>429</v>
      </c>
      <c r="F23" s="288">
        <v>1.207708960686501</v>
      </c>
      <c r="G23" s="288">
        <v>1.8299754214661939</v>
      </c>
      <c r="H23" s="452"/>
      <c r="I23" s="288">
        <v>1.8242688816700787</v>
      </c>
      <c r="J23" s="288">
        <v>1.8229134332663541</v>
      </c>
      <c r="K23" s="288">
        <v>1.8303840609046798</v>
      </c>
      <c r="L23" s="455"/>
      <c r="M23" s="173" t="s">
        <v>685</v>
      </c>
    </row>
    <row r="24" spans="1:13" ht="15.75" x14ac:dyDescent="0.25">
      <c r="A24" s="239" t="s">
        <v>507</v>
      </c>
      <c r="B24" s="221" t="s">
        <v>105</v>
      </c>
      <c r="C24" s="221" t="s">
        <v>508</v>
      </c>
      <c r="D24" s="221" t="s">
        <v>509</v>
      </c>
      <c r="E24" s="221" t="s">
        <v>429</v>
      </c>
      <c r="F24" s="288">
        <v>54.474730455512265</v>
      </c>
      <c r="G24" s="288">
        <v>72.158030840207147</v>
      </c>
      <c r="H24" s="452"/>
      <c r="I24" s="288">
        <v>84.949889649671334</v>
      </c>
      <c r="J24" s="288">
        <v>81.769621012705926</v>
      </c>
      <c r="K24" s="288">
        <v>81.953842990586466</v>
      </c>
      <c r="L24" s="455"/>
      <c r="M24" s="173" t="s">
        <v>704</v>
      </c>
    </row>
    <row r="25" spans="1:13" ht="15.75" x14ac:dyDescent="0.25">
      <c r="A25" s="239" t="s">
        <v>569</v>
      </c>
      <c r="B25" s="221" t="s">
        <v>570</v>
      </c>
      <c r="C25" s="221" t="s">
        <v>571</v>
      </c>
      <c r="D25" s="221" t="s">
        <v>483</v>
      </c>
      <c r="E25" s="221" t="s">
        <v>572</v>
      </c>
      <c r="F25" s="288">
        <v>0</v>
      </c>
      <c r="G25" s="288">
        <v>0</v>
      </c>
      <c r="H25" s="452"/>
      <c r="I25" s="288">
        <v>0</v>
      </c>
      <c r="J25" s="288">
        <v>0</v>
      </c>
      <c r="K25" s="288">
        <v>0</v>
      </c>
      <c r="L25" s="455"/>
      <c r="M25" s="173" t="s">
        <v>692</v>
      </c>
    </row>
    <row r="26" spans="1:13" ht="15.75" x14ac:dyDescent="0.25">
      <c r="A26" s="243" t="s">
        <v>516</v>
      </c>
      <c r="B26" s="221" t="s">
        <v>517</v>
      </c>
      <c r="C26" s="221" t="s">
        <v>518</v>
      </c>
      <c r="D26" s="221" t="s">
        <v>423</v>
      </c>
      <c r="E26" s="221" t="s">
        <v>429</v>
      </c>
      <c r="F26" s="288">
        <v>-2.8039893783488692</v>
      </c>
      <c r="G26" s="282" t="s">
        <v>405</v>
      </c>
      <c r="H26" s="452"/>
      <c r="I26" s="288">
        <v>1.4669459163753511</v>
      </c>
      <c r="J26" s="288">
        <v>0</v>
      </c>
      <c r="K26" s="288">
        <v>0</v>
      </c>
      <c r="L26" s="455"/>
      <c r="M26" s="173" t="s">
        <v>705</v>
      </c>
    </row>
    <row r="27" spans="1:13" ht="15.75" x14ac:dyDescent="0.25">
      <c r="A27" s="244" t="s">
        <v>548</v>
      </c>
      <c r="B27" s="245" t="s">
        <v>520</v>
      </c>
      <c r="C27" s="231" t="s">
        <v>521</v>
      </c>
      <c r="D27" s="246" t="s">
        <v>405</v>
      </c>
      <c r="E27" s="231" t="s">
        <v>429</v>
      </c>
      <c r="F27" s="290">
        <f t="shared" ref="F27:K27" si="3">SUM(F13,F16,F22:F26)</f>
        <v>174.45949553024198</v>
      </c>
      <c r="G27" s="290">
        <f t="shared" si="3"/>
        <v>218.85758335415318</v>
      </c>
      <c r="H27" s="452"/>
      <c r="I27" s="290">
        <f t="shared" si="3"/>
        <v>343.0413076142334</v>
      </c>
      <c r="J27" s="290">
        <f t="shared" si="3"/>
        <v>347.64783926852033</v>
      </c>
      <c r="K27" s="290">
        <f t="shared" si="3"/>
        <v>335.69767567194907</v>
      </c>
      <c r="L27" s="455"/>
      <c r="M27" s="233" t="s">
        <v>405</v>
      </c>
    </row>
    <row r="28" spans="1:13" ht="15.75" x14ac:dyDescent="0.25">
      <c r="A28" s="275" t="s">
        <v>549</v>
      </c>
      <c r="B28" s="221" t="s">
        <v>524</v>
      </c>
      <c r="C28" s="221" t="s">
        <v>550</v>
      </c>
      <c r="D28" s="242" t="s">
        <v>405</v>
      </c>
      <c r="E28" s="221" t="s">
        <v>546</v>
      </c>
      <c r="F28" s="288">
        <v>0</v>
      </c>
      <c r="G28" s="288">
        <v>0</v>
      </c>
      <c r="H28" s="452"/>
      <c r="I28" s="288">
        <v>0</v>
      </c>
      <c r="J28" s="288">
        <v>0</v>
      </c>
      <c r="K28" s="288">
        <v>0</v>
      </c>
      <c r="L28" s="455"/>
      <c r="M28" s="173" t="s">
        <v>699</v>
      </c>
    </row>
    <row r="29" spans="1:13" ht="15.75" x14ac:dyDescent="0.25">
      <c r="A29" s="248" t="s">
        <v>551</v>
      </c>
      <c r="B29" s="249" t="s">
        <v>552</v>
      </c>
      <c r="C29" s="249" t="s">
        <v>553</v>
      </c>
      <c r="D29" s="249" t="s">
        <v>405</v>
      </c>
      <c r="E29" s="219" t="s">
        <v>546</v>
      </c>
      <c r="F29" s="288">
        <v>3.4750488024973185</v>
      </c>
      <c r="G29" s="288">
        <v>3.4649534619564815</v>
      </c>
      <c r="H29" s="452"/>
      <c r="I29" s="288">
        <v>3.5649603299853929</v>
      </c>
      <c r="J29" s="288">
        <v>3.6691808779317485</v>
      </c>
      <c r="K29" s="288">
        <v>3.7947443774188492</v>
      </c>
      <c r="L29" s="456"/>
      <c r="M29" s="173" t="s">
        <v>706</v>
      </c>
    </row>
    <row r="30" spans="1:13" ht="15.75" x14ac:dyDescent="0.25">
      <c r="A30" s="251" t="s">
        <v>554</v>
      </c>
      <c r="B30" s="231" t="s">
        <v>526</v>
      </c>
      <c r="C30" s="231" t="s">
        <v>470</v>
      </c>
      <c r="D30" s="230" t="s">
        <v>405</v>
      </c>
      <c r="E30" s="231" t="s">
        <v>458</v>
      </c>
      <c r="F30" s="290">
        <f>F27+F28-F29</f>
        <v>170.98444672774465</v>
      </c>
      <c r="G30" s="290">
        <f t="shared" ref="G30:K30" si="4">G27+G28-G29</f>
        <v>215.39262989219671</v>
      </c>
      <c r="H30" s="452"/>
      <c r="I30" s="290">
        <f t="shared" si="4"/>
        <v>339.47634728424799</v>
      </c>
      <c r="J30" s="290">
        <f t="shared" si="4"/>
        <v>343.97865839058858</v>
      </c>
      <c r="K30" s="290">
        <f t="shared" si="4"/>
        <v>331.90293129453022</v>
      </c>
      <c r="L30" s="290">
        <v>338.50200895000415</v>
      </c>
      <c r="M30" s="233" t="s">
        <v>701</v>
      </c>
    </row>
    <row r="31" spans="1:13" ht="15.75" x14ac:dyDescent="0.25">
      <c r="A31" s="242" t="s">
        <v>527</v>
      </c>
      <c r="B31" s="219" t="s">
        <v>528</v>
      </c>
      <c r="C31" s="219" t="s">
        <v>529</v>
      </c>
      <c r="D31" s="219" t="s">
        <v>405</v>
      </c>
      <c r="E31" s="219" t="s">
        <v>429</v>
      </c>
      <c r="F31" s="288">
        <v>175.9370238044751</v>
      </c>
      <c r="G31" s="282"/>
      <c r="H31" s="452"/>
      <c r="I31" s="282"/>
      <c r="J31" s="282"/>
      <c r="K31" s="282"/>
      <c r="L31" s="282"/>
      <c r="M31" s="173" t="s">
        <v>685</v>
      </c>
    </row>
    <row r="32" spans="1:13" ht="15.75" x14ac:dyDescent="0.25">
      <c r="A32" s="252" t="s">
        <v>530</v>
      </c>
      <c r="B32" s="237" t="s">
        <v>531</v>
      </c>
      <c r="C32" s="237" t="s">
        <v>405</v>
      </c>
      <c r="D32" s="237" t="s">
        <v>405</v>
      </c>
      <c r="E32" s="237" t="s">
        <v>429</v>
      </c>
      <c r="F32" s="228">
        <f>F31-F27</f>
        <v>1.4775282742331228</v>
      </c>
      <c r="G32" s="228"/>
      <c r="H32" s="452"/>
      <c r="I32" s="228"/>
      <c r="J32" s="228"/>
      <c r="K32" s="228"/>
      <c r="L32" s="228"/>
      <c r="M32" s="233" t="s">
        <v>405</v>
      </c>
    </row>
    <row r="33" spans="1:13" ht="15.75" x14ac:dyDescent="0.25">
      <c r="A33" s="230" t="s">
        <v>533</v>
      </c>
      <c r="B33" s="231" t="s">
        <v>405</v>
      </c>
      <c r="C33" s="231" t="s">
        <v>405</v>
      </c>
      <c r="D33" s="231" t="s">
        <v>405</v>
      </c>
      <c r="E33" s="231" t="s">
        <v>429</v>
      </c>
      <c r="F33" s="253" t="s">
        <v>405</v>
      </c>
      <c r="G33" s="253">
        <f>G30/F30-1</f>
        <v>0.25972060040737133</v>
      </c>
      <c r="H33" s="453"/>
      <c r="I33" s="253"/>
      <c r="J33" s="253">
        <f t="shared" ref="J33:L33" si="5">J30/I30-1</f>
        <v>1.3262517822989039E-2</v>
      </c>
      <c r="K33" s="253">
        <f t="shared" si="5"/>
        <v>-3.5106035800472113E-2</v>
      </c>
      <c r="L33" s="253">
        <f t="shared" si="5"/>
        <v>1.988255309989384E-2</v>
      </c>
      <c r="M33" s="233" t="s">
        <v>405</v>
      </c>
    </row>
    <row r="35" spans="1:13" x14ac:dyDescent="0.25">
      <c r="A35" s="3" t="s">
        <v>534</v>
      </c>
      <c r="F35" s="291"/>
      <c r="G35" s="291"/>
    </row>
    <row r="36" spans="1:13" x14ac:dyDescent="0.25">
      <c r="A36" t="s">
        <v>535</v>
      </c>
      <c r="G36" s="292"/>
      <c r="H36" s="293"/>
      <c r="I36" s="293"/>
      <c r="J36" s="293"/>
      <c r="K36" s="293"/>
      <c r="L36" s="293"/>
    </row>
    <row r="37" spans="1:13" x14ac:dyDescent="0.25">
      <c r="A37" t="s">
        <v>536</v>
      </c>
      <c r="H37" s="294"/>
      <c r="I37" s="294"/>
      <c r="J37" s="294"/>
      <c r="K37" s="294"/>
      <c r="L37" s="294"/>
    </row>
    <row r="38" spans="1:13" x14ac:dyDescent="0.25">
      <c r="A38" t="s">
        <v>537</v>
      </c>
      <c r="F38" s="9"/>
      <c r="G38" s="9"/>
      <c r="H38" s="9"/>
    </row>
    <row r="39" spans="1:13" x14ac:dyDescent="0.25">
      <c r="A39" t="s">
        <v>573</v>
      </c>
    </row>
    <row r="41" spans="1:13" x14ac:dyDescent="0.25">
      <c r="A41" s="276" t="s">
        <v>556</v>
      </c>
    </row>
    <row r="42" spans="1:13" ht="47.25" customHeight="1" x14ac:dyDescent="0.25">
      <c r="A42" s="448" t="s">
        <v>574</v>
      </c>
      <c r="B42" s="448"/>
      <c r="C42" s="448"/>
      <c r="D42" s="448"/>
      <c r="E42" s="448"/>
      <c r="F42" s="448"/>
      <c r="G42" s="448"/>
      <c r="H42" s="448"/>
      <c r="I42" s="448"/>
      <c r="J42" s="448"/>
    </row>
    <row r="44" spans="1:13" ht="15" customHeight="1" x14ac:dyDescent="0.25">
      <c r="A44" s="448" t="s">
        <v>558</v>
      </c>
      <c r="B44" s="449"/>
      <c r="C44" s="449"/>
      <c r="D44" s="449"/>
      <c r="E44" s="449"/>
      <c r="F44" s="449"/>
      <c r="G44" s="449"/>
      <c r="H44" s="449"/>
      <c r="I44" s="449"/>
      <c r="J44" s="449"/>
    </row>
    <row r="45" spans="1:13" x14ac:dyDescent="0.25">
      <c r="A45" s="277" t="s">
        <v>559</v>
      </c>
      <c r="B45" s="278"/>
      <c r="C45" s="278"/>
      <c r="D45" s="278"/>
      <c r="E45" s="278"/>
      <c r="F45" s="278"/>
      <c r="G45" s="278"/>
      <c r="H45" s="278"/>
      <c r="I45" s="278"/>
      <c r="J45" s="278"/>
    </row>
    <row r="46" spans="1:13" x14ac:dyDescent="0.25">
      <c r="A46" s="278"/>
      <c r="B46" s="278"/>
      <c r="C46" s="278"/>
      <c r="D46" s="278"/>
      <c r="E46" s="278"/>
      <c r="F46" s="278"/>
      <c r="G46" s="278"/>
      <c r="H46" s="278"/>
      <c r="I46" s="278"/>
      <c r="J46" s="278"/>
    </row>
    <row r="47" spans="1:13" ht="27.75" customHeight="1" x14ac:dyDescent="0.25">
      <c r="A47" s="449" t="s">
        <v>575</v>
      </c>
      <c r="B47" s="449"/>
      <c r="C47" s="449"/>
      <c r="D47" s="449"/>
      <c r="E47" s="449"/>
      <c r="F47" s="449"/>
      <c r="G47" s="449"/>
      <c r="H47" s="449"/>
      <c r="I47" s="449"/>
      <c r="J47" s="449"/>
      <c r="K47" s="449"/>
      <c r="L47" s="278"/>
    </row>
    <row r="48" spans="1:13" x14ac:dyDescent="0.25">
      <c r="A48" s="277" t="s">
        <v>561</v>
      </c>
      <c r="B48" s="278"/>
      <c r="C48" s="278"/>
      <c r="D48" s="278"/>
      <c r="E48" s="278"/>
      <c r="F48" s="278"/>
      <c r="G48" s="278"/>
      <c r="H48" s="278"/>
      <c r="I48" s="278"/>
      <c r="J48" s="278"/>
    </row>
    <row r="49" spans="1:10" x14ac:dyDescent="0.25">
      <c r="A49" s="278"/>
      <c r="B49" s="278"/>
      <c r="C49" s="278"/>
      <c r="D49" s="278"/>
      <c r="E49" s="278"/>
      <c r="F49" s="278"/>
      <c r="G49" s="278"/>
      <c r="H49" s="278"/>
      <c r="I49" s="278"/>
      <c r="J49" s="278"/>
    </row>
    <row r="50" spans="1:10" x14ac:dyDescent="0.25">
      <c r="A50" s="448" t="s">
        <v>562</v>
      </c>
      <c r="B50" s="449"/>
      <c r="C50" s="449"/>
      <c r="D50" s="449"/>
      <c r="E50" s="449"/>
      <c r="F50" s="449"/>
      <c r="G50" s="449"/>
      <c r="H50" s="449"/>
      <c r="I50" s="449"/>
      <c r="J50" s="449"/>
    </row>
    <row r="52" spans="1:10" x14ac:dyDescent="0.25">
      <c r="A52" s="448" t="s">
        <v>563</v>
      </c>
      <c r="B52" s="448"/>
      <c r="C52" s="448"/>
      <c r="D52" s="448"/>
      <c r="E52" s="448"/>
      <c r="F52" s="448"/>
      <c r="G52" s="448"/>
      <c r="H52" s="448"/>
      <c r="I52" s="448"/>
      <c r="J52" s="448"/>
    </row>
    <row r="54" spans="1:10" x14ac:dyDescent="0.25">
      <c r="A54" s="279" t="s">
        <v>564</v>
      </c>
    </row>
    <row r="56" spans="1:10" x14ac:dyDescent="0.25">
      <c r="A56" s="276" t="s">
        <v>565</v>
      </c>
    </row>
    <row r="57" spans="1:10" x14ac:dyDescent="0.25">
      <c r="A57" t="s">
        <v>566</v>
      </c>
    </row>
  </sheetData>
  <mergeCells count="10">
    <mergeCell ref="A50:J50"/>
    <mergeCell ref="A52:J52"/>
    <mergeCell ref="A3:D3"/>
    <mergeCell ref="F3:K3"/>
    <mergeCell ref="M4:M5"/>
    <mergeCell ref="L9:L29"/>
    <mergeCell ref="A42:J42"/>
    <mergeCell ref="A44:J44"/>
    <mergeCell ref="A47:K47"/>
    <mergeCell ref="H6:H33"/>
  </mergeCells>
  <conditionalFormatting sqref="A8 C8:C12 A10:A12 F11 F12:G26 I12:K26">
    <cfRule type="cellIs" dxfId="12" priority="12" operator="lessThan">
      <formula>0</formula>
    </cfRule>
  </conditionalFormatting>
  <conditionalFormatting sqref="A6:A7 C6:C7">
    <cfRule type="cellIs" dxfId="11" priority="11" operator="lessThan">
      <formula>0</formula>
    </cfRule>
  </conditionalFormatting>
  <conditionalFormatting sqref="F32:G32 I32:L32 F33 F30:G30 F27:G28 I27:K28 I30:L30">
    <cfRule type="cellIs" dxfId="10" priority="10" operator="lessThan">
      <formula>0</formula>
    </cfRule>
  </conditionalFormatting>
  <conditionalFormatting sqref="A9">
    <cfRule type="cellIs" dxfId="9" priority="9" operator="lessThan">
      <formula>0</formula>
    </cfRule>
  </conditionalFormatting>
  <conditionalFormatting sqref="F29:G29 I29:K29">
    <cfRule type="cellIs" dxfId="8" priority="8" operator="lessThan">
      <formula>0</formula>
    </cfRule>
  </conditionalFormatting>
  <conditionalFormatting sqref="F31:G31">
    <cfRule type="cellIs" dxfId="7" priority="7" operator="lessThan">
      <formula>0</formula>
    </cfRule>
  </conditionalFormatting>
  <conditionalFormatting sqref="I31:L31">
    <cfRule type="cellIs" dxfId="6" priority="6" operator="lessThan">
      <formula>0</formula>
    </cfRule>
  </conditionalFormatting>
  <conditionalFormatting sqref="G33 I33:L33">
    <cfRule type="cellIs" dxfId="5" priority="2" operator="lessThan">
      <formula>0</formula>
    </cfRule>
  </conditionalFormatting>
  <conditionalFormatting sqref="F7:G7 I7:L7">
    <cfRule type="cellIs" dxfId="4" priority="5" operator="lessThan">
      <formula>0</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I46"/>
  <sheetViews>
    <sheetView zoomScale="70" zoomScaleNormal="70" workbookViewId="0"/>
  </sheetViews>
  <sheetFormatPr defaultRowHeight="15" x14ac:dyDescent="0.25"/>
  <cols>
    <col min="1" max="1" width="68" customWidth="1"/>
    <col min="2" max="2" width="14" bestFit="1" customWidth="1"/>
    <col min="3" max="3" width="14.42578125" bestFit="1" customWidth="1"/>
    <col min="4" max="4" width="19.85546875" bestFit="1" customWidth="1"/>
    <col min="5" max="7" width="16.85546875" bestFit="1" customWidth="1"/>
    <col min="8" max="8" width="16.42578125" bestFit="1" customWidth="1"/>
    <col min="9" max="9" width="64.7109375" bestFit="1" customWidth="1"/>
  </cols>
  <sheetData>
    <row r="1" spans="1:9" x14ac:dyDescent="0.25">
      <c r="A1" s="3" t="s">
        <v>750</v>
      </c>
    </row>
    <row r="3" spans="1:9" ht="26.25" x14ac:dyDescent="0.4">
      <c r="A3" s="254" t="s">
        <v>576</v>
      </c>
      <c r="B3" s="443">
        <v>42025</v>
      </c>
      <c r="C3" s="443">
        <v>0</v>
      </c>
      <c r="D3" s="443">
        <v>0</v>
      </c>
      <c r="E3" s="443">
        <v>0</v>
      </c>
      <c r="F3" s="443">
        <v>0</v>
      </c>
      <c r="G3" s="443">
        <v>0</v>
      </c>
      <c r="H3" s="203"/>
      <c r="I3" s="204" t="s">
        <v>405</v>
      </c>
    </row>
    <row r="4" spans="1:9" ht="15.75" x14ac:dyDescent="0.25">
      <c r="A4" s="205" t="s">
        <v>406</v>
      </c>
      <c r="B4" s="207" t="s">
        <v>410</v>
      </c>
      <c r="C4" s="295" t="s">
        <v>411</v>
      </c>
      <c r="D4" s="295" t="s">
        <v>412</v>
      </c>
      <c r="E4" s="295" t="s">
        <v>413</v>
      </c>
      <c r="F4" s="295" t="s">
        <v>414</v>
      </c>
      <c r="G4" s="295" t="s">
        <v>415</v>
      </c>
      <c r="H4" s="295" t="s">
        <v>416</v>
      </c>
      <c r="I4" s="444" t="s">
        <v>417</v>
      </c>
    </row>
    <row r="5" spans="1:9" ht="15.75" x14ac:dyDescent="0.25">
      <c r="A5" s="205" t="s">
        <v>418</v>
      </c>
      <c r="B5" s="208" t="s">
        <v>419</v>
      </c>
      <c r="C5" s="209" t="s">
        <v>74</v>
      </c>
      <c r="D5" s="209" t="s">
        <v>32</v>
      </c>
      <c r="E5" s="209" t="s">
        <v>33</v>
      </c>
      <c r="F5" s="210" t="s">
        <v>34</v>
      </c>
      <c r="G5" s="211" t="s">
        <v>35</v>
      </c>
      <c r="H5" s="211" t="s">
        <v>36</v>
      </c>
      <c r="I5" s="444"/>
    </row>
    <row r="6" spans="1:9" ht="15.75" x14ac:dyDescent="0.25">
      <c r="A6" s="296" t="s">
        <v>577</v>
      </c>
      <c r="B6" s="297">
        <v>5.2953486876210549</v>
      </c>
      <c r="C6" s="297">
        <v>5.4759483870350794</v>
      </c>
      <c r="D6" s="460" t="s">
        <v>729</v>
      </c>
      <c r="E6" s="297">
        <v>5.7975774008071692</v>
      </c>
      <c r="F6" s="297">
        <v>5.9718676876526695</v>
      </c>
      <c r="G6" s="297">
        <v>6.1510237182822509</v>
      </c>
      <c r="H6" s="297">
        <v>6.3355544298307169</v>
      </c>
      <c r="I6" s="173" t="s">
        <v>707</v>
      </c>
    </row>
    <row r="7" spans="1:9" ht="15.75" x14ac:dyDescent="0.25">
      <c r="A7" s="296" t="s">
        <v>578</v>
      </c>
      <c r="B7" s="297">
        <v>6.6411712602877717</v>
      </c>
      <c r="C7" s="297">
        <v>6.8531524225899307</v>
      </c>
      <c r="D7" s="461"/>
      <c r="E7" s="297">
        <v>7.2556808605198162</v>
      </c>
      <c r="F7" s="297">
        <v>7.4740357342645751</v>
      </c>
      <c r="G7" s="297">
        <v>7.6982568062925125</v>
      </c>
      <c r="H7" s="297">
        <v>7.9292045104812878</v>
      </c>
      <c r="I7" s="173" t="s">
        <v>707</v>
      </c>
    </row>
    <row r="8" spans="1:9" ht="15.75" x14ac:dyDescent="0.25">
      <c r="A8" s="296" t="s">
        <v>579</v>
      </c>
      <c r="B8" s="297">
        <v>12.123372806025648</v>
      </c>
      <c r="C8" s="297">
        <v>12.491059506303356</v>
      </c>
      <c r="D8" s="461"/>
      <c r="E8" s="297">
        <v>13.223606431848481</v>
      </c>
      <c r="F8" s="297">
        <v>13.621262638498132</v>
      </c>
      <c r="G8" s="297">
        <v>14.029900517653076</v>
      </c>
      <c r="H8" s="297">
        <v>14.450797533182669</v>
      </c>
      <c r="I8" s="173" t="s">
        <v>707</v>
      </c>
    </row>
    <row r="9" spans="1:9" ht="15.75" x14ac:dyDescent="0.25">
      <c r="A9" s="296" t="s">
        <v>580</v>
      </c>
      <c r="B9" s="297">
        <v>7.4836193253529375</v>
      </c>
      <c r="C9" s="297">
        <v>7.7094720644957526</v>
      </c>
      <c r="D9" s="461"/>
      <c r="E9" s="297">
        <v>8.162283718348883</v>
      </c>
      <c r="F9" s="297">
        <v>8.4075898617876668</v>
      </c>
      <c r="G9" s="297">
        <v>8.659817557641297</v>
      </c>
      <c r="H9" s="297">
        <v>8.9196120843705362</v>
      </c>
      <c r="I9" s="173" t="s">
        <v>707</v>
      </c>
    </row>
    <row r="10" spans="1:9" ht="15.75" x14ac:dyDescent="0.25">
      <c r="A10" s="296" t="s">
        <v>581</v>
      </c>
      <c r="B10" s="297">
        <v>12.628102011646236</v>
      </c>
      <c r="C10" s="297">
        <v>12.926960730569261</v>
      </c>
      <c r="D10" s="461"/>
      <c r="E10" s="297">
        <v>13.684428528564757</v>
      </c>
      <c r="F10" s="297">
        <v>14.096507058923107</v>
      </c>
      <c r="G10" s="297">
        <v>14.519402270690799</v>
      </c>
      <c r="H10" s="297">
        <v>14.954984338811522</v>
      </c>
      <c r="I10" s="173" t="s">
        <v>707</v>
      </c>
    </row>
    <row r="11" spans="1:9" ht="15.75" x14ac:dyDescent="0.25">
      <c r="A11" s="296" t="s">
        <v>582</v>
      </c>
      <c r="B11" s="297">
        <v>15.615237384558522</v>
      </c>
      <c r="C11" s="297">
        <v>18.92412411049645</v>
      </c>
      <c r="D11" s="461"/>
      <c r="E11" s="297">
        <v>20.165276021679823</v>
      </c>
      <c r="F11" s="297">
        <v>20.772604336565703</v>
      </c>
      <c r="G11" s="297">
        <v>21.395782466662673</v>
      </c>
      <c r="H11" s="297">
        <v>22.037655940662557</v>
      </c>
      <c r="I11" s="173" t="s">
        <v>707</v>
      </c>
    </row>
    <row r="12" spans="1:9" ht="15.75" x14ac:dyDescent="0.25">
      <c r="A12" s="296" t="s">
        <v>583</v>
      </c>
      <c r="B12" s="297">
        <v>11.231138376837222</v>
      </c>
      <c r="C12" s="297">
        <v>11.570501887309904</v>
      </c>
      <c r="D12" s="461"/>
      <c r="E12" s="297">
        <v>12.25054317929901</v>
      </c>
      <c r="F12" s="297">
        <v>12.619324666338306</v>
      </c>
      <c r="G12" s="297">
        <v>12.997904406328457</v>
      </c>
      <c r="H12" s="297">
        <v>13.387841538518309</v>
      </c>
      <c r="I12" s="173" t="s">
        <v>707</v>
      </c>
    </row>
    <row r="13" spans="1:9" ht="15.75" x14ac:dyDescent="0.25">
      <c r="A13" s="296" t="s">
        <v>584</v>
      </c>
      <c r="B13" s="297">
        <v>11.419976353258042</v>
      </c>
      <c r="C13" s="297">
        <v>25.999519895629486</v>
      </c>
      <c r="D13" s="461"/>
      <c r="E13" s="297">
        <v>27.525097426749973</v>
      </c>
      <c r="F13" s="297">
        <v>28.352925474733485</v>
      </c>
      <c r="G13" s="297">
        <v>29.203513238975493</v>
      </c>
      <c r="H13" s="297">
        <v>30.079618636144758</v>
      </c>
      <c r="I13" s="173" t="s">
        <v>707</v>
      </c>
    </row>
    <row r="14" spans="1:9" ht="15.75" x14ac:dyDescent="0.25">
      <c r="A14" s="296" t="s">
        <v>585</v>
      </c>
      <c r="B14" s="297">
        <v>22.991152687296374</v>
      </c>
      <c r="C14" s="297">
        <v>37.572952823693697</v>
      </c>
      <c r="D14" s="461"/>
      <c r="E14" s="297">
        <v>37.633700586179827</v>
      </c>
      <c r="F14" s="297">
        <v>38.764813721087144</v>
      </c>
      <c r="G14" s="297">
        <v>39.927758132719752</v>
      </c>
      <c r="H14" s="297">
        <v>41.125590876701352</v>
      </c>
      <c r="I14" s="173" t="s">
        <v>707</v>
      </c>
    </row>
    <row r="15" spans="1:9" ht="15.75" x14ac:dyDescent="0.25">
      <c r="A15" s="296" t="s">
        <v>586</v>
      </c>
      <c r="B15" s="374"/>
      <c r="C15" s="457">
        <v>78.856681666789868</v>
      </c>
      <c r="D15" s="461"/>
      <c r="E15" s="298">
        <v>17.69976959890387</v>
      </c>
      <c r="F15" s="298">
        <v>18.231491126679334</v>
      </c>
      <c r="G15" s="298">
        <v>18.778435860479714</v>
      </c>
      <c r="H15" s="298">
        <v>19.341788936294105</v>
      </c>
      <c r="I15" s="173" t="s">
        <v>707</v>
      </c>
    </row>
    <row r="16" spans="1:9" ht="15.75" x14ac:dyDescent="0.25">
      <c r="A16" s="296" t="s">
        <v>587</v>
      </c>
      <c r="B16" s="374"/>
      <c r="C16" s="458">
        <v>0</v>
      </c>
      <c r="D16" s="461"/>
      <c r="E16" s="298">
        <v>25.469592324232195</v>
      </c>
      <c r="F16" s="298">
        <v>26.23582888358969</v>
      </c>
      <c r="G16" s="298">
        <v>27.022903750097385</v>
      </c>
      <c r="H16" s="298">
        <v>27.833590862600303</v>
      </c>
      <c r="I16" s="173" t="s">
        <v>707</v>
      </c>
    </row>
    <row r="17" spans="1:9" ht="15.75" x14ac:dyDescent="0.25">
      <c r="A17" s="296" t="s">
        <v>588</v>
      </c>
      <c r="B17" s="374"/>
      <c r="C17" s="458">
        <v>0</v>
      </c>
      <c r="D17" s="461"/>
      <c r="E17" s="298">
        <v>26.154833324984342</v>
      </c>
      <c r="F17" s="298">
        <v>26.941616187114793</v>
      </c>
      <c r="G17" s="298">
        <v>27.74986467272824</v>
      </c>
      <c r="H17" s="298">
        <v>28.582360612910083</v>
      </c>
      <c r="I17" s="173" t="s">
        <v>707</v>
      </c>
    </row>
    <row r="18" spans="1:9" ht="15.75" x14ac:dyDescent="0.25">
      <c r="A18" s="296" t="s">
        <v>589</v>
      </c>
      <c r="B18" s="374"/>
      <c r="C18" s="459">
        <v>0</v>
      </c>
      <c r="D18" s="461"/>
      <c r="E18" s="457">
        <v>54.062314952825666</v>
      </c>
      <c r="F18" s="457">
        <v>55.345615903190939</v>
      </c>
      <c r="G18" s="457">
        <v>57.005984380286677</v>
      </c>
      <c r="H18" s="457">
        <v>58.716163911695276</v>
      </c>
      <c r="I18" s="173" t="s">
        <v>708</v>
      </c>
    </row>
    <row r="19" spans="1:9" ht="15.75" x14ac:dyDescent="0.25">
      <c r="A19" s="296" t="s">
        <v>590</v>
      </c>
      <c r="B19" s="374"/>
      <c r="C19" s="373"/>
      <c r="D19" s="461"/>
      <c r="E19" s="458">
        <v>0</v>
      </c>
      <c r="F19" s="458">
        <v>0</v>
      </c>
      <c r="G19" s="458">
        <v>0</v>
      </c>
      <c r="H19" s="458">
        <v>0</v>
      </c>
      <c r="I19" s="173" t="s">
        <v>708</v>
      </c>
    </row>
    <row r="20" spans="1:9" ht="15.75" x14ac:dyDescent="0.25">
      <c r="A20" s="296" t="s">
        <v>591</v>
      </c>
      <c r="B20" s="374"/>
      <c r="C20" s="373"/>
      <c r="D20" s="461"/>
      <c r="E20" s="459">
        <v>0</v>
      </c>
      <c r="F20" s="459">
        <v>0</v>
      </c>
      <c r="G20" s="459">
        <v>0</v>
      </c>
      <c r="H20" s="459">
        <v>0</v>
      </c>
      <c r="I20" s="173" t="s">
        <v>708</v>
      </c>
    </row>
    <row r="21" spans="1:9" ht="15.75" x14ac:dyDescent="0.25">
      <c r="A21" s="296" t="s">
        <v>253</v>
      </c>
      <c r="B21" s="374"/>
      <c r="C21" s="373"/>
      <c r="D21" s="461"/>
      <c r="E21" s="372"/>
      <c r="F21" s="298">
        <v>8.000128526987373</v>
      </c>
      <c r="G21" s="298">
        <v>24.608074988338444</v>
      </c>
      <c r="H21" s="298">
        <v>24.254230154619819</v>
      </c>
      <c r="I21" s="173" t="s">
        <v>708</v>
      </c>
    </row>
    <row r="22" spans="1:9" ht="15.75" x14ac:dyDescent="0.25">
      <c r="A22" s="296" t="s">
        <v>592</v>
      </c>
      <c r="B22" s="374"/>
      <c r="C22" s="373"/>
      <c r="D22" s="461"/>
      <c r="E22" s="372"/>
      <c r="F22" s="372"/>
      <c r="G22" s="457">
        <v>39.997129660598837</v>
      </c>
      <c r="H22" s="457">
        <v>116.41609825329394</v>
      </c>
      <c r="I22" s="173" t="s">
        <v>708</v>
      </c>
    </row>
    <row r="23" spans="1:9" ht="15.75" x14ac:dyDescent="0.25">
      <c r="A23" s="296" t="s">
        <v>593</v>
      </c>
      <c r="B23" s="374"/>
      <c r="C23" s="373"/>
      <c r="D23" s="461"/>
      <c r="E23" s="372"/>
      <c r="F23" s="372"/>
      <c r="G23" s="458">
        <v>0</v>
      </c>
      <c r="H23" s="458">
        <v>0</v>
      </c>
      <c r="I23" s="173" t="s">
        <v>708</v>
      </c>
    </row>
    <row r="24" spans="1:9" ht="15.75" x14ac:dyDescent="0.25">
      <c r="A24" s="296" t="s">
        <v>594</v>
      </c>
      <c r="B24" s="374"/>
      <c r="C24" s="373"/>
      <c r="D24" s="461"/>
      <c r="E24" s="372"/>
      <c r="F24" s="372"/>
      <c r="G24" s="458">
        <v>0</v>
      </c>
      <c r="H24" s="458">
        <v>0</v>
      </c>
      <c r="I24" s="173" t="s">
        <v>708</v>
      </c>
    </row>
    <row r="25" spans="1:9" ht="15.75" x14ac:dyDescent="0.25">
      <c r="A25" s="296" t="s">
        <v>201</v>
      </c>
      <c r="B25" s="374"/>
      <c r="C25" s="373"/>
      <c r="D25" s="461"/>
      <c r="E25" s="372"/>
      <c r="F25" s="372"/>
      <c r="G25" s="459">
        <v>0</v>
      </c>
      <c r="H25" s="459">
        <v>0</v>
      </c>
      <c r="I25" s="173" t="s">
        <v>708</v>
      </c>
    </row>
    <row r="26" spans="1:9" ht="15.75" x14ac:dyDescent="0.25">
      <c r="A26" s="296" t="s">
        <v>595</v>
      </c>
      <c r="B26" s="374"/>
      <c r="C26" s="373"/>
      <c r="D26" s="461"/>
      <c r="E26" s="372"/>
      <c r="F26" s="372"/>
      <c r="G26" s="372"/>
      <c r="H26" s="457">
        <v>87.84344602700736</v>
      </c>
      <c r="I26" s="173" t="s">
        <v>708</v>
      </c>
    </row>
    <row r="27" spans="1:9" ht="15.75" x14ac:dyDescent="0.25">
      <c r="A27" s="296" t="s">
        <v>258</v>
      </c>
      <c r="B27" s="374"/>
      <c r="C27" s="373"/>
      <c r="D27" s="461"/>
      <c r="E27" s="372"/>
      <c r="F27" s="372"/>
      <c r="G27" s="372"/>
      <c r="H27" s="458">
        <v>0</v>
      </c>
      <c r="I27" s="173" t="s">
        <v>708</v>
      </c>
    </row>
    <row r="28" spans="1:9" ht="15.75" x14ac:dyDescent="0.25">
      <c r="A28" s="296" t="s">
        <v>596</v>
      </c>
      <c r="B28" s="374"/>
      <c r="C28" s="373"/>
      <c r="D28" s="461"/>
      <c r="E28" s="372"/>
      <c r="F28" s="372"/>
      <c r="G28" s="372"/>
      <c r="H28" s="458">
        <v>0</v>
      </c>
      <c r="I28" s="173" t="s">
        <v>708</v>
      </c>
    </row>
    <row r="29" spans="1:9" ht="15.75" x14ac:dyDescent="0.25">
      <c r="A29" s="296" t="s">
        <v>597</v>
      </c>
      <c r="B29" s="374"/>
      <c r="C29" s="373"/>
      <c r="D29" s="461"/>
      <c r="E29" s="372"/>
      <c r="F29" s="372"/>
      <c r="G29" s="372"/>
      <c r="H29" s="458">
        <v>0</v>
      </c>
      <c r="I29" s="173" t="s">
        <v>708</v>
      </c>
    </row>
    <row r="30" spans="1:9" ht="15.75" x14ac:dyDescent="0.25">
      <c r="A30" s="296" t="s">
        <v>598</v>
      </c>
      <c r="B30" s="374"/>
      <c r="C30" s="373"/>
      <c r="D30" s="461"/>
      <c r="E30" s="372"/>
      <c r="F30" s="372"/>
      <c r="G30" s="372"/>
      <c r="H30" s="458">
        <v>0</v>
      </c>
      <c r="I30" s="173" t="s">
        <v>708</v>
      </c>
    </row>
    <row r="31" spans="1:9" ht="15.75" x14ac:dyDescent="0.25">
      <c r="A31" s="296" t="s">
        <v>599</v>
      </c>
      <c r="B31" s="374"/>
      <c r="C31" s="373"/>
      <c r="D31" s="461"/>
      <c r="E31" s="372"/>
      <c r="F31" s="372"/>
      <c r="G31" s="372"/>
      <c r="H31" s="458">
        <v>0</v>
      </c>
      <c r="I31" s="173" t="s">
        <v>708</v>
      </c>
    </row>
    <row r="32" spans="1:9" ht="15.75" x14ac:dyDescent="0.25">
      <c r="A32" s="296" t="s">
        <v>600</v>
      </c>
      <c r="B32" s="374"/>
      <c r="C32" s="373"/>
      <c r="D32" s="461"/>
      <c r="E32" s="372"/>
      <c r="F32" s="372"/>
      <c r="G32" s="372"/>
      <c r="H32" s="458">
        <v>0</v>
      </c>
      <c r="I32" s="173" t="s">
        <v>708</v>
      </c>
    </row>
    <row r="33" spans="1:9" ht="15.75" x14ac:dyDescent="0.25">
      <c r="A33" s="296" t="s">
        <v>601</v>
      </c>
      <c r="B33" s="374"/>
      <c r="C33" s="373"/>
      <c r="D33" s="461"/>
      <c r="E33" s="372"/>
      <c r="F33" s="372"/>
      <c r="G33" s="372"/>
      <c r="H33" s="459">
        <v>0</v>
      </c>
      <c r="I33" s="173" t="s">
        <v>708</v>
      </c>
    </row>
    <row r="34" spans="1:9" s="3" customFormat="1" ht="15.75" x14ac:dyDescent="0.25">
      <c r="A34" s="231" t="s">
        <v>602</v>
      </c>
      <c r="B34" s="375">
        <f t="shared" ref="B34:H34" si="0">SUM(B6:B33)</f>
        <v>105.42911889288381</v>
      </c>
      <c r="C34" s="370">
        <f t="shared" si="0"/>
        <v>218.38037349491282</v>
      </c>
      <c r="D34" s="462"/>
      <c r="E34" s="370">
        <f t="shared" si="0"/>
        <v>269.08470435494382</v>
      </c>
      <c r="F34" s="370">
        <f t="shared" si="0"/>
        <v>284.83561180741293</v>
      </c>
      <c r="G34" s="370">
        <f t="shared" si="0"/>
        <v>349.74575242777559</v>
      </c>
      <c r="H34" s="370">
        <f t="shared" si="0"/>
        <v>522.20853864712467</v>
      </c>
      <c r="I34" s="371" t="s">
        <v>405</v>
      </c>
    </row>
    <row r="35" spans="1:9" x14ac:dyDescent="0.25">
      <c r="B35" s="299"/>
      <c r="C35" s="299"/>
      <c r="D35" s="299"/>
    </row>
    <row r="36" spans="1:9" x14ac:dyDescent="0.25">
      <c r="A36" s="3" t="s">
        <v>534</v>
      </c>
    </row>
    <row r="37" spans="1:9" x14ac:dyDescent="0.25">
      <c r="A37" t="s">
        <v>535</v>
      </c>
    </row>
    <row r="38" spans="1:9" x14ac:dyDescent="0.25">
      <c r="A38" t="s">
        <v>536</v>
      </c>
    </row>
    <row r="39" spans="1:9" x14ac:dyDescent="0.25">
      <c r="A39" t="s">
        <v>537</v>
      </c>
    </row>
    <row r="40" spans="1:9" x14ac:dyDescent="0.25">
      <c r="A40" t="s">
        <v>603</v>
      </c>
    </row>
    <row r="44" spans="1:9" x14ac:dyDescent="0.25">
      <c r="D44" s="300"/>
      <c r="E44" s="300"/>
      <c r="F44" s="300"/>
      <c r="G44" s="300"/>
      <c r="H44" s="300"/>
    </row>
    <row r="45" spans="1:9" x14ac:dyDescent="0.25">
      <c r="C45" s="301"/>
      <c r="D45" s="302"/>
      <c r="E45" s="302"/>
      <c r="F45" s="302"/>
      <c r="G45" s="302"/>
      <c r="H45" s="302"/>
    </row>
    <row r="46" spans="1:9" x14ac:dyDescent="0.25">
      <c r="C46" s="301"/>
      <c r="D46" s="302"/>
      <c r="E46" s="302"/>
      <c r="F46" s="302"/>
      <c r="G46" s="302"/>
      <c r="H46" s="302"/>
    </row>
  </sheetData>
  <mergeCells count="11">
    <mergeCell ref="G22:G25"/>
    <mergeCell ref="H22:H25"/>
    <mergeCell ref="H26:H33"/>
    <mergeCell ref="B3:G3"/>
    <mergeCell ref="I4:I5"/>
    <mergeCell ref="C15:C18"/>
    <mergeCell ref="E18:E20"/>
    <mergeCell ref="F18:F20"/>
    <mergeCell ref="G18:G20"/>
    <mergeCell ref="H18:H20"/>
    <mergeCell ref="D6:D34"/>
  </mergeCells>
  <conditionalFormatting sqref="B34:C34 E34:G34">
    <cfRule type="cellIs" dxfId="3" priority="2" operator="lessThan">
      <formula>0</formula>
    </cfRule>
  </conditionalFormatting>
  <conditionalFormatting sqref="H34">
    <cfRule type="cellIs" dxfId="2" priority="1" operator="lessThan">
      <formula>0</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1:AI282"/>
  <sheetViews>
    <sheetView workbookViewId="0">
      <selection activeCell="B1" sqref="B1"/>
    </sheetView>
  </sheetViews>
  <sheetFormatPr defaultRowHeight="15" x14ac:dyDescent="0.25"/>
  <cols>
    <col min="1" max="1" width="9.140625" style="165"/>
    <col min="2" max="2" width="48.85546875" style="166" customWidth="1"/>
    <col min="3" max="5" width="12" style="166" customWidth="1"/>
    <col min="6" max="7" width="12.28515625" style="166" customWidth="1"/>
    <col min="8" max="8" width="50.28515625" style="166" customWidth="1"/>
    <col min="9" max="9" width="12.5703125" style="166" customWidth="1"/>
    <col min="10" max="13" width="9.140625" style="166"/>
    <col min="14" max="14" width="39.5703125" style="166" bestFit="1" customWidth="1"/>
    <col min="15" max="15" width="12.5703125" style="166" customWidth="1"/>
    <col min="16" max="17" width="9.140625" style="166"/>
    <col min="18" max="19" width="11.140625" style="166" customWidth="1"/>
    <col min="20" max="20" width="39.5703125" style="419" bestFit="1" customWidth="1"/>
    <col min="21" max="21" width="12.140625" style="418" customWidth="1"/>
    <col min="22" max="24" width="9.140625" style="419"/>
    <col min="25" max="35" width="9.140625" style="166"/>
    <col min="36" max="16384" width="9.140625" style="165"/>
  </cols>
  <sheetData>
    <row r="1" spans="2:24" x14ac:dyDescent="0.25">
      <c r="B1" s="313" t="s">
        <v>754</v>
      </c>
      <c r="H1" s="313" t="s">
        <v>755</v>
      </c>
      <c r="N1" s="5" t="s">
        <v>756</v>
      </c>
      <c r="T1" s="417" t="s">
        <v>757</v>
      </c>
    </row>
    <row r="3" spans="2:24" ht="30" customHeight="1" x14ac:dyDescent="0.25">
      <c r="B3" s="403" t="s">
        <v>298</v>
      </c>
      <c r="C3" s="404" t="s">
        <v>758</v>
      </c>
      <c r="D3" s="403" t="s">
        <v>297</v>
      </c>
      <c r="E3" s="403" t="s">
        <v>296</v>
      </c>
      <c r="F3" s="403" t="s">
        <v>295</v>
      </c>
      <c r="G3" s="415"/>
      <c r="H3" s="403" t="s">
        <v>298</v>
      </c>
      <c r="I3" s="404" t="s">
        <v>758</v>
      </c>
      <c r="J3" s="403" t="s">
        <v>297</v>
      </c>
      <c r="K3" s="403" t="s">
        <v>296</v>
      </c>
      <c r="L3" s="403" t="s">
        <v>295</v>
      </c>
      <c r="M3" s="415"/>
      <c r="N3" s="403" t="s">
        <v>298</v>
      </c>
      <c r="O3" s="404" t="s">
        <v>758</v>
      </c>
      <c r="P3" s="403" t="s">
        <v>297</v>
      </c>
      <c r="Q3" s="403" t="s">
        <v>296</v>
      </c>
      <c r="R3" s="403" t="s">
        <v>295</v>
      </c>
      <c r="S3" s="415"/>
      <c r="T3" s="403" t="s">
        <v>298</v>
      </c>
      <c r="U3" s="404" t="s">
        <v>758</v>
      </c>
      <c r="V3" s="403" t="s">
        <v>297</v>
      </c>
      <c r="W3" s="403" t="s">
        <v>296</v>
      </c>
      <c r="X3" s="403" t="s">
        <v>295</v>
      </c>
    </row>
    <row r="4" spans="2:24" x14ac:dyDescent="0.25">
      <c r="B4" s="405" t="s">
        <v>293</v>
      </c>
      <c r="C4" s="406">
        <v>6.9</v>
      </c>
      <c r="D4" s="406" t="s">
        <v>299</v>
      </c>
      <c r="E4" s="406" t="s">
        <v>300</v>
      </c>
      <c r="F4" s="406">
        <v>7</v>
      </c>
      <c r="G4" s="169"/>
      <c r="H4" s="405" t="s">
        <v>291</v>
      </c>
      <c r="I4" s="406">
        <v>35</v>
      </c>
      <c r="J4" s="406" t="s">
        <v>301</v>
      </c>
      <c r="K4" s="406" t="s">
        <v>302</v>
      </c>
      <c r="L4" s="406">
        <v>11</v>
      </c>
      <c r="M4" s="169"/>
      <c r="N4" s="405" t="s">
        <v>294</v>
      </c>
      <c r="O4" s="406">
        <v>414</v>
      </c>
      <c r="P4" s="406" t="s">
        <v>303</v>
      </c>
      <c r="Q4" s="406" t="s">
        <v>300</v>
      </c>
      <c r="R4" s="406">
        <v>21</v>
      </c>
      <c r="S4" s="169"/>
      <c r="T4" s="405" t="s">
        <v>286</v>
      </c>
      <c r="U4" s="406">
        <v>264</v>
      </c>
      <c r="V4" s="406" t="s">
        <v>304</v>
      </c>
      <c r="W4" s="406" t="s">
        <v>300</v>
      </c>
      <c r="X4" s="406">
        <v>1</v>
      </c>
    </row>
    <row r="5" spans="2:24" x14ac:dyDescent="0.25">
      <c r="B5" s="405" t="s">
        <v>292</v>
      </c>
      <c r="C5" s="406">
        <v>108</v>
      </c>
      <c r="D5" s="406" t="s">
        <v>305</v>
      </c>
      <c r="E5" s="406" t="s">
        <v>300</v>
      </c>
      <c r="F5" s="406">
        <v>11</v>
      </c>
      <c r="G5" s="169"/>
      <c r="H5" s="405" t="s">
        <v>290</v>
      </c>
      <c r="I5" s="406">
        <v>10</v>
      </c>
      <c r="J5" s="406" t="s">
        <v>306</v>
      </c>
      <c r="K5" s="406" t="s">
        <v>300</v>
      </c>
      <c r="L5" s="406">
        <v>1</v>
      </c>
      <c r="M5" s="169"/>
      <c r="N5" s="405" t="s">
        <v>290</v>
      </c>
      <c r="O5" s="406">
        <v>77</v>
      </c>
      <c r="P5" s="406" t="s">
        <v>306</v>
      </c>
      <c r="Q5" s="406" t="s">
        <v>300</v>
      </c>
      <c r="R5" s="406">
        <v>1</v>
      </c>
      <c r="S5" s="169"/>
      <c r="T5" s="405" t="s">
        <v>279</v>
      </c>
      <c r="U5" s="406">
        <v>30</v>
      </c>
      <c r="V5" s="406" t="s">
        <v>307</v>
      </c>
      <c r="W5" s="406" t="s">
        <v>300</v>
      </c>
      <c r="X5" s="406">
        <v>1</v>
      </c>
    </row>
    <row r="6" spans="2:24" x14ac:dyDescent="0.25">
      <c r="B6" s="407" t="s">
        <v>285</v>
      </c>
      <c r="C6" s="406">
        <v>109</v>
      </c>
      <c r="D6" s="406" t="s">
        <v>308</v>
      </c>
      <c r="E6" s="406" t="s">
        <v>300</v>
      </c>
      <c r="F6" s="406">
        <v>3</v>
      </c>
      <c r="G6" s="169"/>
      <c r="H6" s="405" t="s">
        <v>289</v>
      </c>
      <c r="I6" s="406">
        <v>29.5</v>
      </c>
      <c r="J6" s="406" t="s">
        <v>309</v>
      </c>
      <c r="K6" s="406" t="s">
        <v>300</v>
      </c>
      <c r="L6" s="406">
        <v>1</v>
      </c>
      <c r="M6" s="169"/>
      <c r="N6" s="405" t="s">
        <v>288</v>
      </c>
      <c r="O6" s="406">
        <v>29.9</v>
      </c>
      <c r="P6" s="406" t="s">
        <v>310</v>
      </c>
      <c r="Q6" s="406" t="s">
        <v>311</v>
      </c>
      <c r="R6" s="406">
        <v>1</v>
      </c>
      <c r="S6" s="169"/>
      <c r="T6" s="405" t="s">
        <v>278</v>
      </c>
      <c r="U6" s="406">
        <v>150</v>
      </c>
      <c r="V6" s="406" t="s">
        <v>312</v>
      </c>
      <c r="W6" s="406" t="s">
        <v>300</v>
      </c>
      <c r="X6" s="406">
        <v>18</v>
      </c>
    </row>
    <row r="7" spans="2:24" x14ac:dyDescent="0.25">
      <c r="B7" s="405" t="s">
        <v>283</v>
      </c>
      <c r="C7" s="406">
        <v>57.5</v>
      </c>
      <c r="D7" s="406" t="s">
        <v>313</v>
      </c>
      <c r="E7" s="406" t="s">
        <v>300</v>
      </c>
      <c r="F7" s="406">
        <v>11</v>
      </c>
      <c r="G7" s="169"/>
      <c r="H7" s="405" t="s">
        <v>287</v>
      </c>
      <c r="I7" s="406">
        <v>470</v>
      </c>
      <c r="J7" s="406" t="s">
        <v>314</v>
      </c>
      <c r="K7" s="406" t="s">
        <v>300</v>
      </c>
      <c r="L7" s="406">
        <v>18</v>
      </c>
      <c r="M7" s="169"/>
      <c r="N7" s="405" t="s">
        <v>286</v>
      </c>
      <c r="O7" s="406">
        <v>380</v>
      </c>
      <c r="P7" s="406" t="s">
        <v>304</v>
      </c>
      <c r="Q7" s="406" t="s">
        <v>300</v>
      </c>
      <c r="R7" s="406">
        <v>1</v>
      </c>
      <c r="S7" s="169"/>
      <c r="T7" s="405" t="s">
        <v>274</v>
      </c>
      <c r="U7" s="406">
        <v>10</v>
      </c>
      <c r="V7" s="406" t="s">
        <v>315</v>
      </c>
      <c r="W7" s="406" t="s">
        <v>300</v>
      </c>
      <c r="X7" s="406">
        <v>1</v>
      </c>
    </row>
    <row r="8" spans="2:24" x14ac:dyDescent="0.25">
      <c r="B8" s="405" t="s">
        <v>281</v>
      </c>
      <c r="C8" s="406">
        <v>254</v>
      </c>
      <c r="D8" s="406" t="s">
        <v>316</v>
      </c>
      <c r="E8" s="406" t="s">
        <v>300</v>
      </c>
      <c r="F8" s="406">
        <v>16</v>
      </c>
      <c r="G8" s="169"/>
      <c r="H8" s="405" t="s">
        <v>286</v>
      </c>
      <c r="I8" s="406">
        <v>20</v>
      </c>
      <c r="J8" s="406" t="s">
        <v>304</v>
      </c>
      <c r="K8" s="406" t="s">
        <v>300</v>
      </c>
      <c r="L8" s="406">
        <v>1</v>
      </c>
      <c r="M8" s="169"/>
      <c r="N8" s="405" t="s">
        <v>284</v>
      </c>
      <c r="O8" s="406">
        <v>72</v>
      </c>
      <c r="P8" s="406" t="s">
        <v>317</v>
      </c>
      <c r="Q8" s="406" t="s">
        <v>318</v>
      </c>
      <c r="R8" s="406">
        <v>11</v>
      </c>
      <c r="S8" s="169"/>
      <c r="T8" s="405" t="s">
        <v>271</v>
      </c>
      <c r="U8" s="406">
        <v>99</v>
      </c>
      <c r="V8" s="406" t="s">
        <v>319</v>
      </c>
      <c r="W8" s="406" t="s">
        <v>300</v>
      </c>
      <c r="X8" s="406">
        <v>11</v>
      </c>
    </row>
    <row r="9" spans="2:24" x14ac:dyDescent="0.25">
      <c r="B9" s="405" t="s">
        <v>280</v>
      </c>
      <c r="C9" s="406">
        <v>490</v>
      </c>
      <c r="D9" s="406" t="s">
        <v>320</v>
      </c>
      <c r="E9" s="406" t="s">
        <v>300</v>
      </c>
      <c r="F9" s="406">
        <v>15</v>
      </c>
      <c r="G9" s="169"/>
      <c r="H9" s="405" t="s">
        <v>282</v>
      </c>
      <c r="I9" s="406">
        <v>110</v>
      </c>
      <c r="J9" s="406" t="s">
        <v>321</v>
      </c>
      <c r="K9" s="406" t="s">
        <v>300</v>
      </c>
      <c r="L9" s="406">
        <v>16</v>
      </c>
      <c r="M9" s="169"/>
      <c r="N9" s="405" t="s">
        <v>277</v>
      </c>
      <c r="O9" s="406">
        <v>1000</v>
      </c>
      <c r="P9" s="406" t="s">
        <v>322</v>
      </c>
      <c r="Q9" s="406" t="s">
        <v>300</v>
      </c>
      <c r="R9" s="406">
        <v>19</v>
      </c>
      <c r="S9" s="169"/>
      <c r="T9" s="407" t="s">
        <v>268</v>
      </c>
      <c r="U9" s="406">
        <v>500</v>
      </c>
      <c r="V9" s="406" t="s">
        <v>323</v>
      </c>
      <c r="W9" s="406" t="s">
        <v>300</v>
      </c>
      <c r="X9" s="406">
        <v>15</v>
      </c>
    </row>
    <row r="10" spans="2:24" x14ac:dyDescent="0.25">
      <c r="B10" s="405" t="s">
        <v>276</v>
      </c>
      <c r="C10" s="406">
        <v>47.5</v>
      </c>
      <c r="D10" s="406" t="s">
        <v>324</v>
      </c>
      <c r="E10" s="406" t="s">
        <v>300</v>
      </c>
      <c r="F10" s="406">
        <v>1</v>
      </c>
      <c r="G10" s="169"/>
      <c r="H10" s="405" t="s">
        <v>263</v>
      </c>
      <c r="I10" s="406">
        <v>220</v>
      </c>
      <c r="J10" s="406" t="s">
        <v>325</v>
      </c>
      <c r="K10" s="406" t="s">
        <v>300</v>
      </c>
      <c r="L10" s="406">
        <v>1</v>
      </c>
      <c r="M10" s="169"/>
      <c r="N10" s="405" t="s">
        <v>275</v>
      </c>
      <c r="O10" s="406">
        <v>-96</v>
      </c>
      <c r="P10" s="406" t="s">
        <v>326</v>
      </c>
      <c r="Q10" s="406" t="s">
        <v>300</v>
      </c>
      <c r="R10" s="406">
        <v>24</v>
      </c>
      <c r="S10" s="169"/>
      <c r="T10" s="407" t="s">
        <v>267</v>
      </c>
      <c r="U10" s="406">
        <v>500</v>
      </c>
      <c r="V10" s="406" t="s">
        <v>323</v>
      </c>
      <c r="W10" s="406" t="s">
        <v>300</v>
      </c>
      <c r="X10" s="406">
        <v>15</v>
      </c>
    </row>
    <row r="11" spans="2:24" x14ac:dyDescent="0.25">
      <c r="B11" s="405" t="s">
        <v>272</v>
      </c>
      <c r="C11" s="406">
        <v>62</v>
      </c>
      <c r="D11" s="406" t="s">
        <v>327</v>
      </c>
      <c r="E11" s="406" t="s">
        <v>300</v>
      </c>
      <c r="F11" s="406">
        <v>11</v>
      </c>
      <c r="G11" s="169"/>
      <c r="H11" s="407" t="s">
        <v>259</v>
      </c>
      <c r="I11" s="406">
        <v>55</v>
      </c>
      <c r="J11" s="406" t="s">
        <v>328</v>
      </c>
      <c r="K11" s="406" t="s">
        <v>300</v>
      </c>
      <c r="L11" s="406">
        <v>9</v>
      </c>
      <c r="M11" s="169"/>
      <c r="N11" s="405" t="s">
        <v>274</v>
      </c>
      <c r="O11" s="406">
        <v>8</v>
      </c>
      <c r="P11" s="406" t="s">
        <v>315</v>
      </c>
      <c r="Q11" s="406" t="s">
        <v>300</v>
      </c>
      <c r="R11" s="406">
        <v>1</v>
      </c>
      <c r="S11" s="169"/>
      <c r="T11" s="407" t="s">
        <v>266</v>
      </c>
      <c r="U11" s="406">
        <v>500</v>
      </c>
      <c r="V11" s="406" t="s">
        <v>323</v>
      </c>
      <c r="W11" s="406" t="s">
        <v>300</v>
      </c>
      <c r="X11" s="406">
        <v>15</v>
      </c>
    </row>
    <row r="12" spans="2:24" x14ac:dyDescent="0.25">
      <c r="B12" s="405" t="s">
        <v>270</v>
      </c>
      <c r="C12" s="406">
        <v>1200</v>
      </c>
      <c r="D12" s="406" t="s">
        <v>329</v>
      </c>
      <c r="E12" s="406" t="s">
        <v>300</v>
      </c>
      <c r="F12" s="406">
        <v>24</v>
      </c>
      <c r="G12" s="169"/>
      <c r="H12" s="405" t="s">
        <v>206</v>
      </c>
      <c r="I12" s="406">
        <v>48</v>
      </c>
      <c r="J12" s="406" t="s">
        <v>330</v>
      </c>
      <c r="K12" s="406" t="s">
        <v>300</v>
      </c>
      <c r="L12" s="406">
        <v>11</v>
      </c>
      <c r="M12" s="169"/>
      <c r="N12" s="405" t="s">
        <v>273</v>
      </c>
      <c r="O12" s="406">
        <v>99</v>
      </c>
      <c r="P12" s="406" t="s">
        <v>331</v>
      </c>
      <c r="Q12" s="406" t="s">
        <v>300</v>
      </c>
      <c r="R12" s="406">
        <v>5</v>
      </c>
      <c r="S12" s="169"/>
      <c r="T12" s="405" t="s">
        <v>265</v>
      </c>
      <c r="U12" s="406">
        <v>500</v>
      </c>
      <c r="V12" s="406" t="s">
        <v>323</v>
      </c>
      <c r="W12" s="406" t="s">
        <v>300</v>
      </c>
      <c r="X12" s="406">
        <v>15</v>
      </c>
    </row>
    <row r="13" spans="2:24" x14ac:dyDescent="0.25">
      <c r="B13" s="405" t="s">
        <v>261</v>
      </c>
      <c r="C13" s="406">
        <v>400</v>
      </c>
      <c r="D13" s="406" t="s">
        <v>332</v>
      </c>
      <c r="E13" s="406" t="s">
        <v>300</v>
      </c>
      <c r="F13" s="406">
        <v>17</v>
      </c>
      <c r="G13" s="169"/>
      <c r="H13" s="405" t="s">
        <v>247</v>
      </c>
      <c r="I13" s="406">
        <v>2000</v>
      </c>
      <c r="J13" s="406" t="s">
        <v>333</v>
      </c>
      <c r="K13" s="406" t="s">
        <v>300</v>
      </c>
      <c r="L13" s="406">
        <v>20</v>
      </c>
      <c r="M13" s="169"/>
      <c r="N13" s="405" t="s">
        <v>269</v>
      </c>
      <c r="O13" s="406">
        <v>42</v>
      </c>
      <c r="P13" s="406" t="s">
        <v>334</v>
      </c>
      <c r="Q13" s="406" t="s">
        <v>300</v>
      </c>
      <c r="R13" s="406">
        <v>3</v>
      </c>
      <c r="S13" s="169"/>
      <c r="T13" s="405" t="s">
        <v>264</v>
      </c>
      <c r="U13" s="406">
        <v>500</v>
      </c>
      <c r="V13" s="406" t="s">
        <v>323</v>
      </c>
      <c r="W13" s="406" t="s">
        <v>300</v>
      </c>
      <c r="X13" s="406">
        <v>15</v>
      </c>
    </row>
    <row r="14" spans="2:24" x14ac:dyDescent="0.25">
      <c r="B14" s="405" t="s">
        <v>206</v>
      </c>
      <c r="C14" s="406">
        <v>18</v>
      </c>
      <c r="D14" s="406" t="s">
        <v>330</v>
      </c>
      <c r="E14" s="406" t="s">
        <v>300</v>
      </c>
      <c r="F14" s="406">
        <v>11</v>
      </c>
      <c r="G14" s="169"/>
      <c r="H14" s="405" t="s">
        <v>235</v>
      </c>
      <c r="I14" s="406">
        <v>18</v>
      </c>
      <c r="J14" s="406" t="s">
        <v>335</v>
      </c>
      <c r="K14" s="406" t="s">
        <v>300</v>
      </c>
      <c r="L14" s="406">
        <v>11</v>
      </c>
      <c r="M14" s="169"/>
      <c r="N14" s="407" t="s">
        <v>266</v>
      </c>
      <c r="O14" s="406">
        <v>500</v>
      </c>
      <c r="P14" s="406" t="s">
        <v>323</v>
      </c>
      <c r="Q14" s="406" t="s">
        <v>300</v>
      </c>
      <c r="R14" s="406">
        <v>15</v>
      </c>
      <c r="S14" s="169"/>
      <c r="T14" s="405" t="s">
        <v>262</v>
      </c>
      <c r="U14" s="406">
        <v>39</v>
      </c>
      <c r="V14" s="406" t="s">
        <v>336</v>
      </c>
      <c r="W14" s="406" t="s">
        <v>300</v>
      </c>
      <c r="X14" s="406">
        <v>5</v>
      </c>
    </row>
    <row r="15" spans="2:24" x14ac:dyDescent="0.25">
      <c r="B15" s="407" t="s">
        <v>254</v>
      </c>
      <c r="C15" s="406">
        <v>55.2</v>
      </c>
      <c r="D15" s="406" t="s">
        <v>319</v>
      </c>
      <c r="E15" s="406" t="s">
        <v>300</v>
      </c>
      <c r="F15" s="406">
        <v>11</v>
      </c>
      <c r="G15" s="169"/>
      <c r="H15" s="405" t="s">
        <v>231</v>
      </c>
      <c r="I15" s="406">
        <v>735</v>
      </c>
      <c r="J15" s="406" t="s">
        <v>321</v>
      </c>
      <c r="K15" s="406" t="s">
        <v>300</v>
      </c>
      <c r="L15" s="406">
        <v>16</v>
      </c>
      <c r="M15" s="169"/>
      <c r="N15" s="405" t="s">
        <v>260</v>
      </c>
      <c r="O15" s="406">
        <v>30</v>
      </c>
      <c r="P15" s="406" t="s">
        <v>307</v>
      </c>
      <c r="Q15" s="406" t="s">
        <v>300</v>
      </c>
      <c r="R15" s="406">
        <v>1</v>
      </c>
      <c r="S15" s="169"/>
      <c r="T15" s="405" t="s">
        <v>260</v>
      </c>
      <c r="U15" s="406">
        <v>30</v>
      </c>
      <c r="V15" s="406" t="s">
        <v>307</v>
      </c>
      <c r="W15" s="406" t="s">
        <v>300</v>
      </c>
      <c r="X15" s="406">
        <v>1</v>
      </c>
    </row>
    <row r="16" spans="2:24" x14ac:dyDescent="0.25">
      <c r="B16" s="405" t="s">
        <v>253</v>
      </c>
      <c r="C16" s="406">
        <v>184</v>
      </c>
      <c r="D16" s="406" t="s">
        <v>337</v>
      </c>
      <c r="E16" s="406" t="s">
        <v>300</v>
      </c>
      <c r="F16" s="406">
        <v>18</v>
      </c>
      <c r="G16" s="169"/>
      <c r="H16" s="405" t="s">
        <v>211</v>
      </c>
      <c r="I16" s="406">
        <v>368</v>
      </c>
      <c r="J16" s="406" t="s">
        <v>338</v>
      </c>
      <c r="K16" s="406" t="s">
        <v>300</v>
      </c>
      <c r="L16" s="406">
        <v>26</v>
      </c>
      <c r="M16" s="169"/>
      <c r="N16" s="407" t="s">
        <v>258</v>
      </c>
      <c r="O16" s="406">
        <v>600</v>
      </c>
      <c r="P16" s="406" t="s">
        <v>339</v>
      </c>
      <c r="Q16" s="406" t="s">
        <v>300</v>
      </c>
      <c r="R16" s="406">
        <v>18</v>
      </c>
      <c r="S16" s="169"/>
      <c r="T16" s="405" t="s">
        <v>257</v>
      </c>
      <c r="U16" s="406">
        <v>133</v>
      </c>
      <c r="V16" s="406" t="s">
        <v>340</v>
      </c>
      <c r="W16" s="406" t="s">
        <v>300</v>
      </c>
      <c r="X16" s="406">
        <v>1</v>
      </c>
    </row>
    <row r="17" spans="2:24" x14ac:dyDescent="0.25">
      <c r="B17" s="405" t="s">
        <v>253</v>
      </c>
      <c r="C17" s="406">
        <v>156</v>
      </c>
      <c r="D17" s="406" t="s">
        <v>337</v>
      </c>
      <c r="E17" s="406" t="s">
        <v>300</v>
      </c>
      <c r="F17" s="406">
        <v>18</v>
      </c>
      <c r="G17" s="169"/>
      <c r="H17" s="405" t="s">
        <v>204</v>
      </c>
      <c r="I17" s="406">
        <v>130</v>
      </c>
      <c r="J17" s="406" t="s">
        <v>341</v>
      </c>
      <c r="K17" s="406" t="s">
        <v>300</v>
      </c>
      <c r="L17" s="406">
        <v>17</v>
      </c>
      <c r="M17" s="169"/>
      <c r="N17" s="407" t="s">
        <v>258</v>
      </c>
      <c r="O17" s="406">
        <v>600</v>
      </c>
      <c r="P17" s="406" t="s">
        <v>339</v>
      </c>
      <c r="Q17" s="406" t="s">
        <v>300</v>
      </c>
      <c r="R17" s="406">
        <v>18</v>
      </c>
      <c r="S17" s="169"/>
      <c r="T17" s="405" t="s">
        <v>248</v>
      </c>
      <c r="U17" s="406">
        <v>73</v>
      </c>
      <c r="V17" s="406" t="s">
        <v>342</v>
      </c>
      <c r="W17" s="406" t="s">
        <v>300</v>
      </c>
      <c r="X17" s="406">
        <v>10</v>
      </c>
    </row>
    <row r="18" spans="2:24" x14ac:dyDescent="0.25">
      <c r="B18" s="405" t="s">
        <v>251</v>
      </c>
      <c r="C18" s="406">
        <v>32.200000000000003</v>
      </c>
      <c r="D18" s="406" t="s">
        <v>343</v>
      </c>
      <c r="E18" s="406" t="s">
        <v>300</v>
      </c>
      <c r="F18" s="406">
        <v>10</v>
      </c>
      <c r="G18" s="169"/>
      <c r="H18" s="405" t="s">
        <v>202</v>
      </c>
      <c r="I18" s="406">
        <v>405</v>
      </c>
      <c r="J18" s="406" t="s">
        <v>341</v>
      </c>
      <c r="K18" s="406" t="s">
        <v>300</v>
      </c>
      <c r="L18" s="406">
        <v>17</v>
      </c>
      <c r="M18" s="169"/>
      <c r="N18" s="405" t="s">
        <v>256</v>
      </c>
      <c r="O18" s="406">
        <v>545</v>
      </c>
      <c r="P18" s="406" t="s">
        <v>344</v>
      </c>
      <c r="Q18" s="406" t="s">
        <v>300</v>
      </c>
      <c r="R18" s="406">
        <v>9</v>
      </c>
      <c r="S18" s="169"/>
      <c r="T18" s="407" t="s">
        <v>242</v>
      </c>
      <c r="U18" s="406">
        <v>800</v>
      </c>
      <c r="V18" s="406" t="s">
        <v>345</v>
      </c>
      <c r="W18" s="406" t="s">
        <v>300</v>
      </c>
      <c r="X18" s="406">
        <v>16</v>
      </c>
    </row>
    <row r="19" spans="2:24" x14ac:dyDescent="0.25">
      <c r="B19" s="405" t="s">
        <v>245</v>
      </c>
      <c r="C19" s="406">
        <v>15.400000000000006</v>
      </c>
      <c r="D19" s="406" t="s">
        <v>346</v>
      </c>
      <c r="E19" s="406" t="s">
        <v>347</v>
      </c>
      <c r="F19" s="406">
        <v>5</v>
      </c>
      <c r="G19" s="169"/>
      <c r="H19" s="405" t="s">
        <v>196</v>
      </c>
      <c r="I19" s="406">
        <v>80</v>
      </c>
      <c r="J19" s="406" t="s">
        <v>348</v>
      </c>
      <c r="K19" s="406" t="s">
        <v>300</v>
      </c>
      <c r="L19" s="406">
        <v>15</v>
      </c>
      <c r="M19" s="169"/>
      <c r="N19" s="405" t="s">
        <v>255</v>
      </c>
      <c r="O19" s="406">
        <v>530</v>
      </c>
      <c r="P19" s="406" t="s">
        <v>344</v>
      </c>
      <c r="Q19" s="406" t="s">
        <v>300</v>
      </c>
      <c r="R19" s="406">
        <v>9</v>
      </c>
      <c r="S19" s="169"/>
      <c r="T19" s="405" t="s">
        <v>240</v>
      </c>
      <c r="U19" s="406">
        <v>1670</v>
      </c>
      <c r="V19" s="406" t="s">
        <v>349</v>
      </c>
      <c r="W19" s="406" t="s">
        <v>300</v>
      </c>
      <c r="X19" s="406">
        <v>26</v>
      </c>
    </row>
    <row r="20" spans="2:24" x14ac:dyDescent="0.25">
      <c r="B20" s="405" t="s">
        <v>243</v>
      </c>
      <c r="C20" s="406">
        <v>17.3</v>
      </c>
      <c r="D20" s="406" t="s">
        <v>350</v>
      </c>
      <c r="E20" s="406" t="s">
        <v>300</v>
      </c>
      <c r="F20" s="406">
        <v>12</v>
      </c>
      <c r="G20" s="169"/>
      <c r="H20" s="405" t="s">
        <v>192</v>
      </c>
      <c r="I20" s="406">
        <v>920</v>
      </c>
      <c r="J20" s="406" t="s">
        <v>351</v>
      </c>
      <c r="K20" s="406" t="s">
        <v>300</v>
      </c>
      <c r="L20" s="406">
        <v>17</v>
      </c>
      <c r="M20" s="169"/>
      <c r="N20" s="405" t="s">
        <v>252</v>
      </c>
      <c r="O20" s="406">
        <v>1096</v>
      </c>
      <c r="P20" s="406" t="s">
        <v>326</v>
      </c>
      <c r="Q20" s="406" t="s">
        <v>300</v>
      </c>
      <c r="R20" s="406">
        <v>24</v>
      </c>
      <c r="S20" s="169"/>
      <c r="T20" s="405" t="s">
        <v>239</v>
      </c>
      <c r="U20" s="406">
        <v>299</v>
      </c>
      <c r="V20" s="406" t="s">
        <v>352</v>
      </c>
      <c r="W20" s="406" t="s">
        <v>300</v>
      </c>
      <c r="X20" s="406">
        <v>21</v>
      </c>
    </row>
    <row r="21" spans="2:24" x14ac:dyDescent="0.25">
      <c r="B21" s="405" t="s">
        <v>241</v>
      </c>
      <c r="C21" s="406">
        <v>-200</v>
      </c>
      <c r="D21" s="406" t="s">
        <v>349</v>
      </c>
      <c r="E21" s="406" t="s">
        <v>300</v>
      </c>
      <c r="F21" s="406">
        <v>26</v>
      </c>
      <c r="G21" s="169"/>
      <c r="H21" s="405" t="s">
        <v>186</v>
      </c>
      <c r="I21" s="406">
        <v>1200</v>
      </c>
      <c r="J21" s="406" t="s">
        <v>345</v>
      </c>
      <c r="K21" s="406" t="s">
        <v>300</v>
      </c>
      <c r="L21" s="406">
        <v>16</v>
      </c>
      <c r="M21" s="169"/>
      <c r="N21" s="405" t="s">
        <v>251</v>
      </c>
      <c r="O21" s="406">
        <v>51</v>
      </c>
      <c r="P21" s="406" t="s">
        <v>343</v>
      </c>
      <c r="Q21" s="406" t="s">
        <v>300</v>
      </c>
      <c r="R21" s="406">
        <v>10</v>
      </c>
      <c r="S21" s="169"/>
      <c r="T21" s="405" t="s">
        <v>236</v>
      </c>
      <c r="U21" s="406">
        <v>500</v>
      </c>
      <c r="V21" s="406" t="s">
        <v>353</v>
      </c>
      <c r="W21" s="406" t="s">
        <v>300</v>
      </c>
      <c r="X21" s="406">
        <v>15</v>
      </c>
    </row>
    <row r="22" spans="2:24" x14ac:dyDescent="0.25">
      <c r="B22" s="405" t="s">
        <v>238</v>
      </c>
      <c r="C22" s="406">
        <v>500</v>
      </c>
      <c r="D22" s="406" t="s">
        <v>353</v>
      </c>
      <c r="E22" s="406" t="s">
        <v>300</v>
      </c>
      <c r="F22" s="406">
        <v>15</v>
      </c>
      <c r="G22" s="169"/>
      <c r="H22" s="411" t="s">
        <v>171</v>
      </c>
      <c r="I22" s="406">
        <v>-215</v>
      </c>
      <c r="J22" s="406" t="s">
        <v>354</v>
      </c>
      <c r="K22" s="406" t="s">
        <v>300</v>
      </c>
      <c r="L22" s="406">
        <v>10</v>
      </c>
      <c r="M22" s="169"/>
      <c r="N22" s="405" t="s">
        <v>250</v>
      </c>
      <c r="O22" s="406">
        <v>48.5</v>
      </c>
      <c r="P22" s="406" t="s">
        <v>355</v>
      </c>
      <c r="Q22" s="406" t="s">
        <v>356</v>
      </c>
      <c r="R22" s="406">
        <v>1</v>
      </c>
      <c r="S22" s="169"/>
      <c r="T22" s="405" t="s">
        <v>233</v>
      </c>
      <c r="U22" s="406">
        <v>360</v>
      </c>
      <c r="V22" s="406" t="s">
        <v>335</v>
      </c>
      <c r="W22" s="406" t="s">
        <v>300</v>
      </c>
      <c r="X22" s="406">
        <v>11</v>
      </c>
    </row>
    <row r="23" spans="2:24" x14ac:dyDescent="0.25">
      <c r="B23" s="405" t="s">
        <v>237</v>
      </c>
      <c r="C23" s="406">
        <v>500</v>
      </c>
      <c r="D23" s="406" t="s">
        <v>353</v>
      </c>
      <c r="E23" s="406" t="s">
        <v>300</v>
      </c>
      <c r="F23" s="406">
        <v>15</v>
      </c>
      <c r="G23" s="169"/>
      <c r="H23" s="413" t="s">
        <v>80</v>
      </c>
      <c r="I23" s="414">
        <v>6638.5</v>
      </c>
      <c r="J23" s="416"/>
      <c r="K23" s="416"/>
      <c r="L23" s="416"/>
      <c r="M23" s="169"/>
      <c r="N23" s="405" t="s">
        <v>249</v>
      </c>
      <c r="O23" s="406">
        <v>114</v>
      </c>
      <c r="P23" s="406" t="s">
        <v>357</v>
      </c>
      <c r="Q23" s="406" t="s">
        <v>300</v>
      </c>
      <c r="R23" s="406">
        <v>1</v>
      </c>
      <c r="S23" s="169"/>
      <c r="T23" s="405" t="s">
        <v>229</v>
      </c>
      <c r="U23" s="406">
        <v>59.8</v>
      </c>
      <c r="V23" s="406" t="s">
        <v>319</v>
      </c>
      <c r="W23" s="406" t="s">
        <v>300</v>
      </c>
      <c r="X23" s="406">
        <v>11</v>
      </c>
    </row>
    <row r="24" spans="2:24" x14ac:dyDescent="0.25">
      <c r="B24" s="405" t="s">
        <v>232</v>
      </c>
      <c r="C24" s="406">
        <v>710</v>
      </c>
      <c r="D24" s="406" t="s">
        <v>321</v>
      </c>
      <c r="E24" s="406" t="s">
        <v>300</v>
      </c>
      <c r="F24" s="406">
        <v>16</v>
      </c>
      <c r="G24" s="169"/>
      <c r="J24" s="169"/>
      <c r="K24" s="169"/>
      <c r="L24" s="169"/>
      <c r="M24" s="169"/>
      <c r="N24" s="407" t="s">
        <v>246</v>
      </c>
      <c r="O24" s="406">
        <v>1000</v>
      </c>
      <c r="P24" s="406" t="s">
        <v>322</v>
      </c>
      <c r="Q24" s="406" t="s">
        <v>300</v>
      </c>
      <c r="R24" s="406">
        <v>19</v>
      </c>
      <c r="S24" s="169"/>
      <c r="T24" s="405" t="s">
        <v>224</v>
      </c>
      <c r="U24" s="406">
        <v>10</v>
      </c>
      <c r="V24" s="406" t="s">
        <v>340</v>
      </c>
      <c r="W24" s="406" t="s">
        <v>300</v>
      </c>
      <c r="X24" s="406">
        <v>1</v>
      </c>
    </row>
    <row r="25" spans="2:24" x14ac:dyDescent="0.25">
      <c r="B25" s="405" t="s">
        <v>230</v>
      </c>
      <c r="C25" s="406">
        <v>4</v>
      </c>
      <c r="D25" s="406" t="s">
        <v>358</v>
      </c>
      <c r="E25" s="406" t="s">
        <v>300</v>
      </c>
      <c r="F25" s="406">
        <v>11</v>
      </c>
      <c r="G25" s="169"/>
      <c r="J25" s="169"/>
      <c r="K25" s="169"/>
      <c r="L25" s="169"/>
      <c r="M25" s="169"/>
      <c r="N25" s="405" t="s">
        <v>244</v>
      </c>
      <c r="O25" s="406">
        <v>28.5</v>
      </c>
      <c r="P25" s="406" t="s">
        <v>310</v>
      </c>
      <c r="Q25" s="406" t="s">
        <v>311</v>
      </c>
      <c r="R25" s="406">
        <v>1</v>
      </c>
      <c r="S25" s="169"/>
      <c r="T25" s="405" t="s">
        <v>218</v>
      </c>
      <c r="U25" s="406">
        <v>13.5</v>
      </c>
      <c r="V25" s="406" t="s">
        <v>307</v>
      </c>
      <c r="W25" s="406" t="s">
        <v>300</v>
      </c>
      <c r="X25" s="406">
        <v>1</v>
      </c>
    </row>
    <row r="26" spans="2:24" x14ac:dyDescent="0.25">
      <c r="B26" s="405" t="s">
        <v>228</v>
      </c>
      <c r="C26" s="406">
        <v>274</v>
      </c>
      <c r="D26" s="406" t="s">
        <v>359</v>
      </c>
      <c r="E26" s="406" t="s">
        <v>300</v>
      </c>
      <c r="F26" s="406">
        <v>10</v>
      </c>
      <c r="G26" s="169"/>
      <c r="J26" s="169"/>
      <c r="K26" s="169"/>
      <c r="L26" s="169"/>
      <c r="M26" s="169"/>
      <c r="N26" s="405" t="s">
        <v>235</v>
      </c>
      <c r="O26" s="406">
        <v>312</v>
      </c>
      <c r="P26" s="406" t="s">
        <v>335</v>
      </c>
      <c r="Q26" s="406" t="s">
        <v>300</v>
      </c>
      <c r="R26" s="406">
        <v>11</v>
      </c>
      <c r="S26" s="169"/>
      <c r="T26" s="407" t="s">
        <v>217</v>
      </c>
      <c r="U26" s="406">
        <v>56</v>
      </c>
      <c r="V26" s="406" t="s">
        <v>360</v>
      </c>
      <c r="W26" s="406" t="s">
        <v>300</v>
      </c>
      <c r="X26" s="406">
        <v>1</v>
      </c>
    </row>
    <row r="27" spans="2:24" x14ac:dyDescent="0.25">
      <c r="B27" s="405" t="s">
        <v>227</v>
      </c>
      <c r="C27" s="406">
        <v>365</v>
      </c>
      <c r="D27" s="406" t="s">
        <v>341</v>
      </c>
      <c r="E27" s="406" t="s">
        <v>300</v>
      </c>
      <c r="F27" s="406">
        <v>17</v>
      </c>
      <c r="G27" s="169"/>
      <c r="J27" s="169"/>
      <c r="K27" s="169"/>
      <c r="L27" s="169"/>
      <c r="M27" s="169"/>
      <c r="N27" s="405" t="s">
        <v>234</v>
      </c>
      <c r="O27" s="406">
        <v>360</v>
      </c>
      <c r="P27" s="406" t="s">
        <v>335</v>
      </c>
      <c r="Q27" s="406" t="s">
        <v>300</v>
      </c>
      <c r="R27" s="406">
        <v>11</v>
      </c>
      <c r="S27" s="169"/>
      <c r="T27" s="405" t="s">
        <v>209</v>
      </c>
      <c r="U27" s="406">
        <v>368</v>
      </c>
      <c r="V27" s="406" t="s">
        <v>338</v>
      </c>
      <c r="W27" s="406" t="s">
        <v>300</v>
      </c>
      <c r="X27" s="406">
        <v>26</v>
      </c>
    </row>
    <row r="28" spans="2:24" x14ac:dyDescent="0.25">
      <c r="B28" s="405" t="s">
        <v>221</v>
      </c>
      <c r="C28" s="406">
        <v>376</v>
      </c>
      <c r="D28" s="406" t="s">
        <v>361</v>
      </c>
      <c r="E28" s="406" t="s">
        <v>300</v>
      </c>
      <c r="F28" s="406">
        <v>13</v>
      </c>
      <c r="G28" s="169"/>
      <c r="J28" s="169"/>
      <c r="K28" s="169"/>
      <c r="L28" s="169"/>
      <c r="M28" s="169"/>
      <c r="N28" s="405" t="s">
        <v>226</v>
      </c>
      <c r="O28" s="406">
        <v>1500</v>
      </c>
      <c r="P28" s="406" t="s">
        <v>362</v>
      </c>
      <c r="Q28" s="406" t="s">
        <v>300</v>
      </c>
      <c r="R28" s="406">
        <v>15</v>
      </c>
      <c r="S28" s="169"/>
      <c r="T28" s="405" t="s">
        <v>203</v>
      </c>
      <c r="U28" s="406">
        <v>299</v>
      </c>
      <c r="V28" s="406" t="s">
        <v>339</v>
      </c>
      <c r="W28" s="406" t="s">
        <v>300</v>
      </c>
      <c r="X28" s="406">
        <v>18</v>
      </c>
    </row>
    <row r="29" spans="2:24" x14ac:dyDescent="0.25">
      <c r="B29" s="405" t="s">
        <v>219</v>
      </c>
      <c r="C29" s="406">
        <v>42.5</v>
      </c>
      <c r="D29" s="406" t="s">
        <v>363</v>
      </c>
      <c r="E29" s="406" t="s">
        <v>300</v>
      </c>
      <c r="F29" s="406">
        <v>11</v>
      </c>
      <c r="G29" s="169"/>
      <c r="J29" s="169"/>
      <c r="K29" s="169"/>
      <c r="L29" s="169"/>
      <c r="M29" s="169"/>
      <c r="N29" s="405" t="s">
        <v>225</v>
      </c>
      <c r="O29" s="406">
        <v>99.9</v>
      </c>
      <c r="P29" s="406" t="s">
        <v>319</v>
      </c>
      <c r="Q29" s="406" t="s">
        <v>300</v>
      </c>
      <c r="R29" s="406">
        <v>11</v>
      </c>
      <c r="S29" s="169"/>
      <c r="T29" s="405" t="s">
        <v>198</v>
      </c>
      <c r="U29" s="406">
        <v>1670</v>
      </c>
      <c r="V29" s="406" t="s">
        <v>364</v>
      </c>
      <c r="W29" s="406" t="s">
        <v>300</v>
      </c>
      <c r="X29" s="406">
        <v>18</v>
      </c>
    </row>
    <row r="30" spans="2:24" x14ac:dyDescent="0.25">
      <c r="B30" s="405" t="s">
        <v>214</v>
      </c>
      <c r="C30" s="406">
        <v>25</v>
      </c>
      <c r="D30" s="406" t="s">
        <v>365</v>
      </c>
      <c r="E30" s="406" t="s">
        <v>300</v>
      </c>
      <c r="F30" s="406">
        <v>3</v>
      </c>
      <c r="G30" s="169"/>
      <c r="J30" s="169"/>
      <c r="K30" s="169"/>
      <c r="L30" s="169"/>
      <c r="M30" s="169"/>
      <c r="N30" s="405" t="s">
        <v>223</v>
      </c>
      <c r="O30" s="406">
        <v>27</v>
      </c>
      <c r="P30" s="406" t="s">
        <v>363</v>
      </c>
      <c r="Q30" s="406" t="s">
        <v>300</v>
      </c>
      <c r="R30" s="406">
        <v>11</v>
      </c>
      <c r="S30" s="169"/>
      <c r="T30" s="407" t="s">
        <v>194</v>
      </c>
      <c r="U30" s="406">
        <v>150</v>
      </c>
      <c r="V30" s="406" t="s">
        <v>340</v>
      </c>
      <c r="W30" s="406" t="s">
        <v>300</v>
      </c>
      <c r="X30" s="406">
        <v>1</v>
      </c>
    </row>
    <row r="31" spans="2:24" x14ac:dyDescent="0.25">
      <c r="B31" s="405" t="s">
        <v>208</v>
      </c>
      <c r="C31" s="406">
        <v>450</v>
      </c>
      <c r="D31" s="406" t="s">
        <v>327</v>
      </c>
      <c r="E31" s="406" t="s">
        <v>300</v>
      </c>
      <c r="F31" s="406">
        <v>11</v>
      </c>
      <c r="G31" s="169"/>
      <c r="J31" s="169"/>
      <c r="K31" s="169"/>
      <c r="L31" s="169"/>
      <c r="M31" s="169"/>
      <c r="N31" s="405" t="s">
        <v>222</v>
      </c>
      <c r="O31" s="406">
        <v>84</v>
      </c>
      <c r="P31" s="406" t="s">
        <v>317</v>
      </c>
      <c r="Q31" s="406" t="s">
        <v>318</v>
      </c>
      <c r="R31" s="406">
        <v>11</v>
      </c>
      <c r="S31" s="169"/>
      <c r="T31" s="405" t="s">
        <v>190</v>
      </c>
      <c r="U31" s="406">
        <v>38.5</v>
      </c>
      <c r="V31" s="406" t="s">
        <v>340</v>
      </c>
      <c r="W31" s="406" t="s">
        <v>300</v>
      </c>
      <c r="X31" s="406">
        <v>1</v>
      </c>
    </row>
    <row r="32" spans="2:24" x14ac:dyDescent="0.25">
      <c r="B32" s="405" t="s">
        <v>207</v>
      </c>
      <c r="C32" s="406">
        <v>52.5</v>
      </c>
      <c r="D32" s="406" t="s">
        <v>366</v>
      </c>
      <c r="E32" s="406" t="s">
        <v>300</v>
      </c>
      <c r="F32" s="406">
        <v>11</v>
      </c>
      <c r="G32" s="169"/>
      <c r="J32" s="169"/>
      <c r="K32" s="169"/>
      <c r="L32" s="169"/>
      <c r="M32" s="169"/>
      <c r="N32" s="405" t="s">
        <v>220</v>
      </c>
      <c r="O32" s="406">
        <v>1500</v>
      </c>
      <c r="P32" s="406" t="s">
        <v>367</v>
      </c>
      <c r="Q32" s="406" t="s">
        <v>300</v>
      </c>
      <c r="R32" s="406">
        <v>16</v>
      </c>
      <c r="S32" s="169"/>
      <c r="T32" s="405" t="s">
        <v>184</v>
      </c>
      <c r="U32" s="406">
        <v>1800</v>
      </c>
      <c r="V32" s="406" t="s">
        <v>368</v>
      </c>
      <c r="W32" s="406" t="s">
        <v>300</v>
      </c>
      <c r="X32" s="406">
        <v>24</v>
      </c>
    </row>
    <row r="33" spans="2:24" x14ac:dyDescent="0.25">
      <c r="B33" s="405" t="s">
        <v>205</v>
      </c>
      <c r="C33" s="406">
        <v>63</v>
      </c>
      <c r="D33" s="406" t="s">
        <v>369</v>
      </c>
      <c r="E33" s="406" t="s">
        <v>300</v>
      </c>
      <c r="F33" s="406">
        <v>10</v>
      </c>
      <c r="G33" s="169"/>
      <c r="J33" s="169"/>
      <c r="K33" s="169"/>
      <c r="L33" s="169"/>
      <c r="M33" s="169"/>
      <c r="N33" s="405" t="s">
        <v>218</v>
      </c>
      <c r="O33" s="406">
        <v>9</v>
      </c>
      <c r="P33" s="406" t="s">
        <v>307</v>
      </c>
      <c r="Q33" s="406" t="s">
        <v>300</v>
      </c>
      <c r="R33" s="406">
        <v>1</v>
      </c>
      <c r="S33" s="169"/>
      <c r="T33" s="405" t="s">
        <v>180</v>
      </c>
      <c r="U33" s="406">
        <v>200</v>
      </c>
      <c r="V33" s="406" t="s">
        <v>370</v>
      </c>
      <c r="W33" s="406" t="s">
        <v>371</v>
      </c>
      <c r="X33" s="406">
        <v>16</v>
      </c>
    </row>
    <row r="34" spans="2:24" x14ac:dyDescent="0.25">
      <c r="B34" s="408" t="s">
        <v>202</v>
      </c>
      <c r="C34" s="406">
        <v>160</v>
      </c>
      <c r="D34" s="406" t="s">
        <v>341</v>
      </c>
      <c r="E34" s="406" t="s">
        <v>300</v>
      </c>
      <c r="F34" s="406">
        <v>17</v>
      </c>
      <c r="G34" s="169"/>
      <c r="J34" s="169"/>
      <c r="K34" s="169"/>
      <c r="L34" s="169"/>
      <c r="M34" s="169"/>
      <c r="N34" s="407" t="s">
        <v>217</v>
      </c>
      <c r="O34" s="406">
        <v>15</v>
      </c>
      <c r="P34" s="406" t="s">
        <v>360</v>
      </c>
      <c r="Q34" s="406" t="s">
        <v>300</v>
      </c>
      <c r="R34" s="406">
        <v>1</v>
      </c>
      <c r="S34" s="169"/>
      <c r="T34" s="410" t="s">
        <v>175</v>
      </c>
      <c r="U34" s="406">
        <v>60</v>
      </c>
      <c r="V34" s="406" t="s">
        <v>307</v>
      </c>
      <c r="W34" s="406" t="s">
        <v>300</v>
      </c>
      <c r="X34" s="406">
        <v>1</v>
      </c>
    </row>
    <row r="35" spans="2:24" x14ac:dyDescent="0.25">
      <c r="B35" s="405" t="s">
        <v>201</v>
      </c>
      <c r="C35" s="406">
        <v>332</v>
      </c>
      <c r="D35" s="406" t="s">
        <v>372</v>
      </c>
      <c r="E35" s="406" t="s">
        <v>300</v>
      </c>
      <c r="F35" s="406">
        <v>25</v>
      </c>
      <c r="G35" s="169"/>
      <c r="J35" s="169"/>
      <c r="K35" s="169"/>
      <c r="L35" s="169"/>
      <c r="M35" s="169"/>
      <c r="N35" s="405" t="s">
        <v>216</v>
      </c>
      <c r="O35" s="406">
        <v>51</v>
      </c>
      <c r="P35" s="406" t="s">
        <v>319</v>
      </c>
      <c r="Q35" s="406" t="s">
        <v>300</v>
      </c>
      <c r="R35" s="406">
        <v>11</v>
      </c>
      <c r="S35" s="169"/>
      <c r="T35" s="411" t="s">
        <v>169</v>
      </c>
      <c r="U35" s="406">
        <v>1000</v>
      </c>
      <c r="V35" s="406" t="s">
        <v>373</v>
      </c>
      <c r="W35" s="406" t="s">
        <v>300</v>
      </c>
      <c r="X35" s="406">
        <v>26</v>
      </c>
    </row>
    <row r="36" spans="2:24" x14ac:dyDescent="0.25">
      <c r="B36" s="409" t="s">
        <v>200</v>
      </c>
      <c r="C36" s="406">
        <v>228</v>
      </c>
      <c r="D36" s="406" t="s">
        <v>374</v>
      </c>
      <c r="E36" s="406" t="s">
        <v>300</v>
      </c>
      <c r="F36" s="406">
        <v>21</v>
      </c>
      <c r="G36" s="169"/>
      <c r="J36" s="169"/>
      <c r="K36" s="169"/>
      <c r="L36" s="169"/>
      <c r="M36" s="169"/>
      <c r="N36" s="405" t="s">
        <v>215</v>
      </c>
      <c r="O36" s="406">
        <v>21</v>
      </c>
      <c r="P36" s="406" t="s">
        <v>375</v>
      </c>
      <c r="Q36" s="406" t="s">
        <v>300</v>
      </c>
      <c r="R36" s="406">
        <v>10</v>
      </c>
      <c r="S36" s="169"/>
      <c r="T36" s="411" t="s">
        <v>168</v>
      </c>
      <c r="U36" s="406">
        <v>1400</v>
      </c>
      <c r="V36" s="406" t="s">
        <v>376</v>
      </c>
      <c r="W36" s="406" t="s">
        <v>377</v>
      </c>
      <c r="X36" s="406">
        <v>13</v>
      </c>
    </row>
    <row r="37" spans="2:24" x14ac:dyDescent="0.25">
      <c r="B37" s="405" t="s">
        <v>197</v>
      </c>
      <c r="C37" s="406">
        <v>490</v>
      </c>
      <c r="D37" s="406" t="s">
        <v>333</v>
      </c>
      <c r="E37" s="406" t="s">
        <v>300</v>
      </c>
      <c r="F37" s="406">
        <v>20</v>
      </c>
      <c r="G37" s="169"/>
      <c r="J37" s="169"/>
      <c r="K37" s="169"/>
      <c r="L37" s="169"/>
      <c r="M37" s="169"/>
      <c r="N37" s="407" t="s">
        <v>213</v>
      </c>
      <c r="O37" s="406">
        <v>25</v>
      </c>
      <c r="P37" s="406" t="s">
        <v>378</v>
      </c>
      <c r="Q37" s="406" t="s">
        <v>300</v>
      </c>
      <c r="R37" s="406">
        <v>9</v>
      </c>
      <c r="S37" s="169"/>
      <c r="T37" s="413" t="s">
        <v>80</v>
      </c>
      <c r="U37" s="414">
        <v>14081.8</v>
      </c>
      <c r="V37" s="406"/>
      <c r="W37" s="406"/>
      <c r="X37" s="406"/>
    </row>
    <row r="38" spans="2:24" x14ac:dyDescent="0.25">
      <c r="B38" s="405" t="s">
        <v>189</v>
      </c>
      <c r="C38" s="406">
        <v>150</v>
      </c>
      <c r="D38" s="406" t="s">
        <v>379</v>
      </c>
      <c r="E38" s="406" t="s">
        <v>300</v>
      </c>
      <c r="F38" s="406">
        <v>1</v>
      </c>
      <c r="G38" s="169"/>
      <c r="J38" s="169"/>
      <c r="K38" s="169"/>
      <c r="L38" s="169"/>
      <c r="M38" s="169"/>
      <c r="N38" s="405" t="s">
        <v>212</v>
      </c>
      <c r="O38" s="406">
        <v>504</v>
      </c>
      <c r="P38" s="406" t="s">
        <v>380</v>
      </c>
      <c r="Q38" s="406" t="s">
        <v>300</v>
      </c>
      <c r="R38" s="406">
        <v>2</v>
      </c>
      <c r="S38" s="169"/>
      <c r="V38" s="169"/>
      <c r="W38" s="169"/>
      <c r="X38" s="169"/>
    </row>
    <row r="39" spans="2:24" x14ac:dyDescent="0.25">
      <c r="B39" s="407" t="s">
        <v>187</v>
      </c>
      <c r="C39" s="406">
        <v>280</v>
      </c>
      <c r="D39" s="406" t="s">
        <v>381</v>
      </c>
      <c r="E39" s="406" t="s">
        <v>300</v>
      </c>
      <c r="F39" s="406">
        <v>13</v>
      </c>
      <c r="G39" s="169"/>
      <c r="J39" s="169"/>
      <c r="K39" s="169"/>
      <c r="L39" s="169"/>
      <c r="M39" s="169"/>
      <c r="N39" s="405" t="s">
        <v>210</v>
      </c>
      <c r="O39" s="406">
        <v>368</v>
      </c>
      <c r="P39" s="406" t="s">
        <v>338</v>
      </c>
      <c r="Q39" s="406" t="s">
        <v>300</v>
      </c>
      <c r="R39" s="406">
        <v>26</v>
      </c>
      <c r="S39" s="169"/>
      <c r="V39" s="169"/>
      <c r="W39" s="169"/>
      <c r="X39" s="169"/>
    </row>
    <row r="40" spans="2:24" x14ac:dyDescent="0.25">
      <c r="B40" s="405" t="s">
        <v>179</v>
      </c>
      <c r="C40" s="406">
        <v>30</v>
      </c>
      <c r="D40" s="406" t="s">
        <v>382</v>
      </c>
      <c r="E40" s="406" t="s">
        <v>383</v>
      </c>
      <c r="F40" s="406">
        <v>10</v>
      </c>
      <c r="G40" s="169"/>
      <c r="J40" s="169"/>
      <c r="K40" s="169"/>
      <c r="L40" s="169"/>
      <c r="M40" s="169"/>
      <c r="N40" s="405" t="s">
        <v>199</v>
      </c>
      <c r="O40" s="406">
        <v>66</v>
      </c>
      <c r="P40" s="406" t="s">
        <v>384</v>
      </c>
      <c r="Q40" s="406" t="s">
        <v>300</v>
      </c>
      <c r="R40" s="406">
        <v>1</v>
      </c>
      <c r="S40" s="169"/>
      <c r="V40" s="169"/>
      <c r="W40" s="169"/>
      <c r="X40" s="169"/>
    </row>
    <row r="41" spans="2:24" x14ac:dyDescent="0.25">
      <c r="B41" s="405" t="s">
        <v>177</v>
      </c>
      <c r="C41" s="406">
        <v>330</v>
      </c>
      <c r="D41" s="406" t="s">
        <v>385</v>
      </c>
      <c r="E41" s="406" t="s">
        <v>300</v>
      </c>
      <c r="F41" s="406">
        <v>14</v>
      </c>
      <c r="G41" s="169"/>
      <c r="J41" s="169"/>
      <c r="K41" s="169"/>
      <c r="L41" s="169"/>
      <c r="M41" s="169"/>
      <c r="N41" s="405" t="s">
        <v>195</v>
      </c>
      <c r="O41" s="406">
        <v>165</v>
      </c>
      <c r="P41" s="406" t="s">
        <v>342</v>
      </c>
      <c r="Q41" s="406" t="s">
        <v>300</v>
      </c>
      <c r="R41" s="406">
        <v>10</v>
      </c>
      <c r="S41" s="169"/>
      <c r="V41" s="169"/>
      <c r="W41" s="169"/>
      <c r="X41" s="169"/>
    </row>
    <row r="42" spans="2:24" x14ac:dyDescent="0.25">
      <c r="B42" s="407" t="s">
        <v>176</v>
      </c>
      <c r="C42" s="406">
        <v>330</v>
      </c>
      <c r="D42" s="406" t="s">
        <v>385</v>
      </c>
      <c r="E42" s="406" t="s">
        <v>300</v>
      </c>
      <c r="F42" s="406">
        <v>14</v>
      </c>
      <c r="G42" s="169"/>
      <c r="J42" s="169"/>
      <c r="K42" s="169"/>
      <c r="L42" s="169"/>
      <c r="M42" s="169"/>
      <c r="N42" s="405" t="s">
        <v>193</v>
      </c>
      <c r="O42" s="406">
        <v>-255</v>
      </c>
      <c r="P42" s="406" t="s">
        <v>351</v>
      </c>
      <c r="Q42" s="406" t="s">
        <v>300</v>
      </c>
      <c r="R42" s="406">
        <v>17</v>
      </c>
      <c r="S42" s="169"/>
      <c r="V42" s="169"/>
      <c r="W42" s="169"/>
      <c r="X42" s="169"/>
    </row>
    <row r="43" spans="2:24" x14ac:dyDescent="0.25">
      <c r="B43" s="410" t="s">
        <v>174</v>
      </c>
      <c r="C43" s="406">
        <v>27</v>
      </c>
      <c r="D43" s="406" t="s">
        <v>382</v>
      </c>
      <c r="E43" s="406" t="s">
        <v>383</v>
      </c>
      <c r="F43" s="406">
        <v>10</v>
      </c>
      <c r="G43" s="169"/>
      <c r="J43" s="169"/>
      <c r="K43" s="169"/>
      <c r="L43" s="169"/>
      <c r="M43" s="169"/>
      <c r="N43" s="405" t="s">
        <v>191</v>
      </c>
      <c r="O43" s="406">
        <v>21</v>
      </c>
      <c r="P43" s="406" t="s">
        <v>386</v>
      </c>
      <c r="Q43" s="406" t="s">
        <v>300</v>
      </c>
      <c r="R43" s="406">
        <v>1</v>
      </c>
      <c r="S43" s="169"/>
      <c r="V43" s="169"/>
      <c r="W43" s="169"/>
      <c r="X43" s="169"/>
    </row>
    <row r="44" spans="2:24" x14ac:dyDescent="0.25">
      <c r="B44" s="410" t="s">
        <v>173</v>
      </c>
      <c r="C44" s="406">
        <v>42</v>
      </c>
      <c r="D44" s="406" t="s">
        <v>381</v>
      </c>
      <c r="E44" s="406" t="s">
        <v>300</v>
      </c>
      <c r="F44" s="406">
        <v>13</v>
      </c>
      <c r="G44" s="169"/>
      <c r="J44" s="169"/>
      <c r="K44" s="169"/>
      <c r="L44" s="169"/>
      <c r="M44" s="169"/>
      <c r="N44" s="407" t="s">
        <v>188</v>
      </c>
      <c r="O44" s="406">
        <v>241.2</v>
      </c>
      <c r="P44" s="406" t="s">
        <v>387</v>
      </c>
      <c r="Q44" s="406" t="s">
        <v>300</v>
      </c>
      <c r="R44" s="406">
        <v>3</v>
      </c>
      <c r="S44" s="169"/>
      <c r="V44" s="169"/>
      <c r="W44" s="169"/>
      <c r="X44" s="169"/>
    </row>
    <row r="45" spans="2:24" x14ac:dyDescent="0.25">
      <c r="B45" s="411" t="s">
        <v>87</v>
      </c>
      <c r="C45" s="406">
        <v>1000</v>
      </c>
      <c r="D45" s="406" t="s">
        <v>388</v>
      </c>
      <c r="E45" s="406" t="s">
        <v>300</v>
      </c>
      <c r="F45" s="406">
        <v>24</v>
      </c>
      <c r="G45" s="169"/>
      <c r="J45" s="169"/>
      <c r="K45" s="169"/>
      <c r="L45" s="169"/>
      <c r="M45" s="169"/>
      <c r="N45" s="405" t="s">
        <v>185</v>
      </c>
      <c r="O45" s="406">
        <v>320</v>
      </c>
      <c r="P45" s="406" t="s">
        <v>303</v>
      </c>
      <c r="Q45" s="406" t="s">
        <v>300</v>
      </c>
      <c r="R45" s="406">
        <v>21</v>
      </c>
      <c r="S45" s="169"/>
      <c r="V45" s="169"/>
      <c r="W45" s="169"/>
      <c r="X45" s="169"/>
    </row>
    <row r="46" spans="2:24" x14ac:dyDescent="0.25">
      <c r="B46" s="413" t="s">
        <v>80</v>
      </c>
      <c r="C46" s="414">
        <v>9774</v>
      </c>
      <c r="D46" s="413"/>
      <c r="E46" s="413"/>
      <c r="F46" s="413"/>
      <c r="J46" s="169"/>
      <c r="K46" s="169"/>
      <c r="L46" s="169"/>
      <c r="M46" s="169"/>
      <c r="N46" s="405" t="s">
        <v>183</v>
      </c>
      <c r="O46" s="406">
        <v>75</v>
      </c>
      <c r="P46" s="406" t="s">
        <v>389</v>
      </c>
      <c r="Q46" s="406" t="s">
        <v>300</v>
      </c>
      <c r="R46" s="406">
        <v>1</v>
      </c>
      <c r="S46" s="169"/>
      <c r="V46" s="169"/>
      <c r="W46" s="169"/>
      <c r="X46" s="169"/>
    </row>
    <row r="47" spans="2:24" x14ac:dyDescent="0.25">
      <c r="J47" s="169"/>
      <c r="K47" s="169"/>
      <c r="L47" s="169"/>
      <c r="M47" s="169"/>
      <c r="N47" s="405" t="s">
        <v>182</v>
      </c>
      <c r="O47" s="406">
        <v>1882</v>
      </c>
      <c r="P47" s="406" t="s">
        <v>390</v>
      </c>
      <c r="Q47" s="406" t="s">
        <v>300</v>
      </c>
      <c r="R47" s="406">
        <v>16</v>
      </c>
      <c r="S47" s="169"/>
      <c r="V47" s="169"/>
      <c r="W47" s="169"/>
      <c r="X47" s="169"/>
    </row>
    <row r="48" spans="2:24" x14ac:dyDescent="0.25">
      <c r="J48" s="169"/>
      <c r="K48" s="169"/>
      <c r="L48" s="169"/>
      <c r="M48" s="169"/>
      <c r="N48" s="405" t="s">
        <v>181</v>
      </c>
      <c r="O48" s="406">
        <v>20</v>
      </c>
      <c r="P48" s="406" t="s">
        <v>375</v>
      </c>
      <c r="Q48" s="406" t="s">
        <v>300</v>
      </c>
      <c r="R48" s="406">
        <v>10</v>
      </c>
      <c r="S48" s="169"/>
      <c r="V48" s="169"/>
      <c r="W48" s="169"/>
      <c r="X48" s="169"/>
    </row>
    <row r="49" spans="10:24" x14ac:dyDescent="0.25">
      <c r="J49" s="169"/>
      <c r="K49" s="169"/>
      <c r="L49" s="169"/>
      <c r="M49" s="169"/>
      <c r="N49" s="405" t="s">
        <v>180</v>
      </c>
      <c r="O49" s="406">
        <v>200</v>
      </c>
      <c r="P49" s="406" t="s">
        <v>370</v>
      </c>
      <c r="Q49" s="406" t="s">
        <v>371</v>
      </c>
      <c r="R49" s="406">
        <v>16</v>
      </c>
      <c r="S49" s="169"/>
      <c r="V49" s="169"/>
      <c r="W49" s="169"/>
      <c r="X49" s="169"/>
    </row>
    <row r="50" spans="10:24" x14ac:dyDescent="0.25">
      <c r="J50" s="169"/>
      <c r="K50" s="169"/>
      <c r="L50" s="169"/>
      <c r="M50" s="169"/>
      <c r="N50" s="405" t="s">
        <v>178</v>
      </c>
      <c r="O50" s="406">
        <v>412</v>
      </c>
      <c r="P50" s="406" t="s">
        <v>386</v>
      </c>
      <c r="Q50" s="406" t="s">
        <v>300</v>
      </c>
      <c r="R50" s="406">
        <v>1</v>
      </c>
      <c r="S50" s="169"/>
      <c r="V50" s="169"/>
      <c r="W50" s="169"/>
      <c r="X50" s="169"/>
    </row>
    <row r="51" spans="10:24" x14ac:dyDescent="0.25">
      <c r="J51" s="169"/>
      <c r="K51" s="169"/>
      <c r="L51" s="169"/>
      <c r="M51" s="169"/>
      <c r="N51" s="410" t="s">
        <v>172</v>
      </c>
      <c r="O51" s="406">
        <v>43.5</v>
      </c>
      <c r="P51" s="406" t="s">
        <v>391</v>
      </c>
      <c r="Q51" s="406" t="s">
        <v>300</v>
      </c>
      <c r="R51" s="406">
        <v>10</v>
      </c>
      <c r="S51" s="169"/>
      <c r="V51" s="169"/>
      <c r="W51" s="169"/>
      <c r="X51" s="169"/>
    </row>
    <row r="52" spans="10:24" x14ac:dyDescent="0.25">
      <c r="J52" s="169"/>
      <c r="K52" s="169"/>
      <c r="L52" s="169"/>
      <c r="M52" s="169"/>
      <c r="N52" s="411" t="s">
        <v>170</v>
      </c>
      <c r="O52" s="406">
        <v>1000</v>
      </c>
      <c r="P52" s="406" t="s">
        <v>392</v>
      </c>
      <c r="Q52" s="406" t="s">
        <v>300</v>
      </c>
      <c r="R52" s="406">
        <v>24</v>
      </c>
      <c r="S52" s="169"/>
      <c r="V52" s="169"/>
      <c r="W52" s="169"/>
      <c r="X52" s="169"/>
    </row>
    <row r="53" spans="10:24" x14ac:dyDescent="0.25">
      <c r="N53" s="413" t="s">
        <v>80</v>
      </c>
      <c r="O53" s="414">
        <v>16235.5</v>
      </c>
      <c r="P53" s="412"/>
      <c r="Q53" s="412"/>
      <c r="R53" s="412"/>
    </row>
    <row r="269" spans="2:35" s="167" customFormat="1" x14ac:dyDescent="0.25">
      <c r="B269" s="168"/>
      <c r="C269" s="168"/>
      <c r="D269" s="168"/>
      <c r="E269" s="168"/>
      <c r="F269" s="168"/>
      <c r="G269" s="168"/>
      <c r="H269" s="168"/>
      <c r="I269" s="168"/>
      <c r="J269" s="168"/>
      <c r="K269" s="168"/>
      <c r="L269" s="168"/>
      <c r="M269" s="168"/>
      <c r="N269" s="168"/>
      <c r="O269" s="168"/>
      <c r="P269" s="168"/>
      <c r="Q269" s="168"/>
      <c r="R269" s="168"/>
      <c r="S269" s="168"/>
      <c r="T269" s="420"/>
      <c r="U269" s="421"/>
      <c r="V269" s="420"/>
      <c r="W269" s="420"/>
      <c r="X269" s="420"/>
      <c r="Y269" s="168"/>
      <c r="Z269" s="168"/>
      <c r="AA269" s="168"/>
      <c r="AB269" s="168"/>
      <c r="AC269" s="168"/>
      <c r="AD269" s="168"/>
      <c r="AE269" s="168"/>
      <c r="AF269" s="168"/>
      <c r="AG269" s="168"/>
      <c r="AH269" s="168"/>
      <c r="AI269" s="168"/>
    </row>
    <row r="270" spans="2:35" s="167" customFormat="1" x14ac:dyDescent="0.25">
      <c r="B270" s="168"/>
      <c r="C270" s="168"/>
      <c r="D270" s="168"/>
      <c r="E270" s="168"/>
      <c r="F270" s="168"/>
      <c r="G270" s="168"/>
      <c r="H270" s="168"/>
      <c r="I270" s="168"/>
      <c r="J270" s="168"/>
      <c r="K270" s="168"/>
      <c r="L270" s="168"/>
      <c r="M270" s="168"/>
      <c r="N270" s="168"/>
      <c r="O270" s="168"/>
      <c r="P270" s="168"/>
      <c r="Q270" s="168"/>
      <c r="R270" s="168"/>
      <c r="S270" s="168"/>
      <c r="T270" s="420"/>
      <c r="U270" s="421"/>
      <c r="V270" s="420"/>
      <c r="W270" s="420"/>
      <c r="X270" s="420"/>
      <c r="Y270" s="168"/>
      <c r="Z270" s="168"/>
      <c r="AA270" s="168"/>
      <c r="AB270" s="168"/>
      <c r="AC270" s="168"/>
      <c r="AD270" s="168"/>
      <c r="AE270" s="168"/>
      <c r="AF270" s="168"/>
      <c r="AG270" s="168"/>
      <c r="AH270" s="168"/>
      <c r="AI270" s="168"/>
    </row>
    <row r="271" spans="2:35" s="167" customFormat="1" x14ac:dyDescent="0.25">
      <c r="B271" s="168"/>
      <c r="C271" s="168"/>
      <c r="D271" s="168"/>
      <c r="E271" s="168"/>
      <c r="F271" s="168"/>
      <c r="G271" s="168"/>
      <c r="H271" s="168"/>
      <c r="I271" s="168"/>
      <c r="J271" s="168"/>
      <c r="K271" s="168"/>
      <c r="L271" s="168"/>
      <c r="M271" s="168"/>
      <c r="N271" s="168"/>
      <c r="O271" s="168"/>
      <c r="P271" s="168"/>
      <c r="Q271" s="168"/>
      <c r="R271" s="168"/>
      <c r="S271" s="168"/>
      <c r="T271" s="420"/>
      <c r="U271" s="421"/>
      <c r="V271" s="420"/>
      <c r="W271" s="420"/>
      <c r="X271" s="420"/>
      <c r="Y271" s="168"/>
      <c r="Z271" s="168"/>
      <c r="AA271" s="168"/>
      <c r="AB271" s="168"/>
      <c r="AC271" s="168"/>
      <c r="AD271" s="168"/>
      <c r="AE271" s="168"/>
      <c r="AF271" s="168"/>
      <c r="AG271" s="168"/>
      <c r="AH271" s="168"/>
      <c r="AI271" s="168"/>
    </row>
    <row r="272" spans="2:35" s="167" customFormat="1" x14ac:dyDescent="0.25">
      <c r="B272" s="168"/>
      <c r="C272" s="168"/>
      <c r="D272" s="168"/>
      <c r="E272" s="168"/>
      <c r="F272" s="168"/>
      <c r="G272" s="168"/>
      <c r="H272" s="168"/>
      <c r="I272" s="168"/>
      <c r="J272" s="168"/>
      <c r="K272" s="168"/>
      <c r="L272" s="168"/>
      <c r="M272" s="168"/>
      <c r="N272" s="168"/>
      <c r="O272" s="168"/>
      <c r="P272" s="168"/>
      <c r="Q272" s="168"/>
      <c r="R272" s="168"/>
      <c r="S272" s="168"/>
      <c r="T272" s="420"/>
      <c r="U272" s="421"/>
      <c r="V272" s="420"/>
      <c r="W272" s="420"/>
      <c r="X272" s="420"/>
      <c r="Y272" s="168"/>
      <c r="Z272" s="168"/>
      <c r="AA272" s="168"/>
      <c r="AB272" s="168"/>
      <c r="AC272" s="168"/>
      <c r="AD272" s="168"/>
      <c r="AE272" s="168"/>
      <c r="AF272" s="168"/>
      <c r="AG272" s="168"/>
      <c r="AH272" s="168"/>
      <c r="AI272" s="168"/>
    </row>
    <row r="273" spans="2:35" s="167" customFormat="1" x14ac:dyDescent="0.25">
      <c r="B273" s="168"/>
      <c r="C273" s="168"/>
      <c r="D273" s="168"/>
      <c r="E273" s="168"/>
      <c r="F273" s="168"/>
      <c r="G273" s="168"/>
      <c r="H273" s="168"/>
      <c r="I273" s="168"/>
      <c r="J273" s="168"/>
      <c r="K273" s="168"/>
      <c r="L273" s="168"/>
      <c r="M273" s="168"/>
      <c r="N273" s="168"/>
      <c r="O273" s="168"/>
      <c r="P273" s="168"/>
      <c r="Q273" s="168"/>
      <c r="R273" s="168"/>
      <c r="S273" s="168"/>
      <c r="T273" s="420"/>
      <c r="U273" s="421"/>
      <c r="V273" s="420"/>
      <c r="W273" s="420"/>
      <c r="X273" s="420"/>
      <c r="Y273" s="168"/>
      <c r="Z273" s="168"/>
      <c r="AA273" s="168"/>
      <c r="AB273" s="168"/>
      <c r="AC273" s="168"/>
      <c r="AD273" s="168"/>
      <c r="AE273" s="168"/>
      <c r="AF273" s="168"/>
      <c r="AG273" s="168"/>
      <c r="AH273" s="168"/>
      <c r="AI273" s="168"/>
    </row>
    <row r="274" spans="2:35" s="167" customFormat="1" x14ac:dyDescent="0.25">
      <c r="B274" s="168"/>
      <c r="C274" s="168"/>
      <c r="D274" s="168"/>
      <c r="E274" s="168"/>
      <c r="F274" s="168"/>
      <c r="G274" s="168"/>
      <c r="H274" s="168"/>
      <c r="I274" s="168"/>
      <c r="J274" s="168"/>
      <c r="K274" s="168"/>
      <c r="L274" s="168"/>
      <c r="M274" s="168"/>
      <c r="N274" s="168"/>
      <c r="O274" s="168"/>
      <c r="P274" s="168"/>
      <c r="Q274" s="168"/>
      <c r="R274" s="168"/>
      <c r="S274" s="168"/>
      <c r="T274" s="420"/>
      <c r="U274" s="421"/>
      <c r="V274" s="420"/>
      <c r="W274" s="420"/>
      <c r="X274" s="420"/>
      <c r="Y274" s="168"/>
      <c r="Z274" s="168"/>
      <c r="AA274" s="168"/>
      <c r="AB274" s="168"/>
      <c r="AC274" s="168"/>
      <c r="AD274" s="168"/>
      <c r="AE274" s="168"/>
      <c r="AF274" s="168"/>
      <c r="AG274" s="168"/>
      <c r="AH274" s="168"/>
      <c r="AI274" s="168"/>
    </row>
    <row r="275" spans="2:35" s="167" customFormat="1" x14ac:dyDescent="0.25">
      <c r="B275" s="168"/>
      <c r="C275" s="168"/>
      <c r="D275" s="168"/>
      <c r="E275" s="168"/>
      <c r="F275" s="168"/>
      <c r="G275" s="168"/>
      <c r="H275" s="168"/>
      <c r="I275" s="168"/>
      <c r="J275" s="168"/>
      <c r="K275" s="168"/>
      <c r="L275" s="168"/>
      <c r="M275" s="168"/>
      <c r="N275" s="168"/>
      <c r="O275" s="168"/>
      <c r="P275" s="168"/>
      <c r="Q275" s="168"/>
      <c r="R275" s="168"/>
      <c r="S275" s="168"/>
      <c r="T275" s="420"/>
      <c r="U275" s="421"/>
      <c r="V275" s="420"/>
      <c r="W275" s="420"/>
      <c r="X275" s="420"/>
      <c r="Y275" s="168"/>
      <c r="Z275" s="168"/>
      <c r="AA275" s="168"/>
      <c r="AB275" s="168"/>
      <c r="AC275" s="168"/>
      <c r="AD275" s="168"/>
      <c r="AE275" s="168"/>
      <c r="AF275" s="168"/>
      <c r="AG275" s="168"/>
      <c r="AH275" s="168"/>
      <c r="AI275" s="168"/>
    </row>
    <row r="276" spans="2:35" s="167" customFormat="1" x14ac:dyDescent="0.25">
      <c r="B276" s="168"/>
      <c r="C276" s="168"/>
      <c r="D276" s="168"/>
      <c r="E276" s="168"/>
      <c r="F276" s="168"/>
      <c r="G276" s="168"/>
      <c r="H276" s="168"/>
      <c r="I276" s="168"/>
      <c r="J276" s="168"/>
      <c r="K276" s="168"/>
      <c r="L276" s="168"/>
      <c r="M276" s="168"/>
      <c r="N276" s="168"/>
      <c r="O276" s="168"/>
      <c r="P276" s="168"/>
      <c r="Q276" s="168"/>
      <c r="R276" s="168"/>
      <c r="S276" s="168"/>
      <c r="T276" s="420"/>
      <c r="U276" s="421"/>
      <c r="V276" s="420"/>
      <c r="W276" s="420"/>
      <c r="X276" s="420"/>
      <c r="Y276" s="168"/>
      <c r="Z276" s="168"/>
      <c r="AA276" s="168"/>
      <c r="AB276" s="168"/>
      <c r="AC276" s="168"/>
      <c r="AD276" s="168"/>
      <c r="AE276" s="168"/>
      <c r="AF276" s="168"/>
      <c r="AG276" s="168"/>
      <c r="AH276" s="168"/>
      <c r="AI276" s="168"/>
    </row>
    <row r="277" spans="2:35" s="167" customFormat="1" x14ac:dyDescent="0.25">
      <c r="B277" s="168"/>
      <c r="C277" s="168"/>
      <c r="D277" s="168"/>
      <c r="E277" s="168"/>
      <c r="F277" s="168"/>
      <c r="G277" s="168"/>
      <c r="H277" s="168"/>
      <c r="I277" s="168"/>
      <c r="J277" s="168"/>
      <c r="K277" s="168"/>
      <c r="L277" s="168"/>
      <c r="M277" s="168"/>
      <c r="N277" s="168"/>
      <c r="O277" s="168"/>
      <c r="P277" s="168"/>
      <c r="Q277" s="168"/>
      <c r="R277" s="168"/>
      <c r="S277" s="168"/>
      <c r="T277" s="420"/>
      <c r="U277" s="421"/>
      <c r="V277" s="420"/>
      <c r="W277" s="420"/>
      <c r="X277" s="420"/>
      <c r="Y277" s="168"/>
      <c r="Z277" s="168"/>
      <c r="AA277" s="168"/>
      <c r="AB277" s="168"/>
      <c r="AC277" s="168"/>
      <c r="AD277" s="168"/>
      <c r="AE277" s="168"/>
      <c r="AF277" s="168"/>
      <c r="AG277" s="168"/>
      <c r="AH277" s="168"/>
      <c r="AI277" s="168"/>
    </row>
    <row r="278" spans="2:35" s="167" customFormat="1" x14ac:dyDescent="0.25">
      <c r="B278" s="168"/>
      <c r="C278" s="168"/>
      <c r="D278" s="168"/>
      <c r="E278" s="168"/>
      <c r="F278" s="168"/>
      <c r="G278" s="168"/>
      <c r="H278" s="168"/>
      <c r="I278" s="168"/>
      <c r="J278" s="168"/>
      <c r="K278" s="168"/>
      <c r="L278" s="168"/>
      <c r="M278" s="168"/>
      <c r="N278" s="168"/>
      <c r="O278" s="168"/>
      <c r="P278" s="168"/>
      <c r="Q278" s="168"/>
      <c r="R278" s="168"/>
      <c r="S278" s="168"/>
      <c r="T278" s="420"/>
      <c r="U278" s="421"/>
      <c r="V278" s="420"/>
      <c r="W278" s="420"/>
      <c r="X278" s="420"/>
      <c r="Y278" s="168"/>
      <c r="Z278" s="168"/>
      <c r="AA278" s="168"/>
      <c r="AB278" s="168"/>
      <c r="AC278" s="168"/>
      <c r="AD278" s="168"/>
      <c r="AE278" s="168"/>
      <c r="AF278" s="168"/>
      <c r="AG278" s="168"/>
      <c r="AH278" s="168"/>
      <c r="AI278" s="168"/>
    </row>
    <row r="281" spans="2:35" s="167" customFormat="1" x14ac:dyDescent="0.25">
      <c r="B281" s="168"/>
      <c r="C281" s="168"/>
      <c r="D281" s="168"/>
      <c r="E281" s="168"/>
      <c r="F281" s="168"/>
      <c r="G281" s="168"/>
      <c r="H281" s="168"/>
      <c r="I281" s="168"/>
      <c r="J281" s="168"/>
      <c r="K281" s="168"/>
      <c r="L281" s="168"/>
      <c r="M281" s="168"/>
      <c r="N281" s="168"/>
      <c r="O281" s="168"/>
      <c r="P281" s="168"/>
      <c r="Q281" s="168"/>
      <c r="R281" s="168"/>
      <c r="S281" s="168"/>
      <c r="T281" s="420"/>
      <c r="U281" s="421"/>
      <c r="V281" s="420"/>
      <c r="W281" s="420"/>
      <c r="X281" s="420"/>
      <c r="Y281" s="168"/>
      <c r="Z281" s="168"/>
      <c r="AA281" s="168"/>
      <c r="AB281" s="168"/>
      <c r="AC281" s="168"/>
      <c r="AD281" s="168"/>
      <c r="AE281" s="168"/>
      <c r="AF281" s="168"/>
      <c r="AG281" s="168"/>
      <c r="AH281" s="168"/>
      <c r="AI281" s="168"/>
    </row>
    <row r="282" spans="2:35" s="167" customFormat="1" x14ac:dyDescent="0.25">
      <c r="B282" s="168"/>
      <c r="C282" s="168"/>
      <c r="D282" s="168"/>
      <c r="E282" s="168"/>
      <c r="F282" s="168"/>
      <c r="G282" s="168"/>
      <c r="H282" s="168"/>
      <c r="I282" s="168"/>
      <c r="J282" s="168"/>
      <c r="K282" s="168"/>
      <c r="L282" s="168"/>
      <c r="M282" s="168"/>
      <c r="N282" s="168"/>
      <c r="O282" s="168"/>
      <c r="P282" s="168"/>
      <c r="Q282" s="168"/>
      <c r="R282" s="168"/>
      <c r="S282" s="168"/>
      <c r="T282" s="420"/>
      <c r="U282" s="421"/>
      <c r="V282" s="420"/>
      <c r="W282" s="420"/>
      <c r="X282" s="420"/>
      <c r="Y282" s="168"/>
      <c r="Z282" s="168"/>
      <c r="AA282" s="168"/>
      <c r="AB282" s="168"/>
      <c r="AC282" s="168"/>
      <c r="AD282" s="168"/>
      <c r="AE282" s="168"/>
      <c r="AF282" s="168"/>
      <c r="AG282" s="168"/>
      <c r="AH282" s="168"/>
      <c r="AI282" s="168"/>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2:J19"/>
  <sheetViews>
    <sheetView workbookViewId="0">
      <selection activeCell="B2" sqref="B2"/>
    </sheetView>
  </sheetViews>
  <sheetFormatPr defaultRowHeight="15" x14ac:dyDescent="0.25"/>
  <cols>
    <col min="2" max="2" width="14.140625" customWidth="1"/>
    <col min="5" max="5" width="13.5703125" customWidth="1"/>
    <col min="7" max="7" width="13.42578125" customWidth="1"/>
    <col min="9" max="9" width="13.5703125" customWidth="1"/>
    <col min="11" max="11" width="13.5703125" customWidth="1"/>
  </cols>
  <sheetData>
    <row r="2" spans="2:10" x14ac:dyDescent="0.25">
      <c r="B2" s="3" t="s">
        <v>759</v>
      </c>
    </row>
    <row r="4" spans="2:10" ht="51.75" x14ac:dyDescent="0.25">
      <c r="B4" s="422" t="s">
        <v>91</v>
      </c>
      <c r="C4" s="423" t="s">
        <v>33</v>
      </c>
      <c r="D4" s="424" t="s">
        <v>92</v>
      </c>
      <c r="E4" s="423" t="s">
        <v>34</v>
      </c>
      <c r="F4" s="424" t="s">
        <v>92</v>
      </c>
      <c r="G4" s="423" t="s">
        <v>35</v>
      </c>
      <c r="H4" s="424" t="s">
        <v>92</v>
      </c>
      <c r="I4" s="423" t="s">
        <v>36</v>
      </c>
      <c r="J4" s="424" t="s">
        <v>92</v>
      </c>
    </row>
    <row r="5" spans="2:10" x14ac:dyDescent="0.25">
      <c r="B5" s="425">
        <v>1</v>
      </c>
      <c r="C5" s="368" t="e">
        <v>#VALUE!</v>
      </c>
      <c r="D5" s="368">
        <v>30.961718478332386</v>
      </c>
      <c r="E5" s="368" t="e">
        <v>#VALUE!</v>
      </c>
      <c r="F5" s="368">
        <v>10.157163100517096</v>
      </c>
      <c r="G5" s="368" t="e">
        <v>#VALUE!</v>
      </c>
      <c r="H5" s="368">
        <v>-12.614243281525887</v>
      </c>
      <c r="I5" s="368" t="e">
        <v>#VALUE!</v>
      </c>
      <c r="J5" s="368">
        <v>21.908676845629884</v>
      </c>
    </row>
    <row r="6" spans="2:10" x14ac:dyDescent="0.25">
      <c r="B6" s="425">
        <v>2</v>
      </c>
      <c r="C6" s="368" t="e">
        <v>#VALUE!</v>
      </c>
      <c r="D6" s="368">
        <v>-23.613785354292304</v>
      </c>
      <c r="E6" s="368" t="e">
        <v>#VALUE!</v>
      </c>
      <c r="F6" s="368">
        <v>-22.245997377535787</v>
      </c>
      <c r="G6" s="368" t="e">
        <v>#VALUE!</v>
      </c>
      <c r="H6" s="368">
        <v>-19.042094138723769</v>
      </c>
      <c r="I6" s="368" t="e">
        <v>#VALUE!</v>
      </c>
      <c r="J6" s="368">
        <v>1.1079910418534382</v>
      </c>
    </row>
    <row r="7" spans="2:10" x14ac:dyDescent="0.25">
      <c r="B7" s="425">
        <v>3</v>
      </c>
      <c r="C7" s="368" t="e">
        <v>#VALUE!</v>
      </c>
      <c r="D7" s="368">
        <v>16.316513995331661</v>
      </c>
      <c r="E7" s="368" t="e">
        <v>#VALUE!</v>
      </c>
      <c r="F7" s="368">
        <v>15.200384295091681</v>
      </c>
      <c r="G7" s="368" t="e">
        <v>#VALUE!</v>
      </c>
      <c r="H7" s="368">
        <v>13.321745784438917</v>
      </c>
      <c r="I7" s="368" t="e">
        <v>#VALUE!</v>
      </c>
      <c r="J7" s="368">
        <v>26.840995813711288</v>
      </c>
    </row>
    <row r="8" spans="2:10" x14ac:dyDescent="0.25">
      <c r="B8" s="425">
        <v>4</v>
      </c>
      <c r="C8" s="368" t="e">
        <v>#VALUE!</v>
      </c>
      <c r="D8" s="368">
        <v>60.317757454680304</v>
      </c>
      <c r="E8" s="368" t="e">
        <v>#VALUE!</v>
      </c>
      <c r="F8" s="368">
        <v>42.629090350136721</v>
      </c>
      <c r="G8" s="368" t="e">
        <v>#VALUE!</v>
      </c>
      <c r="H8" s="368">
        <v>35.280230168208618</v>
      </c>
      <c r="I8" s="368" t="e">
        <v>#VALUE!</v>
      </c>
      <c r="J8" s="368">
        <v>44.158244902856495</v>
      </c>
    </row>
    <row r="9" spans="2:10" x14ac:dyDescent="0.25">
      <c r="B9" s="425">
        <v>5</v>
      </c>
      <c r="C9" s="368" t="e">
        <v>#VALUE!</v>
      </c>
      <c r="D9" s="368">
        <v>25.164275016929423</v>
      </c>
      <c r="E9" s="368" t="e">
        <v>#VALUE!</v>
      </c>
      <c r="F9" s="368">
        <v>26.639166882598147</v>
      </c>
      <c r="G9" s="368" t="e">
        <v>#VALUE!</v>
      </c>
      <c r="H9" s="368">
        <v>26.154302678630302</v>
      </c>
      <c r="I9" s="368" t="e">
        <v>#VALUE!</v>
      </c>
      <c r="J9" s="368">
        <v>54.102025802832941</v>
      </c>
    </row>
    <row r="10" spans="2:10" x14ac:dyDescent="0.25">
      <c r="B10" s="425">
        <v>6</v>
      </c>
      <c r="C10" s="368" t="e">
        <v>#VALUE!</v>
      </c>
      <c r="D10" s="368">
        <v>10.689905273692602</v>
      </c>
      <c r="E10" s="368" t="e">
        <v>#VALUE!</v>
      </c>
      <c r="F10" s="368">
        <v>10.420825086659988</v>
      </c>
      <c r="G10" s="368" t="e">
        <v>#VALUE!</v>
      </c>
      <c r="H10" s="368">
        <v>11.378866705951168</v>
      </c>
      <c r="I10" s="368" t="e">
        <v>#VALUE!</v>
      </c>
      <c r="J10" s="368">
        <v>105.51332755725662</v>
      </c>
    </row>
    <row r="11" spans="2:10" x14ac:dyDescent="0.25">
      <c r="B11" s="425">
        <v>7</v>
      </c>
      <c r="C11" s="368" t="e">
        <v>#VALUE!</v>
      </c>
      <c r="D11" s="368">
        <v>31.699999999999818</v>
      </c>
      <c r="E11" s="368" t="e">
        <v>#VALUE!</v>
      </c>
      <c r="F11" s="368">
        <v>48.699999999998909</v>
      </c>
      <c r="G11" s="368" t="e">
        <v>#VALUE!</v>
      </c>
      <c r="H11" s="368">
        <v>29.600000000001273</v>
      </c>
      <c r="I11" s="368" t="e">
        <v>#VALUE!</v>
      </c>
      <c r="J11" s="368">
        <v>111.80000000000018</v>
      </c>
    </row>
    <row r="12" spans="2:10" x14ac:dyDescent="0.25">
      <c r="B12" s="425">
        <v>8</v>
      </c>
      <c r="C12" s="368" t="e">
        <v>#VALUE!</v>
      </c>
      <c r="D12" s="368">
        <v>15.699999999999818</v>
      </c>
      <c r="E12" s="368" t="e">
        <v>#VALUE!</v>
      </c>
      <c r="F12" s="368">
        <v>8.1999999999979991</v>
      </c>
      <c r="G12" s="368" t="e">
        <v>#VALUE!</v>
      </c>
      <c r="H12" s="368">
        <v>15.500000000002728</v>
      </c>
      <c r="I12" s="368" t="e">
        <v>#VALUE!</v>
      </c>
      <c r="J12" s="368">
        <v>68.299999999997453</v>
      </c>
    </row>
    <row r="13" spans="2:10" x14ac:dyDescent="0.25">
      <c r="B13" s="425">
        <v>9</v>
      </c>
      <c r="C13" s="368" t="e">
        <v>#VALUE!</v>
      </c>
      <c r="D13" s="368">
        <v>62.604642971261455</v>
      </c>
      <c r="E13" s="368" t="e">
        <v>#VALUE!</v>
      </c>
      <c r="F13" s="368">
        <v>66.923068597699057</v>
      </c>
      <c r="G13" s="368" t="e">
        <v>#VALUE!</v>
      </c>
      <c r="H13" s="368">
        <v>54.835528654429254</v>
      </c>
      <c r="I13" s="368" t="e">
        <v>#VALUE!</v>
      </c>
      <c r="J13" s="368">
        <v>46.451785248749729</v>
      </c>
    </row>
    <row r="14" spans="2:10" x14ac:dyDescent="0.25">
      <c r="B14" s="425">
        <v>10</v>
      </c>
      <c r="C14" s="368" t="e">
        <v>#VALUE!</v>
      </c>
      <c r="D14" s="368">
        <v>1.2339849824211342</v>
      </c>
      <c r="E14" s="368" t="e">
        <v>#VALUE!</v>
      </c>
      <c r="F14" s="368">
        <v>0.907115198633619</v>
      </c>
      <c r="G14" s="368" t="e">
        <v>#VALUE!</v>
      </c>
      <c r="H14" s="368">
        <v>0.78070721754966144</v>
      </c>
      <c r="I14" s="368" t="e">
        <v>#VALUE!</v>
      </c>
      <c r="J14" s="368">
        <v>8.3473488413669656</v>
      </c>
    </row>
    <row r="15" spans="2:10" x14ac:dyDescent="0.25">
      <c r="B15" s="425">
        <v>11</v>
      </c>
      <c r="C15" s="368" t="e">
        <v>#VALUE!</v>
      </c>
      <c r="D15" s="368">
        <v>31.284873244404935</v>
      </c>
      <c r="E15" s="368" t="e">
        <v>#VALUE!</v>
      </c>
      <c r="F15" s="368">
        <v>10.966730893359909</v>
      </c>
      <c r="G15" s="368" t="e">
        <v>#VALUE!</v>
      </c>
      <c r="H15" s="368">
        <v>12.245116144433723</v>
      </c>
      <c r="I15" s="368" t="e">
        <v>#VALUE!</v>
      </c>
      <c r="J15" s="368">
        <v>12.293965656518139</v>
      </c>
    </row>
    <row r="16" spans="2:10" x14ac:dyDescent="0.25">
      <c r="B16" s="425">
        <v>12</v>
      </c>
      <c r="C16" s="368" t="e">
        <v>#VALUE!</v>
      </c>
      <c r="D16" s="368">
        <v>25.887965834679562</v>
      </c>
      <c r="E16" s="368" t="e">
        <v>#VALUE!</v>
      </c>
      <c r="F16" s="368">
        <v>117.78121905804255</v>
      </c>
      <c r="G16" s="368" t="e">
        <v>#VALUE!</v>
      </c>
      <c r="H16" s="368">
        <v>97.229241854127395</v>
      </c>
      <c r="I16" s="368" t="e">
        <v>#VALUE!</v>
      </c>
      <c r="J16" s="368">
        <v>90.457447871867771</v>
      </c>
    </row>
    <row r="17" spans="2:10" x14ac:dyDescent="0.25">
      <c r="B17" s="425">
        <v>13</v>
      </c>
      <c r="C17" s="368" t="e">
        <v>#VALUE!</v>
      </c>
      <c r="D17" s="368">
        <v>83.849887008478618</v>
      </c>
      <c r="E17" s="368" t="e">
        <v>#VALUE!</v>
      </c>
      <c r="F17" s="368">
        <v>63.011497413980578</v>
      </c>
      <c r="G17" s="368" t="e">
        <v>#VALUE!</v>
      </c>
      <c r="H17" s="368">
        <v>65.764931785490262</v>
      </c>
      <c r="I17" s="368" t="e">
        <v>#VALUE!</v>
      </c>
      <c r="J17" s="368">
        <v>58.746967837831107</v>
      </c>
    </row>
    <row r="18" spans="2:10" x14ac:dyDescent="0.25">
      <c r="B18" s="425">
        <v>14</v>
      </c>
      <c r="C18" s="368" t="e">
        <v>#VALUE!</v>
      </c>
      <c r="D18" s="368">
        <v>12.818954319749082</v>
      </c>
      <c r="E18" s="368" t="e">
        <v>#VALUE!</v>
      </c>
      <c r="F18" s="368">
        <v>12.97201601074994</v>
      </c>
      <c r="G18" s="368" t="e">
        <v>#VALUE!</v>
      </c>
      <c r="H18" s="368">
        <v>21.820943289225852</v>
      </c>
      <c r="I18" s="368" t="e">
        <v>#VALUE!</v>
      </c>
      <c r="J18" s="368">
        <v>31.879675227180087</v>
      </c>
    </row>
    <row r="19" spans="2:10" x14ac:dyDescent="0.25">
      <c r="B19" s="426" t="s">
        <v>80</v>
      </c>
      <c r="C19" s="427" t="e">
        <f t="shared" ref="C19:J19" si="0">SUM(C5:C18)</f>
        <v>#VALUE!</v>
      </c>
      <c r="D19" s="427">
        <f t="shared" si="0"/>
        <v>384.9166932256685</v>
      </c>
      <c r="E19" s="427" t="e">
        <f t="shared" si="0"/>
        <v>#VALUE!</v>
      </c>
      <c r="F19" s="427">
        <f t="shared" si="0"/>
        <v>412.26227950993041</v>
      </c>
      <c r="G19" s="427" t="e">
        <f t="shared" si="0"/>
        <v>#VALUE!</v>
      </c>
      <c r="H19" s="427">
        <f t="shared" si="0"/>
        <v>352.2552768622395</v>
      </c>
      <c r="I19" s="427" t="e">
        <f t="shared" si="0"/>
        <v>#VALUE!</v>
      </c>
      <c r="J19" s="427">
        <f t="shared" si="0"/>
        <v>681.9084526476521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B2:K63"/>
  <sheetViews>
    <sheetView workbookViewId="0">
      <selection activeCell="C2" sqref="C2"/>
    </sheetView>
  </sheetViews>
  <sheetFormatPr defaultRowHeight="15" x14ac:dyDescent="0.25"/>
  <cols>
    <col min="2" max="2" width="5" bestFit="1" customWidth="1"/>
    <col min="3" max="3" width="30.140625" bestFit="1" customWidth="1"/>
    <col min="4" max="4" width="11.28515625" bestFit="1" customWidth="1"/>
    <col min="5" max="5" width="10.42578125" bestFit="1" customWidth="1"/>
    <col min="6" max="6" width="11.28515625" bestFit="1" customWidth="1"/>
    <col min="7" max="7" width="10.42578125" bestFit="1" customWidth="1"/>
    <col min="8" max="8" width="11.28515625" bestFit="1" customWidth="1"/>
    <col min="9" max="9" width="10.42578125" bestFit="1" customWidth="1"/>
    <col min="10" max="10" width="11.28515625" bestFit="1" customWidth="1"/>
    <col min="11" max="11" width="10.42578125" bestFit="1" customWidth="1"/>
  </cols>
  <sheetData>
    <row r="2" spans="3:3" x14ac:dyDescent="0.25">
      <c r="C2" s="3" t="s">
        <v>760</v>
      </c>
    </row>
    <row r="35" spans="2:11" ht="22.5" x14ac:dyDescent="0.25">
      <c r="B35" s="463" t="s">
        <v>0</v>
      </c>
      <c r="C35" s="463"/>
      <c r="D35" s="310" t="s">
        <v>730</v>
      </c>
      <c r="E35" s="310" t="s">
        <v>731</v>
      </c>
      <c r="F35" s="310" t="s">
        <v>732</v>
      </c>
      <c r="G35" s="310" t="s">
        <v>733</v>
      </c>
      <c r="H35" s="310" t="s">
        <v>734</v>
      </c>
      <c r="I35" s="310" t="s">
        <v>735</v>
      </c>
      <c r="J35" s="310" t="s">
        <v>736</v>
      </c>
      <c r="K35" s="310" t="s">
        <v>737</v>
      </c>
    </row>
    <row r="36" spans="2:11" x14ac:dyDescent="0.25">
      <c r="B36" s="140" t="s">
        <v>1</v>
      </c>
      <c r="C36" s="140" t="s">
        <v>2</v>
      </c>
      <c r="D36" s="126" t="s">
        <v>3</v>
      </c>
      <c r="E36" s="126" t="s">
        <v>3</v>
      </c>
      <c r="F36" s="126" t="s">
        <v>3</v>
      </c>
      <c r="G36" s="126" t="s">
        <v>3</v>
      </c>
      <c r="H36" s="126" t="s">
        <v>3</v>
      </c>
      <c r="I36" s="126" t="s">
        <v>3</v>
      </c>
      <c r="J36" s="126" t="s">
        <v>3</v>
      </c>
      <c r="K36" s="126" t="s">
        <v>3</v>
      </c>
    </row>
    <row r="37" spans="2:11" x14ac:dyDescent="0.25">
      <c r="B37" s="120">
        <v>1</v>
      </c>
      <c r="C37" s="121" t="s">
        <v>4</v>
      </c>
      <c r="D37" s="141">
        <f>'Tables 1 -4'!H6</f>
        <v>20.629949267338159</v>
      </c>
      <c r="E37" s="141">
        <f>'Tables 1 -4'!I6</f>
        <v>12.481051263689261</v>
      </c>
      <c r="F37" s="141">
        <f>'Tables 1 -4'!Q6</f>
        <v>29.107342699693067</v>
      </c>
      <c r="G37" s="141">
        <f>'Tables 1 -4'!R6</f>
        <v>18.719338290991782</v>
      </c>
      <c r="H37" s="141">
        <f>'Tables 1 -4'!Z6</f>
        <v>33.488485450144594</v>
      </c>
      <c r="I37" s="141">
        <f>'Tables 1 -4'!AA6</f>
        <v>24.766500212671531</v>
      </c>
      <c r="J37" s="141">
        <f>'Tables 1 -4'!AI6</f>
        <v>31.894181085293763</v>
      </c>
      <c r="K37" s="141">
        <f>'Tables 1 -4'!AJ6</f>
        <v>23.790803656576056</v>
      </c>
    </row>
    <row r="38" spans="2:11" x14ac:dyDescent="0.25">
      <c r="B38" s="120">
        <v>2</v>
      </c>
      <c r="C38" s="121" t="s">
        <v>5</v>
      </c>
      <c r="D38" s="141">
        <f>'Tables 1 -4'!H7</f>
        <v>16.999406588031434</v>
      </c>
      <c r="E38" s="141">
        <f>'Tables 1 -4'!I7</f>
        <v>10.554150422926831</v>
      </c>
      <c r="F38" s="141">
        <f>'Tables 1 -4'!Q7</f>
        <v>25.115688833626013</v>
      </c>
      <c r="G38" s="141">
        <f>'Tables 1 -4'!R7</f>
        <v>16.584988395523062</v>
      </c>
      <c r="H38" s="141">
        <f>'Tables 1 -4'!Z7</f>
        <v>25.852624362840331</v>
      </c>
      <c r="I38" s="141">
        <f>'Tables 1 -4'!AA7</f>
        <v>20.953512114427511</v>
      </c>
      <c r="J38" s="141">
        <f>'Tables 1 -4'!AI7</f>
        <v>24.447736284348856</v>
      </c>
      <c r="K38" s="141">
        <f>'Tables 1 -4'!AJ7</f>
        <v>19.99292159489444</v>
      </c>
    </row>
    <row r="39" spans="2:11" x14ac:dyDescent="0.25">
      <c r="B39" s="120">
        <v>3</v>
      </c>
      <c r="C39" s="121" t="s">
        <v>6</v>
      </c>
      <c r="D39" s="141">
        <f>'Tables 1 -4'!H8</f>
        <v>18.653665100949762</v>
      </c>
      <c r="E39" s="141">
        <f>'Tables 1 -4'!I8</f>
        <v>11.570166684952786</v>
      </c>
      <c r="F39" s="141">
        <f>'Tables 1 -4'!Q8</f>
        <v>27.026202687733171</v>
      </c>
      <c r="G39" s="141">
        <f>'Tables 1 -4'!R8</f>
        <v>17.643738035137751</v>
      </c>
      <c r="H39" s="141">
        <f>'Tables 1 -4'!Z8</f>
        <v>30.639720144860512</v>
      </c>
      <c r="I39" s="141">
        <f>'Tables 1 -4'!AA8</f>
        <v>22.406797024227323</v>
      </c>
      <c r="J39" s="141">
        <f>'Tables 1 -4'!AI8</f>
        <v>29.054513489212969</v>
      </c>
      <c r="K39" s="141">
        <f>'Tables 1 -4'!AJ8</f>
        <v>21.40314986889318</v>
      </c>
    </row>
    <row r="40" spans="2:11" x14ac:dyDescent="0.25">
      <c r="B40" s="120">
        <v>4</v>
      </c>
      <c r="C40" s="121" t="s">
        <v>7</v>
      </c>
      <c r="D40" s="141">
        <f>'Tables 1 -4'!H9</f>
        <v>16.097394211369132</v>
      </c>
      <c r="E40" s="141">
        <f>'Tables 1 -4'!I9</f>
        <v>13.038859700597033</v>
      </c>
      <c r="F40" s="141">
        <f>'Tables 1 -4'!Q9</f>
        <v>21.057957207153724</v>
      </c>
      <c r="G40" s="141">
        <f>'Tables 1 -4'!R9</f>
        <v>17.574906128222132</v>
      </c>
      <c r="H40" s="141">
        <f>'Tables 1 -4'!Z9</f>
        <v>20.487242861273543</v>
      </c>
      <c r="I40" s="141">
        <f>'Tables 1 -4'!AA9</f>
        <v>22.34919123762409</v>
      </c>
      <c r="J40" s="141">
        <f>'Tables 1 -4'!AI9</f>
        <v>18.608699125946057</v>
      </c>
      <c r="K40" s="141">
        <f>'Tables 1 -4'!AJ9</f>
        <v>21.356146106857672</v>
      </c>
    </row>
    <row r="41" spans="2:11" x14ac:dyDescent="0.25">
      <c r="B41" s="120">
        <v>5</v>
      </c>
      <c r="C41" s="121" t="s">
        <v>8</v>
      </c>
      <c r="D41" s="141">
        <f>'Tables 1 -4'!H10</f>
        <v>16.977352727240554</v>
      </c>
      <c r="E41" s="141">
        <f>'Tables 1 -4'!I10</f>
        <v>10.733925944281262</v>
      </c>
      <c r="F41" s="141">
        <f>'Tables 1 -4'!Q10</f>
        <v>25.425795221258358</v>
      </c>
      <c r="G41" s="141">
        <f>'Tables 1 -4'!R10</f>
        <v>16.813466220061315</v>
      </c>
      <c r="H41" s="141">
        <f>'Tables 1 -4'!Z10</f>
        <v>28.164086429943417</v>
      </c>
      <c r="I41" s="141">
        <f>'Tables 1 -4'!AA10</f>
        <v>18.999441747989835</v>
      </c>
      <c r="J41" s="141">
        <f>'Tables 1 -4'!AI10</f>
        <v>26.132274174358624</v>
      </c>
      <c r="K41" s="141">
        <f>'Tables 1 -4'!AJ10</f>
        <v>18.473500185886355</v>
      </c>
    </row>
    <row r="42" spans="2:11" x14ac:dyDescent="0.25">
      <c r="B42" s="120">
        <v>6</v>
      </c>
      <c r="C42" s="121" t="s">
        <v>9</v>
      </c>
      <c r="D42" s="141">
        <f>'Tables 1 -4'!H11</f>
        <v>18.709506573448788</v>
      </c>
      <c r="E42" s="141">
        <f>'Tables 1 -4'!I11</f>
        <v>10.650941894948771</v>
      </c>
      <c r="F42" s="141">
        <f>'Tables 1 -4'!Q11</f>
        <v>27.956964550379933</v>
      </c>
      <c r="G42" s="141">
        <f>'Tables 1 -4'!R11</f>
        <v>17.078186942670218</v>
      </c>
      <c r="H42" s="141">
        <f>'Tables 1 -4'!Z11</f>
        <v>27.667318517322883</v>
      </c>
      <c r="I42" s="141">
        <f>'Tables 1 -4'!AA11</f>
        <v>18.75235405632624</v>
      </c>
      <c r="J42" s="141">
        <f>'Tables 1 -4'!AI11</f>
        <v>25.763641230195081</v>
      </c>
      <c r="K42" s="141">
        <f>'Tables 1 -4'!AJ11</f>
        <v>18.18940442438625</v>
      </c>
    </row>
    <row r="43" spans="2:11" x14ac:dyDescent="0.25">
      <c r="B43" s="120">
        <v>7</v>
      </c>
      <c r="C43" s="121" t="s">
        <v>10</v>
      </c>
      <c r="D43" s="141">
        <f>'Tables 1 -4'!H12</f>
        <v>19.723265585951893</v>
      </c>
      <c r="E43" s="141">
        <f>'Tables 1 -4'!I12</f>
        <v>13.469862179503057</v>
      </c>
      <c r="F43" s="141">
        <f>'Tables 1 -4'!Q12</f>
        <v>30.51012471462796</v>
      </c>
      <c r="G43" s="141">
        <f>'Tables 1 -4'!R12</f>
        <v>21.313085834528426</v>
      </c>
      <c r="H43" s="141">
        <f>'Tables 1 -4'!Z12</f>
        <v>29.792137206015752</v>
      </c>
      <c r="I43" s="141">
        <f>'Tables 1 -4'!AA12</f>
        <v>22.299193599450803</v>
      </c>
      <c r="J43" s="141">
        <f>'Tables 1 -4'!AI12</f>
        <v>27.708731637892487</v>
      </c>
      <c r="K43" s="141">
        <f>'Tables 1 -4'!AJ12</f>
        <v>21.035756643785103</v>
      </c>
    </row>
    <row r="44" spans="2:11" x14ac:dyDescent="0.25">
      <c r="B44" s="120">
        <v>8</v>
      </c>
      <c r="C44" s="121" t="s">
        <v>11</v>
      </c>
      <c r="D44" s="141">
        <f>'Tables 1 -4'!H13</f>
        <v>14.833038042851477</v>
      </c>
      <c r="E44" s="141">
        <f>'Tables 1 -4'!I13</f>
        <v>8.4648723100882872</v>
      </c>
      <c r="F44" s="141">
        <f>'Tables 1 -4'!Q13</f>
        <v>24.113196797922125</v>
      </c>
      <c r="G44" s="141">
        <f>'Tables 1 -4'!R13</f>
        <v>14.760713552411294</v>
      </c>
      <c r="H44" s="141">
        <f>'Tables 1 -4'!Z13</f>
        <v>24.135958274185228</v>
      </c>
      <c r="I44" s="141">
        <f>'Tables 1 -4'!AA13</f>
        <v>16.221126102880561</v>
      </c>
      <c r="J44" s="141">
        <f>'Tables 1 -4'!AI13</f>
        <v>22.032888874529075</v>
      </c>
      <c r="K44" s="141">
        <f>'Tables 1 -4'!AJ13</f>
        <v>15.257548309270341</v>
      </c>
    </row>
    <row r="45" spans="2:11" x14ac:dyDescent="0.25">
      <c r="B45" s="120">
        <v>9</v>
      </c>
      <c r="C45" s="121" t="s">
        <v>12</v>
      </c>
      <c r="D45" s="141">
        <f>'Tables 1 -4'!H14</f>
        <v>14.307524283787663</v>
      </c>
      <c r="E45" s="141">
        <f>'Tables 1 -4'!I14</f>
        <v>7.8480683875027868</v>
      </c>
      <c r="F45" s="141">
        <f>'Tables 1 -4'!Q14</f>
        <v>22.383953265167712</v>
      </c>
      <c r="G45" s="141">
        <f>'Tables 1 -4'!R14</f>
        <v>13.755220781843549</v>
      </c>
      <c r="H45" s="141">
        <f>'Tables 1 -4'!Z14</f>
        <v>21.859619238360395</v>
      </c>
      <c r="I45" s="141">
        <f>'Tables 1 -4'!AA14</f>
        <v>14.651038274435454</v>
      </c>
      <c r="J45" s="141">
        <f>'Tables 1 -4'!AI14</f>
        <v>19.945116955933681</v>
      </c>
      <c r="K45" s="141">
        <f>'Tables 1 -4'!AJ14</f>
        <v>13.073756391622155</v>
      </c>
    </row>
    <row r="46" spans="2:11" x14ac:dyDescent="0.25">
      <c r="B46" s="120">
        <v>10</v>
      </c>
      <c r="C46" s="121" t="s">
        <v>13</v>
      </c>
      <c r="D46" s="141">
        <f>'Tables 1 -4'!H15</f>
        <v>12.936914060244701</v>
      </c>
      <c r="E46" s="141">
        <f>'Tables 1 -4'!I15</f>
        <v>7.9628117107008478</v>
      </c>
      <c r="F46" s="141">
        <f>'Tables 1 -4'!Q15</f>
        <v>22.79465557400556</v>
      </c>
      <c r="G46" s="141">
        <f>'Tables 1 -4'!R15</f>
        <v>14.426042897694126</v>
      </c>
      <c r="H46" s="141">
        <f>'Tables 1 -4'!Z15</f>
        <v>23.561184342587559</v>
      </c>
      <c r="I46" s="141">
        <f>'Tables 1 -4'!AA15</f>
        <v>15.270241960643256</v>
      </c>
      <c r="J46" s="141">
        <f>'Tables 1 -4'!AI15</f>
        <v>21.544166470845315</v>
      </c>
      <c r="K46" s="141">
        <f>'Tables 1 -4'!AJ15</f>
        <v>13.784609719345603</v>
      </c>
    </row>
    <row r="47" spans="2:11" x14ac:dyDescent="0.25">
      <c r="B47" s="120">
        <v>11</v>
      </c>
      <c r="C47" s="121" t="s">
        <v>14</v>
      </c>
      <c r="D47" s="141">
        <f>'Tables 1 -4'!H16</f>
        <v>12.501401946564135</v>
      </c>
      <c r="E47" s="141">
        <f>'Tables 1 -4'!I16</f>
        <v>5.5369991245234367</v>
      </c>
      <c r="F47" s="141">
        <f>'Tables 1 -4'!Q16</f>
        <v>17.520609228080939</v>
      </c>
      <c r="G47" s="141">
        <f>'Tables 1 -4'!R16</f>
        <v>7.2387025691865388</v>
      </c>
      <c r="H47" s="141">
        <f>'Tables 1 -4'!Z16</f>
        <v>15.685273185142981</v>
      </c>
      <c r="I47" s="141">
        <f>'Tables 1 -4'!AA16</f>
        <v>7.1735341146635285</v>
      </c>
      <c r="J47" s="141">
        <f>'Tables 1 -4'!AI16</f>
        <v>16.230516507870586</v>
      </c>
      <c r="K47" s="141">
        <f>'Tables 1 -4'!AJ16</f>
        <v>6.7777172669924504</v>
      </c>
    </row>
    <row r="48" spans="2:11" x14ac:dyDescent="0.25">
      <c r="B48" s="120">
        <v>12</v>
      </c>
      <c r="C48" s="121" t="s">
        <v>15</v>
      </c>
      <c r="D48" s="141">
        <f>'Tables 1 -4'!H17</f>
        <v>9.3038049252748056</v>
      </c>
      <c r="E48" s="141">
        <f>'Tables 1 -4'!I17</f>
        <v>5.7086726212078283</v>
      </c>
      <c r="F48" s="141">
        <f>'Tables 1 -4'!Q17</f>
        <v>13.673036072878094</v>
      </c>
      <c r="G48" s="141">
        <f>'Tables 1 -4'!R17</f>
        <v>8.7117866783659395</v>
      </c>
      <c r="H48" s="141">
        <f>'Tables 1 -4'!Z17</f>
        <v>13.342745410439854</v>
      </c>
      <c r="I48" s="141">
        <f>'Tables 1 -4'!AA17</f>
        <v>8.2000839785422475</v>
      </c>
      <c r="J48" s="141">
        <f>'Tables 1 -4'!AI17</f>
        <v>11.164795366970928</v>
      </c>
      <c r="K48" s="141">
        <f>'Tables 1 -4'!AJ17</f>
        <v>6.3252607440991824</v>
      </c>
    </row>
    <row r="49" spans="2:11" x14ac:dyDescent="0.25">
      <c r="B49" s="120">
        <v>13</v>
      </c>
      <c r="C49" s="121" t="s">
        <v>16</v>
      </c>
      <c r="D49" s="141">
        <f>'Tables 1 -4'!H18</f>
        <v>8.5937222829024531</v>
      </c>
      <c r="E49" s="141">
        <f>'Tables 1 -4'!I18</f>
        <v>3.853761584425107</v>
      </c>
      <c r="F49" s="141">
        <f>'Tables 1 -4'!Q18</f>
        <v>10.393631538119271</v>
      </c>
      <c r="G49" s="141">
        <f>'Tables 1 -4'!R18</f>
        <v>4.8902854093745622</v>
      </c>
      <c r="H49" s="141">
        <f>'Tables 1 -4'!Z18</f>
        <v>8.1327225734844628</v>
      </c>
      <c r="I49" s="141">
        <f>'Tables 1 -4'!AA18</f>
        <v>3.2361384213886577</v>
      </c>
      <c r="J49" s="141">
        <f>'Tables 1 -4'!AI18</f>
        <v>9.2260916058460225</v>
      </c>
      <c r="K49" s="141">
        <f>'Tables 1 -4'!AJ18</f>
        <v>2.9889489942348058</v>
      </c>
    </row>
    <row r="50" spans="2:11" x14ac:dyDescent="0.25">
      <c r="B50" s="120">
        <v>14</v>
      </c>
      <c r="C50" s="121" t="s">
        <v>17</v>
      </c>
      <c r="D50" s="141">
        <f>'Tables 1 -4'!H19</f>
        <v>6.6244557067567182</v>
      </c>
      <c r="E50" s="141">
        <f>'Tables 1 -4'!I19</f>
        <v>3.803043598763816</v>
      </c>
      <c r="F50" s="141">
        <f>'Tables 1 -4'!Q19</f>
        <v>6.2488196836888585</v>
      </c>
      <c r="G50" s="141">
        <f>'Tables 1 -4'!R19</f>
        <v>3.1476514631551105</v>
      </c>
      <c r="H50" s="141">
        <f>'Tables 1 -4'!Z19</f>
        <v>5.1205297740216746</v>
      </c>
      <c r="I50" s="141">
        <f>'Tables 1 -4'!AA19</f>
        <v>2.0309965413058002</v>
      </c>
      <c r="J50" s="141">
        <f>'Tables 1 -4'!AI19</f>
        <v>2.6940058070300306</v>
      </c>
      <c r="K50" s="141">
        <f>'Tables 1 -4'!AJ19</f>
        <v>-1.183151447525669</v>
      </c>
    </row>
    <row r="51" spans="2:11" x14ac:dyDescent="0.25">
      <c r="B51" s="120">
        <v>15</v>
      </c>
      <c r="C51" s="121" t="s">
        <v>18</v>
      </c>
      <c r="D51" s="141">
        <f>'Tables 1 -4'!H20</f>
        <v>6.2116794384555574</v>
      </c>
      <c r="E51" s="141">
        <f>'Tables 1 -4'!I20</f>
        <v>1.4556480885207645</v>
      </c>
      <c r="F51" s="141">
        <f>'Tables 1 -4'!Q20</f>
        <v>5.2414936182837657</v>
      </c>
      <c r="G51" s="141">
        <f>'Tables 1 -4'!R20</f>
        <v>0.42734582720880926</v>
      </c>
      <c r="H51" s="141">
        <f>'Tables 1 -4'!Z20</f>
        <v>3.4210033074594994</v>
      </c>
      <c r="I51" s="141">
        <f>'Tables 1 -4'!AA20</f>
        <v>-1.2707089840905788</v>
      </c>
      <c r="J51" s="141">
        <f>'Tables 1 -4'!AI20</f>
        <v>2.012345125711446</v>
      </c>
      <c r="K51" s="141">
        <f>'Tables 1 -4'!AJ20</f>
        <v>-2.8445399756728884</v>
      </c>
    </row>
    <row r="52" spans="2:11" x14ac:dyDescent="0.25">
      <c r="B52" s="120">
        <v>16</v>
      </c>
      <c r="C52" s="121" t="s">
        <v>19</v>
      </c>
      <c r="D52" s="141">
        <f>'Tables 1 -4'!H21</f>
        <v>4.8919078230707003</v>
      </c>
      <c r="E52" s="141">
        <f>'Tables 1 -4'!I21</f>
        <v>1.3257479301799446</v>
      </c>
      <c r="F52" s="141">
        <f>'Tables 1 -4'!Q21</f>
        <v>3.0235509268560943</v>
      </c>
      <c r="G52" s="141">
        <f>'Tables 1 -4'!R21</f>
        <v>-1.9953731919072626E-2</v>
      </c>
      <c r="H52" s="141">
        <f>'Tables 1 -4'!Z21</f>
        <v>1.1693997333036004</v>
      </c>
      <c r="I52" s="141">
        <f>'Tables 1 -4'!AA21</f>
        <v>-1.7772457140196392</v>
      </c>
      <c r="J52" s="141">
        <f>'Tables 1 -4'!AI21</f>
        <v>-0.20566650728244085</v>
      </c>
      <c r="K52" s="141">
        <f>'Tables 1 -4'!AJ21</f>
        <v>-3.3814816309713476</v>
      </c>
    </row>
    <row r="53" spans="2:11" x14ac:dyDescent="0.25">
      <c r="B53" s="120">
        <v>17</v>
      </c>
      <c r="C53" s="121" t="s">
        <v>20</v>
      </c>
      <c r="D53" s="141">
        <f>'Tables 1 -4'!H22</f>
        <v>2.8636971861353695</v>
      </c>
      <c r="E53" s="141">
        <f>'Tables 1 -4'!I22</f>
        <v>1.2866443195119912</v>
      </c>
      <c r="F53" s="141">
        <f>'Tables 1 -4'!Q22</f>
        <v>1.5722171751989085</v>
      </c>
      <c r="G53" s="141">
        <f>'Tables 1 -4'!R22</f>
        <v>0.17311299748073594</v>
      </c>
      <c r="H53" s="141">
        <f>'Tables 1 -4'!Z22</f>
        <v>6.5407446538497727E-2</v>
      </c>
      <c r="I53" s="141">
        <f>'Tables 1 -4'!AA22</f>
        <v>-1.7760911044007641</v>
      </c>
      <c r="J53" s="141">
        <f>'Tables 1 -4'!AI22</f>
        <v>-1.2750358860155879</v>
      </c>
      <c r="K53" s="141">
        <f>'Tables 1 -4'!AJ22</f>
        <v>-3.3971836510657489</v>
      </c>
    </row>
    <row r="54" spans="2:11" x14ac:dyDescent="0.25">
      <c r="B54" s="120">
        <v>18</v>
      </c>
      <c r="C54" s="121" t="s">
        <v>21</v>
      </c>
      <c r="D54" s="141">
        <f>'Tables 1 -4'!H23</f>
        <v>2.4357114655686329</v>
      </c>
      <c r="E54" s="141">
        <f>'Tables 1 -4'!I23</f>
        <v>1.268105180053742</v>
      </c>
      <c r="F54" s="141">
        <f>'Tables 1 -4'!Q23</f>
        <v>0.82837966493280357</v>
      </c>
      <c r="G54" s="141">
        <f>'Tables 1 -4'!R23</f>
        <v>7.2081841695005255E-2</v>
      </c>
      <c r="H54" s="141">
        <f>'Tables 1 -4'!Z23</f>
        <v>-0.7156530030214977</v>
      </c>
      <c r="I54" s="141">
        <f>'Tables 1 -4'!AA23</f>
        <v>-1.7302440785422639</v>
      </c>
      <c r="J54" s="141">
        <f>'Tables 1 -4'!AI23</f>
        <v>-2.6459536625813578</v>
      </c>
      <c r="K54" s="141">
        <f>'Tables 1 -4'!AJ23</f>
        <v>-3.2100630380183692</v>
      </c>
    </row>
    <row r="55" spans="2:11" x14ac:dyDescent="0.25">
      <c r="B55" s="120">
        <v>19</v>
      </c>
      <c r="C55" s="121" t="s">
        <v>22</v>
      </c>
      <c r="D55" s="141">
        <f>'Tables 1 -4'!H24</f>
        <v>7.1957074058168589</v>
      </c>
      <c r="E55" s="141">
        <f>'Tables 1 -4'!I24</f>
        <v>1.7823523271857475</v>
      </c>
      <c r="F55" s="141">
        <f>'Tables 1 -4'!Q24</f>
        <v>3.3986049371531371</v>
      </c>
      <c r="G55" s="141">
        <f>'Tables 1 -4'!R24</f>
        <v>-1.523868641452597E-3</v>
      </c>
      <c r="H55" s="141">
        <f>'Tables 1 -4'!Z24</f>
        <v>1.6215333487656549</v>
      </c>
      <c r="I55" s="141">
        <f>'Tables 1 -4'!AA24</f>
        <v>-1.3722087292095013</v>
      </c>
      <c r="J55" s="141">
        <f>'Tables 1 -4'!AI24</f>
        <v>5.1201196891428769E-2</v>
      </c>
      <c r="K55" s="141">
        <f>'Tables 1 -4'!AJ24</f>
        <v>-2.9957054623743535</v>
      </c>
    </row>
    <row r="56" spans="2:11" x14ac:dyDescent="0.25">
      <c r="B56" s="120">
        <v>20</v>
      </c>
      <c r="C56" s="121" t="s">
        <v>23</v>
      </c>
      <c r="D56" s="141">
        <f>'Tables 1 -4'!H25</f>
        <v>6.9741667514501904</v>
      </c>
      <c r="E56" s="141">
        <f>'Tables 1 -4'!I25</f>
        <v>0.27762466283226384</v>
      </c>
      <c r="F56" s="141">
        <f>'Tables 1 -4'!Q25</f>
        <v>5.3140849915064914</v>
      </c>
      <c r="G56" s="141">
        <f>'Tables 1 -4'!R25</f>
        <v>-0.98695265856450121</v>
      </c>
      <c r="H56" s="141">
        <f>'Tables 1 -4'!Z25</f>
        <v>3.5070504064946117</v>
      </c>
      <c r="I56" s="141">
        <f>'Tables 1 -4'!AA25</f>
        <v>-2.9760035090837964</v>
      </c>
      <c r="J56" s="141">
        <f>'Tables 1 -4'!AI25</f>
        <v>1.558186417156509</v>
      </c>
      <c r="K56" s="141">
        <f>'Tables 1 -4'!AJ25</f>
        <v>-4.7133339424734908</v>
      </c>
    </row>
    <row r="57" spans="2:11" x14ac:dyDescent="0.25">
      <c r="B57" s="120">
        <v>21</v>
      </c>
      <c r="C57" s="121" t="s">
        <v>24</v>
      </c>
      <c r="D57" s="141">
        <f>'Tables 1 -4'!H26</f>
        <v>4.2325858712537743</v>
      </c>
      <c r="E57" s="141">
        <f>'Tables 1 -4'!I26</f>
        <v>0.24875330414562957</v>
      </c>
      <c r="F57" s="141">
        <f>'Tables 1 -4'!Q26</f>
        <v>2.51132183477461</v>
      </c>
      <c r="G57" s="141">
        <f>'Tables 1 -4'!R26</f>
        <v>-1.0130627055185437</v>
      </c>
      <c r="H57" s="141">
        <f>'Tables 1 -4'!Z26</f>
        <v>0.849247095002168</v>
      </c>
      <c r="I57" s="141">
        <f>'Tables 1 -4'!AA26</f>
        <v>-2.9805805213815413</v>
      </c>
      <c r="J57" s="141">
        <f>'Tables 1 -4'!AI26</f>
        <v>-1.3395415880525232</v>
      </c>
      <c r="K57" s="141">
        <f>'Tables 1 -4'!AJ26</f>
        <v>-4.7330904491889889</v>
      </c>
    </row>
    <row r="58" spans="2:11" x14ac:dyDescent="0.25">
      <c r="B58" s="120">
        <v>22</v>
      </c>
      <c r="C58" s="121" t="s">
        <v>25</v>
      </c>
      <c r="D58" s="141">
        <f>'Tables 1 -4'!H27</f>
        <v>-0.70789310529392657</v>
      </c>
      <c r="E58" s="141">
        <f>'Tables 1 -4'!I27</f>
        <v>-3.8829081949084205</v>
      </c>
      <c r="F58" s="141">
        <f>'Tables 1 -4'!Q27</f>
        <v>-2.5999861360941594</v>
      </c>
      <c r="G58" s="141">
        <f>'Tables 1 -4'!R27</f>
        <v>-5.3574554212573631</v>
      </c>
      <c r="H58" s="141">
        <f>'Tables 1 -4'!Z27</f>
        <v>-4.9607994632933536</v>
      </c>
      <c r="I58" s="141">
        <f>'Tables 1 -4'!AA27</f>
        <v>-7.9683299139921706</v>
      </c>
      <c r="J58" s="141">
        <f>'Tables 1 -4'!AI27</f>
        <v>-7.4582776733839733</v>
      </c>
      <c r="K58" s="141">
        <f>'Tables 1 -4'!AJ27</f>
        <v>-10.045420011154741</v>
      </c>
    </row>
    <row r="59" spans="2:11" x14ac:dyDescent="0.25">
      <c r="B59" s="120">
        <v>23</v>
      </c>
      <c r="C59" s="121" t="s">
        <v>26</v>
      </c>
      <c r="D59" s="141">
        <f>'Tables 1 -4'!H28</f>
        <v>-6.0434441502950209</v>
      </c>
      <c r="E59" s="141">
        <f>'Tables 1 -4'!I28</f>
        <v>-3.2209950610776961</v>
      </c>
      <c r="F59" s="141">
        <f>'Tables 1 -4'!Q28</f>
        <v>-7.7306445297290187</v>
      </c>
      <c r="G59" s="141">
        <f>'Tables 1 -4'!R28</f>
        <v>-4.4366909224160018</v>
      </c>
      <c r="H59" s="141">
        <f>'Tables 1 -4'!Z28</f>
        <v>-12.368693426255913</v>
      </c>
      <c r="I59" s="141">
        <f>'Tables 1 -4'!AA28</f>
        <v>-6.9493799551399817</v>
      </c>
      <c r="J59" s="141">
        <f>'Tables 1 -4'!AI28</f>
        <v>-13.96675993114069</v>
      </c>
      <c r="K59" s="141">
        <f>'Tables 1 -4'!AJ28</f>
        <v>-8.5489001313999076</v>
      </c>
    </row>
    <row r="60" spans="2:11" x14ac:dyDescent="0.25">
      <c r="B60" s="120">
        <v>24</v>
      </c>
      <c r="C60" s="121" t="s">
        <v>27</v>
      </c>
      <c r="D60" s="141">
        <f>'Tables 1 -4'!H29</f>
        <v>-1.3829274466958228</v>
      </c>
      <c r="E60" s="141">
        <f>'Tables 1 -4'!I29</f>
        <v>2.0671072856447896</v>
      </c>
      <c r="F60" s="141">
        <f>'Tables 1 -4'!Q29</f>
        <v>-3.023303774226628</v>
      </c>
      <c r="G60" s="141">
        <f>'Tables 1 -4'!R29</f>
        <v>0.90245558877419851</v>
      </c>
      <c r="H60" s="141">
        <f>'Tables 1 -4'!Z29</f>
        <v>-3.7550615328742438</v>
      </c>
      <c r="I60" s="141">
        <f>'Tables 1 -4'!AA29</f>
        <v>-0.85111427030580511</v>
      </c>
      <c r="J60" s="141">
        <f>'Tables 1 -4'!AI29</f>
        <v>-4.4056894414406207</v>
      </c>
      <c r="K60" s="141">
        <f>'Tables 1 -4'!AJ29</f>
        <v>-2.4935408613230239</v>
      </c>
    </row>
    <row r="61" spans="2:11" x14ac:dyDescent="0.25">
      <c r="B61" s="120">
        <v>25</v>
      </c>
      <c r="C61" s="121" t="s">
        <v>28</v>
      </c>
      <c r="D61" s="141">
        <f>'Tables 1 -4'!H30</f>
        <v>-1.9494663556688285</v>
      </c>
      <c r="E61" s="141">
        <f>'Tables 1 -4'!I30</f>
        <v>0.68338280569843701</v>
      </c>
      <c r="F61" s="141">
        <f>'Tables 1 -4'!Q30</f>
        <v>-3.6843457018474428</v>
      </c>
      <c r="G61" s="141">
        <f>'Tables 1 -4'!R30</f>
        <v>-0.53108481030969801</v>
      </c>
      <c r="H61" s="141">
        <f>'Tables 1 -4'!Z30</f>
        <v>-5.7217370286802494</v>
      </c>
      <c r="I61" s="141">
        <f>'Tables 1 -4'!AA30</f>
        <v>-2.4200401156567315</v>
      </c>
      <c r="J61" s="141">
        <f>'Tables 1 -4'!AI30</f>
        <v>-6.9672595681254172</v>
      </c>
      <c r="K61" s="141">
        <f>'Tables 1 -4'!AJ30</f>
        <v>-3.9782704371636632</v>
      </c>
    </row>
    <row r="62" spans="2:11" x14ac:dyDescent="0.25">
      <c r="B62" s="120">
        <v>26</v>
      </c>
      <c r="C62" s="121" t="s">
        <v>29</v>
      </c>
      <c r="D62" s="141">
        <f>'Tables 1 -4'!H31</f>
        <v>-3.2519414050950211</v>
      </c>
      <c r="E62" s="141">
        <f>'Tables 1 -4'!I31</f>
        <v>0.26799538795877575</v>
      </c>
      <c r="F62" s="141">
        <f>'Tables 1 -4'!Q31</f>
        <v>-5.2207082139568142</v>
      </c>
      <c r="G62" s="141">
        <f>'Tables 1 -4'!R31</f>
        <v>-0.97581216949734984</v>
      </c>
      <c r="H62" s="141">
        <f>'Tables 1 -4'!Z31</f>
        <v>-7.6343946661888911</v>
      </c>
      <c r="I62" s="141">
        <f>'Tables 1 -4'!AA31</f>
        <v>-3.0110495408049314</v>
      </c>
      <c r="J62" s="141">
        <f>'Tables 1 -4'!AI31</f>
        <v>-8.8073015463424795</v>
      </c>
      <c r="K62" s="141">
        <f>'Tables 1 -4'!AJ31</f>
        <v>-4.2849817590079526</v>
      </c>
    </row>
    <row r="63" spans="2:11" x14ac:dyDescent="0.25">
      <c r="B63" s="120">
        <v>27</v>
      </c>
      <c r="C63" s="121" t="s">
        <v>30</v>
      </c>
      <c r="D63" s="141">
        <f>'Tables 1 -4'!H32</f>
        <v>-4.2403076735255345</v>
      </c>
      <c r="E63" s="141">
        <f>'Tables 1 -4'!I32</f>
        <v>-0.37444771069263783</v>
      </c>
      <c r="F63" s="141">
        <f>'Tables 1 -4'!Q32</f>
        <v>-6.0244056743720398</v>
      </c>
      <c r="G63" s="141">
        <f>'Tables 1 -4'!R32</f>
        <v>-1.5933575504121931</v>
      </c>
      <c r="H63" s="141">
        <f>'Tables 1 -4'!Z32</f>
        <v>-8.6950642648840333</v>
      </c>
      <c r="I63" s="141">
        <f>'Tables 1 -4'!AA32</f>
        <v>-3.7083128966644114</v>
      </c>
      <c r="J63" s="141">
        <f>'Tables 1 -4'!AI32</f>
        <v>-11.578478359913802</v>
      </c>
      <c r="K63" s="141">
        <f>'Tables 1 -4'!AJ32</f>
        <v>-5.4776862607296906</v>
      </c>
    </row>
  </sheetData>
  <mergeCells count="1">
    <mergeCell ref="B35:C35"/>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B3:R24"/>
  <sheetViews>
    <sheetView workbookViewId="0">
      <selection activeCell="B3" sqref="B3"/>
    </sheetView>
  </sheetViews>
  <sheetFormatPr defaultRowHeight="15" x14ac:dyDescent="0.25"/>
  <sheetData>
    <row r="3" spans="2:18" x14ac:dyDescent="0.25">
      <c r="B3" s="3" t="s">
        <v>161</v>
      </c>
      <c r="C3" s="3"/>
      <c r="D3" s="3"/>
      <c r="E3" s="3"/>
      <c r="N3" s="3" t="s">
        <v>162</v>
      </c>
      <c r="O3" s="3"/>
      <c r="P3" s="3"/>
      <c r="Q3" s="3"/>
      <c r="R3" s="8"/>
    </row>
    <row r="4" spans="2:18" x14ac:dyDescent="0.25">
      <c r="R4" s="8"/>
    </row>
    <row r="5" spans="2:18" x14ac:dyDescent="0.25">
      <c r="R5" s="8"/>
    </row>
    <row r="6" spans="2:18" x14ac:dyDescent="0.25">
      <c r="R6" s="8"/>
    </row>
    <row r="7" spans="2:18" x14ac:dyDescent="0.25">
      <c r="R7" s="8"/>
    </row>
    <row r="8" spans="2:18" x14ac:dyDescent="0.25">
      <c r="R8" s="8"/>
    </row>
    <row r="9" spans="2:18" x14ac:dyDescent="0.25">
      <c r="R9" s="8"/>
    </row>
    <row r="10" spans="2:18" x14ac:dyDescent="0.25">
      <c r="R10" s="8"/>
    </row>
    <row r="11" spans="2:18" x14ac:dyDescent="0.25">
      <c r="R11" s="8"/>
    </row>
    <row r="12" spans="2:18" x14ac:dyDescent="0.25">
      <c r="R12" s="8"/>
    </row>
    <row r="13" spans="2:18" x14ac:dyDescent="0.25">
      <c r="R13" s="8"/>
    </row>
    <row r="14" spans="2:18" x14ac:dyDescent="0.25">
      <c r="R14" s="8"/>
    </row>
    <row r="15" spans="2:18" x14ac:dyDescent="0.25">
      <c r="R15" s="8"/>
    </row>
    <row r="16" spans="2:18" x14ac:dyDescent="0.25">
      <c r="R16" s="8"/>
    </row>
    <row r="17" spans="18:18" x14ac:dyDescent="0.25">
      <c r="R17" s="8"/>
    </row>
    <row r="18" spans="18:18" x14ac:dyDescent="0.25">
      <c r="R18" s="8"/>
    </row>
    <row r="19" spans="18:18" x14ac:dyDescent="0.25">
      <c r="R19" s="8"/>
    </row>
    <row r="20" spans="18:18" x14ac:dyDescent="0.25">
      <c r="R20" s="8"/>
    </row>
    <row r="21" spans="18:18" x14ac:dyDescent="0.25">
      <c r="R21" s="8"/>
    </row>
    <row r="22" spans="18:18" x14ac:dyDescent="0.25">
      <c r="R22" s="8"/>
    </row>
    <row r="23" spans="18:18" x14ac:dyDescent="0.25">
      <c r="R23" s="8"/>
    </row>
    <row r="24" spans="18:18" x14ac:dyDescent="0.25">
      <c r="R24" s="8"/>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83"/>
  <sheetViews>
    <sheetView workbookViewId="0"/>
  </sheetViews>
  <sheetFormatPr defaultRowHeight="15" x14ac:dyDescent="0.25"/>
  <cols>
    <col min="1" max="1" width="26" style="380" bestFit="1" customWidth="1"/>
    <col min="2" max="5" width="11.7109375" customWidth="1"/>
  </cols>
  <sheetData>
    <row r="1" spans="1:5" x14ac:dyDescent="0.25">
      <c r="A1" s="379" t="s">
        <v>678</v>
      </c>
    </row>
    <row r="3" spans="1:5" ht="30" x14ac:dyDescent="0.25">
      <c r="A3" s="386" t="s">
        <v>761</v>
      </c>
      <c r="B3" s="387" t="s">
        <v>762</v>
      </c>
      <c r="C3" s="387" t="s">
        <v>763</v>
      </c>
      <c r="D3" s="387" t="s">
        <v>764</v>
      </c>
      <c r="E3" s="387" t="s">
        <v>765</v>
      </c>
    </row>
    <row r="4" spans="1:5" x14ac:dyDescent="0.25">
      <c r="A4" s="381" t="s">
        <v>608</v>
      </c>
      <c r="B4" s="307">
        <v>3.9562428032026267</v>
      </c>
      <c r="C4" s="307">
        <v>4.0727460044827106</v>
      </c>
      <c r="D4" s="307">
        <v>4.1950354646921122</v>
      </c>
      <c r="E4" s="307">
        <v>4.3209559681654373</v>
      </c>
    </row>
    <row r="5" spans="1:5" x14ac:dyDescent="0.25">
      <c r="A5" s="381" t="s">
        <v>609</v>
      </c>
      <c r="B5" s="307">
        <v>2.1432490500969452</v>
      </c>
      <c r="C5" s="307">
        <v>2.2075465215998857</v>
      </c>
      <c r="D5" s="307">
        <v>2.2737729172478836</v>
      </c>
      <c r="E5" s="307">
        <v>2.341986104765319</v>
      </c>
    </row>
    <row r="6" spans="1:5" ht="15.75" customHeight="1" x14ac:dyDescent="0.25">
      <c r="A6" s="381" t="s">
        <v>610</v>
      </c>
      <c r="B6" s="307">
        <v>0.60306988559442365</v>
      </c>
      <c r="C6" s="307">
        <v>0.62116198216225715</v>
      </c>
      <c r="D6" s="307">
        <v>0.63979684162712414</v>
      </c>
      <c r="E6" s="307">
        <v>0.65899074687593873</v>
      </c>
    </row>
    <row r="7" spans="1:5" x14ac:dyDescent="0.25">
      <c r="A7" s="382" t="s">
        <v>611</v>
      </c>
      <c r="B7" s="307">
        <v>1.3440087307521433</v>
      </c>
      <c r="C7" s="307">
        <v>1.4791117821830184</v>
      </c>
      <c r="D7" s="307">
        <v>1.163832236596416</v>
      </c>
      <c r="E7" s="307">
        <v>1.1996392503697277</v>
      </c>
    </row>
    <row r="8" spans="1:5" x14ac:dyDescent="0.25">
      <c r="A8" s="381" t="s">
        <v>612</v>
      </c>
      <c r="B8" s="307" t="s">
        <v>771</v>
      </c>
      <c r="C8" s="307" t="s">
        <v>771</v>
      </c>
      <c r="D8" s="307">
        <v>3.5987947023273108</v>
      </c>
      <c r="E8" s="307">
        <v>3.7067585433971302</v>
      </c>
    </row>
    <row r="9" spans="1:5" x14ac:dyDescent="0.25">
      <c r="A9" s="381" t="s">
        <v>613</v>
      </c>
      <c r="B9" s="307">
        <v>2.8139313274210456</v>
      </c>
      <c r="C9" s="307">
        <v>2.9024314572741967</v>
      </c>
      <c r="D9" s="307">
        <v>2.9893038938690819</v>
      </c>
      <c r="E9" s="307">
        <v>3.0788532841633396</v>
      </c>
    </row>
    <row r="10" spans="1:5" x14ac:dyDescent="0.25">
      <c r="A10" s="381" t="s">
        <v>614</v>
      </c>
      <c r="B10" s="307">
        <v>3.271381676147219</v>
      </c>
      <c r="C10" s="307">
        <v>1.9667949337771662</v>
      </c>
      <c r="D10" s="307">
        <v>2.0268099459318294</v>
      </c>
      <c r="E10" s="307">
        <v>2.087679199868278</v>
      </c>
    </row>
    <row r="11" spans="1:5" x14ac:dyDescent="0.25">
      <c r="A11" s="381" t="s">
        <v>615</v>
      </c>
      <c r="B11" s="307" t="s">
        <v>771</v>
      </c>
      <c r="C11" s="307">
        <v>-3.2028108192233353</v>
      </c>
      <c r="D11" s="307">
        <v>3.2988951438000353</v>
      </c>
      <c r="E11" s="307">
        <v>3.397861998114037</v>
      </c>
    </row>
    <row r="12" spans="1:5" x14ac:dyDescent="0.25">
      <c r="A12" s="381" t="s">
        <v>616</v>
      </c>
      <c r="B12" s="307">
        <v>0.66680042652227223</v>
      </c>
      <c r="C12" s="307">
        <v>0.68681616391147904</v>
      </c>
      <c r="D12" s="307">
        <v>0.46152712946192709</v>
      </c>
      <c r="E12" s="307">
        <v>0.47537294334578489</v>
      </c>
    </row>
    <row r="13" spans="1:5" x14ac:dyDescent="0.25">
      <c r="A13" s="381" t="s">
        <v>285</v>
      </c>
      <c r="B13" s="307">
        <v>4.5229455523012678</v>
      </c>
      <c r="C13" s="307">
        <v>4.658633918870307</v>
      </c>
      <c r="D13" s="307">
        <v>4.7983929364364153</v>
      </c>
      <c r="E13" s="307">
        <v>4.9423447245295096</v>
      </c>
    </row>
    <row r="14" spans="1:5" ht="15.75" customHeight="1" x14ac:dyDescent="0.25">
      <c r="A14" s="381" t="s">
        <v>617</v>
      </c>
      <c r="B14" s="307">
        <v>1.1300031011748148</v>
      </c>
      <c r="C14" s="307">
        <v>3.1430063945509601</v>
      </c>
      <c r="D14" s="307">
        <v>-2.6234543234470249</v>
      </c>
      <c r="E14" s="307">
        <v>-0.3485896771317355</v>
      </c>
    </row>
    <row r="15" spans="1:5" ht="15.75" customHeight="1" x14ac:dyDescent="0.25">
      <c r="A15" s="381" t="s">
        <v>618</v>
      </c>
      <c r="B15" s="307">
        <v>0.92198326254176288</v>
      </c>
      <c r="C15" s="307">
        <v>0.94964276041801587</v>
      </c>
      <c r="D15" s="307">
        <v>0.97813204323055636</v>
      </c>
      <c r="E15" s="307">
        <v>1.0074760045274731</v>
      </c>
    </row>
    <row r="16" spans="1:5" x14ac:dyDescent="0.25">
      <c r="A16" s="381" t="s">
        <v>619</v>
      </c>
      <c r="B16" s="307">
        <v>2.0245849757474308</v>
      </c>
      <c r="C16" s="307">
        <v>2.0853225250198526</v>
      </c>
      <c r="D16" s="307">
        <v>2.1478822007704479</v>
      </c>
      <c r="E16" s="307">
        <v>2.2123186667935619</v>
      </c>
    </row>
    <row r="17" spans="1:5" x14ac:dyDescent="0.25">
      <c r="A17" s="381" t="s">
        <v>620</v>
      </c>
      <c r="B17" s="307">
        <v>0.10246534940935001</v>
      </c>
      <c r="C17" s="307">
        <v>0.10553930989163052</v>
      </c>
      <c r="D17" s="307">
        <v>0.10870548918837944</v>
      </c>
      <c r="E17" s="307">
        <v>0.1119666538640342</v>
      </c>
    </row>
    <row r="18" spans="1:5" x14ac:dyDescent="0.25">
      <c r="A18" s="381" t="s">
        <v>621</v>
      </c>
      <c r="B18" s="307">
        <v>1.0981737812996679</v>
      </c>
      <c r="C18" s="307">
        <v>1.1311189947386759</v>
      </c>
      <c r="D18" s="307">
        <v>1.1650525645808365</v>
      </c>
      <c r="E18" s="307">
        <v>1.2000041415182618</v>
      </c>
    </row>
    <row r="19" spans="1:5" x14ac:dyDescent="0.25">
      <c r="A19" s="381" t="s">
        <v>622</v>
      </c>
      <c r="B19" s="307">
        <v>4.0559136294610001</v>
      </c>
      <c r="C19" s="307">
        <v>4.1775869352545412</v>
      </c>
      <c r="D19" s="307">
        <v>4.3029100246135314</v>
      </c>
      <c r="E19" s="307">
        <v>4.4319877246773087</v>
      </c>
    </row>
    <row r="20" spans="1:5" x14ac:dyDescent="0.25">
      <c r="A20" s="381" t="s">
        <v>623</v>
      </c>
      <c r="B20" s="307">
        <v>-2.5939510360056656E-3</v>
      </c>
      <c r="C20" s="307">
        <v>-3.2183925930191287E-4</v>
      </c>
      <c r="D20" s="307">
        <v>-3.0817286822561239E-4</v>
      </c>
      <c r="E20" s="307">
        <v>-3.4444407693984041E-4</v>
      </c>
    </row>
    <row r="21" spans="1:5" x14ac:dyDescent="0.25">
      <c r="A21" s="381" t="s">
        <v>624</v>
      </c>
      <c r="B21" s="307">
        <v>0.10112251347076123</v>
      </c>
      <c r="C21" s="307">
        <v>0.1041561888748844</v>
      </c>
      <c r="D21" s="307">
        <v>0.10728087454113061</v>
      </c>
      <c r="E21" s="307">
        <v>0.11049930077736453</v>
      </c>
    </row>
    <row r="22" spans="1:5" x14ac:dyDescent="0.25">
      <c r="A22" s="381" t="s">
        <v>625</v>
      </c>
      <c r="B22" s="307">
        <v>0.1169432938040897</v>
      </c>
      <c r="C22" s="307">
        <v>0.12045159261821242</v>
      </c>
      <c r="D22" s="307">
        <v>0.1240651403967588</v>
      </c>
      <c r="E22" s="307">
        <v>0.12778709460866156</v>
      </c>
    </row>
    <row r="23" spans="1:5" x14ac:dyDescent="0.25">
      <c r="A23" s="381" t="s">
        <v>626</v>
      </c>
      <c r="B23" s="307">
        <v>5.8492774387949392E-2</v>
      </c>
      <c r="C23" s="307">
        <v>2.0423021579457881E-2</v>
      </c>
      <c r="D23" s="307">
        <v>2.3417527036263475E-2</v>
      </c>
      <c r="E23" s="307">
        <v>2.5570715786892281E-2</v>
      </c>
    </row>
    <row r="24" spans="1:5" x14ac:dyDescent="0.25">
      <c r="A24" s="381" t="s">
        <v>627</v>
      </c>
      <c r="B24" s="307">
        <v>2.5356413731128176</v>
      </c>
      <c r="C24" s="307">
        <v>2.6117147134482779</v>
      </c>
      <c r="D24" s="307">
        <v>2.6900709793528548</v>
      </c>
      <c r="E24" s="307">
        <v>2.7707834621400438</v>
      </c>
    </row>
    <row r="25" spans="1:5" x14ac:dyDescent="0.25">
      <c r="A25" s="381" t="s">
        <v>275</v>
      </c>
      <c r="B25" s="307">
        <v>4.9771759105614502E-2</v>
      </c>
      <c r="C25" s="307">
        <v>5.1409333877579275E-2</v>
      </c>
      <c r="D25" s="307">
        <v>0.35290849977492078</v>
      </c>
      <c r="E25" s="307">
        <v>0.36349657113493627</v>
      </c>
    </row>
    <row r="26" spans="1:5" x14ac:dyDescent="0.25">
      <c r="A26" s="381" t="s">
        <v>628</v>
      </c>
      <c r="B26" s="307">
        <v>1.6389514332292787</v>
      </c>
      <c r="C26" s="307">
        <v>1.6877616544393481</v>
      </c>
      <c r="D26" s="307">
        <v>1.7384160215834523</v>
      </c>
      <c r="E26" s="307">
        <v>1.7905810811440457</v>
      </c>
    </row>
    <row r="27" spans="1:5" x14ac:dyDescent="0.25">
      <c r="A27" s="381" t="s">
        <v>629</v>
      </c>
      <c r="B27" s="307">
        <v>0.20705976527882516</v>
      </c>
      <c r="C27" s="307">
        <v>0.3080543477454995</v>
      </c>
      <c r="D27" s="307">
        <v>-4.2356920874229473E-2</v>
      </c>
      <c r="E27" s="307">
        <v>-4.273558182503602E-2</v>
      </c>
    </row>
    <row r="28" spans="1:5" x14ac:dyDescent="0.25">
      <c r="A28" s="381" t="s">
        <v>630</v>
      </c>
      <c r="B28" s="307">
        <v>1.5981493429634666</v>
      </c>
      <c r="C28" s="307">
        <v>1.646093823252371</v>
      </c>
      <c r="D28" s="307">
        <v>1.6954766379499424</v>
      </c>
      <c r="E28" s="307">
        <v>1.7463409370884406</v>
      </c>
    </row>
    <row r="29" spans="1:5" x14ac:dyDescent="0.25">
      <c r="A29" s="381" t="s">
        <v>631</v>
      </c>
      <c r="B29" s="307">
        <v>2.6255310634399818</v>
      </c>
      <c r="C29" s="307">
        <v>2.7042969953431815</v>
      </c>
      <c r="D29" s="307">
        <v>2.7854259052034771</v>
      </c>
      <c r="E29" s="307">
        <v>2.8689886823595816</v>
      </c>
    </row>
    <row r="30" spans="1:5" x14ac:dyDescent="0.25">
      <c r="A30" s="381" t="s">
        <v>269</v>
      </c>
      <c r="B30" s="307" t="s">
        <v>771</v>
      </c>
      <c r="C30" s="307" t="s">
        <v>771</v>
      </c>
      <c r="D30" s="307">
        <v>0.54660051539698395</v>
      </c>
      <c r="E30" s="307">
        <v>0.5629942753767192</v>
      </c>
    </row>
    <row r="31" spans="1:5" x14ac:dyDescent="0.25">
      <c r="A31" s="381" t="s">
        <v>632</v>
      </c>
      <c r="B31" s="307">
        <v>3.933228853529315</v>
      </c>
      <c r="C31" s="307">
        <v>1.6868608433970989</v>
      </c>
      <c r="D31" s="307">
        <v>1.7374666686990119</v>
      </c>
      <c r="E31" s="307">
        <v>1.7895906687599823</v>
      </c>
    </row>
    <row r="32" spans="1:5" x14ac:dyDescent="0.25">
      <c r="A32" s="381" t="s">
        <v>633</v>
      </c>
      <c r="B32" s="307">
        <v>0.46922597213091521</v>
      </c>
      <c r="C32" s="307">
        <v>0.48357009934062711</v>
      </c>
      <c r="D32" s="307">
        <v>0.4971589584699263</v>
      </c>
      <c r="E32" s="307">
        <v>0.5116276838095114</v>
      </c>
    </row>
    <row r="33" spans="1:5" ht="15.75" customHeight="1" x14ac:dyDescent="0.25">
      <c r="A33" s="381" t="s">
        <v>634</v>
      </c>
      <c r="B33" s="307">
        <v>2.2167174306222388</v>
      </c>
      <c r="C33" s="307">
        <v>2.2832189535409055</v>
      </c>
      <c r="D33" s="307">
        <v>2.3517155221471331</v>
      </c>
      <c r="E33" s="307">
        <v>2.4222669878115521</v>
      </c>
    </row>
    <row r="34" spans="1:5" x14ac:dyDescent="0.25">
      <c r="A34" s="381" t="s">
        <v>635</v>
      </c>
      <c r="B34" s="307" t="s">
        <v>771</v>
      </c>
      <c r="C34" s="307">
        <v>-2.9831709751351276</v>
      </c>
      <c r="D34" s="307">
        <v>1.5363330521945917</v>
      </c>
      <c r="E34" s="307">
        <v>1.5824230437604279</v>
      </c>
    </row>
    <row r="35" spans="1:5" x14ac:dyDescent="0.25">
      <c r="A35" s="381" t="s">
        <v>261</v>
      </c>
      <c r="B35" s="307">
        <v>-0.34431830858586099</v>
      </c>
      <c r="C35" s="307">
        <v>-0.35420988113023116</v>
      </c>
      <c r="D35" s="307">
        <v>-0.40681868494706214</v>
      </c>
      <c r="E35" s="307">
        <v>1.1346864498133622</v>
      </c>
    </row>
    <row r="36" spans="1:5" x14ac:dyDescent="0.25">
      <c r="A36" s="381" t="s">
        <v>636</v>
      </c>
      <c r="B36" s="307">
        <v>3.3378662266572294</v>
      </c>
      <c r="C36" s="307">
        <v>2.9227022856264506</v>
      </c>
      <c r="D36" s="307">
        <v>3.0103833541952465</v>
      </c>
      <c r="E36" s="307">
        <v>3.1006948548211022</v>
      </c>
    </row>
    <row r="37" spans="1:5" x14ac:dyDescent="0.25">
      <c r="A37" s="381" t="s">
        <v>637</v>
      </c>
      <c r="B37" s="307">
        <v>1.3236543731833339</v>
      </c>
      <c r="C37" s="307">
        <v>1.3524534788376028</v>
      </c>
      <c r="D37" s="307">
        <v>5.6588915831237259</v>
      </c>
      <c r="E37" s="307">
        <v>5.8295048985121172</v>
      </c>
    </row>
    <row r="38" spans="1:5" x14ac:dyDescent="0.25">
      <c r="A38" s="381" t="s">
        <v>638</v>
      </c>
      <c r="B38" s="307" t="s">
        <v>771</v>
      </c>
      <c r="C38" s="307">
        <v>4.6708208742790536</v>
      </c>
      <c r="D38" s="307">
        <v>4.7106576555272355</v>
      </c>
      <c r="E38" s="307">
        <v>4.851977385193055</v>
      </c>
    </row>
    <row r="39" spans="1:5" x14ac:dyDescent="0.25">
      <c r="A39" s="381" t="s">
        <v>639</v>
      </c>
      <c r="B39" s="307">
        <v>6.3117241515955458</v>
      </c>
      <c r="C39" s="307">
        <v>6.500963211947532</v>
      </c>
      <c r="D39" s="307">
        <v>6.6960064041775968</v>
      </c>
      <c r="E39" s="307">
        <v>6.8966274301726376</v>
      </c>
    </row>
    <row r="40" spans="1:5" x14ac:dyDescent="0.25">
      <c r="A40" s="381" t="s">
        <v>206</v>
      </c>
      <c r="B40" s="307">
        <v>4.8397151908661469</v>
      </c>
      <c r="C40" s="307">
        <v>4.9849066465921323</v>
      </c>
      <c r="D40" s="307">
        <v>5.1344538459898956</v>
      </c>
      <c r="E40" s="307">
        <v>5.288487461369594</v>
      </c>
    </row>
    <row r="41" spans="1:5" x14ac:dyDescent="0.25">
      <c r="A41" s="381" t="s">
        <v>640</v>
      </c>
      <c r="B41" s="307">
        <v>0.6039205027544009</v>
      </c>
      <c r="C41" s="307">
        <v>0.15853083747775387</v>
      </c>
      <c r="D41" s="307">
        <v>1.5376925066963539E-2</v>
      </c>
      <c r="E41" s="307">
        <v>1.7496709358761006E-2</v>
      </c>
    </row>
    <row r="42" spans="1:5" x14ac:dyDescent="0.25">
      <c r="A42" s="381" t="s">
        <v>641</v>
      </c>
      <c r="B42" s="307">
        <v>2.2092082277751799</v>
      </c>
      <c r="C42" s="307">
        <v>2.2168188146651451</v>
      </c>
      <c r="D42" s="307">
        <v>4.2957644015408976</v>
      </c>
      <c r="E42" s="307">
        <v>4.4246373335871239</v>
      </c>
    </row>
    <row r="43" spans="1:5" x14ac:dyDescent="0.25">
      <c r="A43" s="381" t="s">
        <v>642</v>
      </c>
      <c r="B43" s="307">
        <v>0.23367568444379383</v>
      </c>
      <c r="C43" s="307">
        <v>0.24068595497710724</v>
      </c>
      <c r="D43" s="307">
        <v>0.24790653362642043</v>
      </c>
      <c r="E43" s="307">
        <v>0.25534372963521307</v>
      </c>
    </row>
    <row r="44" spans="1:5" x14ac:dyDescent="0.25">
      <c r="A44" s="381" t="s">
        <v>643</v>
      </c>
      <c r="B44" s="307">
        <v>0.29525197562983307</v>
      </c>
      <c r="C44" s="307">
        <v>0.30410953489872872</v>
      </c>
      <c r="D44" s="307">
        <v>0.3132328209456906</v>
      </c>
      <c r="E44" s="307">
        <v>0.32262980557406062</v>
      </c>
    </row>
    <row r="45" spans="1:5" x14ac:dyDescent="0.25">
      <c r="A45" s="381" t="s">
        <v>644</v>
      </c>
      <c r="B45" s="307">
        <v>0.70459557773175485</v>
      </c>
      <c r="C45" s="307">
        <v>0.72573344506370818</v>
      </c>
      <c r="D45" s="307">
        <v>0.74750544841562161</v>
      </c>
      <c r="E45" s="307">
        <v>0.7699306118680912</v>
      </c>
    </row>
    <row r="46" spans="1:5" x14ac:dyDescent="0.25">
      <c r="A46" s="381" t="s">
        <v>645</v>
      </c>
      <c r="B46" s="307">
        <v>1.6961045821129734</v>
      </c>
      <c r="C46" s="307">
        <v>1.746987719576363</v>
      </c>
      <c r="D46" s="307">
        <v>1.7993973511636581</v>
      </c>
      <c r="E46" s="307">
        <v>1.8533792716985633</v>
      </c>
    </row>
    <row r="47" spans="1:5" x14ac:dyDescent="0.25">
      <c r="A47" s="381" t="s">
        <v>646</v>
      </c>
      <c r="B47" s="307" t="s">
        <v>771</v>
      </c>
      <c r="C47" s="307">
        <v>5.734785952614577</v>
      </c>
      <c r="D47" s="307">
        <v>5.9068285807269971</v>
      </c>
      <c r="E47" s="307">
        <v>6.0840315770516336</v>
      </c>
    </row>
    <row r="48" spans="1:5" x14ac:dyDescent="0.25">
      <c r="A48" s="381" t="s">
        <v>647</v>
      </c>
      <c r="B48" s="307">
        <v>1.2182087827872903</v>
      </c>
      <c r="C48" s="307">
        <v>1.254752543207035</v>
      </c>
      <c r="D48" s="307">
        <v>1.2923929462200565</v>
      </c>
      <c r="E48" s="307">
        <v>1.3311604791244838</v>
      </c>
    </row>
    <row r="49" spans="1:5" x14ac:dyDescent="0.25">
      <c r="A49" s="381" t="s">
        <v>648</v>
      </c>
      <c r="B49" s="307">
        <v>1.1966618775708255</v>
      </c>
      <c r="C49" s="307">
        <v>0.36492997241975089</v>
      </c>
      <c r="D49" s="307">
        <v>0.10132186402260093</v>
      </c>
      <c r="E49" s="307">
        <v>0.10956820822406807</v>
      </c>
    </row>
    <row r="50" spans="1:5" x14ac:dyDescent="0.25">
      <c r="A50" s="381" t="s">
        <v>649</v>
      </c>
      <c r="B50" s="307">
        <v>1.7476955635511167</v>
      </c>
      <c r="C50" s="307">
        <v>1.7794028670940276</v>
      </c>
      <c r="D50" s="307">
        <v>10.160668235421467</v>
      </c>
      <c r="E50" s="307">
        <v>6.0626281801771755</v>
      </c>
    </row>
    <row r="51" spans="1:5" x14ac:dyDescent="0.25">
      <c r="A51" s="381" t="s">
        <v>650</v>
      </c>
      <c r="B51" s="307">
        <v>2.5522410649770246</v>
      </c>
      <c r="C51" s="307">
        <v>2.6288082969263353</v>
      </c>
      <c r="D51" s="307">
        <v>2.7076725458341264</v>
      </c>
      <c r="E51" s="307">
        <v>2.78890272220915</v>
      </c>
    </row>
    <row r="52" spans="1:5" x14ac:dyDescent="0.25">
      <c r="A52" s="381" t="s">
        <v>651</v>
      </c>
      <c r="B52" s="307">
        <v>4.8924470430205336</v>
      </c>
      <c r="C52" s="307">
        <v>4.9493426424696008</v>
      </c>
      <c r="D52" s="307">
        <v>4.9975350767634978</v>
      </c>
      <c r="E52" s="307">
        <v>5.1474611290664054</v>
      </c>
    </row>
    <row r="53" spans="1:5" x14ac:dyDescent="0.25">
      <c r="A53" s="381" t="s">
        <v>652</v>
      </c>
      <c r="B53" s="307">
        <v>0.55262711977805312</v>
      </c>
      <c r="C53" s="307">
        <v>0.57295275697851999</v>
      </c>
      <c r="D53" s="307">
        <v>0.58732394188316139</v>
      </c>
      <c r="E53" s="307">
        <v>6.9908117684706561E-2</v>
      </c>
    </row>
    <row r="54" spans="1:5" x14ac:dyDescent="0.25">
      <c r="A54" s="381" t="s">
        <v>653</v>
      </c>
      <c r="B54" s="307">
        <v>0.18051081231741553</v>
      </c>
      <c r="C54" s="307">
        <v>0.18592692886172446</v>
      </c>
      <c r="D54" s="307">
        <v>0.19150535030837582</v>
      </c>
      <c r="E54" s="307">
        <v>0.1972516723295511</v>
      </c>
    </row>
    <row r="55" spans="1:5" x14ac:dyDescent="0.25">
      <c r="A55" s="381" t="s">
        <v>654</v>
      </c>
      <c r="B55" s="307">
        <v>0.13884828085487999</v>
      </c>
      <c r="C55" s="307">
        <v>0.14301372928052639</v>
      </c>
      <c r="D55" s="307">
        <v>0.14730414115894216</v>
      </c>
      <c r="E55" s="307">
        <v>0.15172326539371045</v>
      </c>
    </row>
    <row r="56" spans="1:5" x14ac:dyDescent="0.25">
      <c r="A56" s="381" t="s">
        <v>655</v>
      </c>
      <c r="B56" s="307">
        <v>-0.63170973448161727</v>
      </c>
      <c r="C56" s="307">
        <v>-0.6506261751061263</v>
      </c>
      <c r="D56" s="307">
        <v>-0.67010699968861986</v>
      </c>
      <c r="E56" s="307">
        <v>-0.69012905307193928</v>
      </c>
    </row>
    <row r="57" spans="1:5" x14ac:dyDescent="0.25">
      <c r="A57" s="381" t="s">
        <v>656</v>
      </c>
      <c r="B57" s="307" t="s">
        <v>771</v>
      </c>
      <c r="C57" s="307" t="s">
        <v>771</v>
      </c>
      <c r="D57" s="307">
        <v>1.3802592875360544</v>
      </c>
      <c r="E57" s="307">
        <v>6.1540174093141475</v>
      </c>
    </row>
    <row r="58" spans="1:5" x14ac:dyDescent="0.25">
      <c r="A58" s="382" t="s">
        <v>657</v>
      </c>
      <c r="B58" s="307">
        <v>1.0655529129355334</v>
      </c>
      <c r="C58" s="307">
        <v>0.22753836538864938</v>
      </c>
      <c r="D58" s="307">
        <v>-1.7116563385504178E-2</v>
      </c>
      <c r="E58" s="307">
        <v>-1.2818917126696458E-2</v>
      </c>
    </row>
    <row r="59" spans="1:5" x14ac:dyDescent="0.25">
      <c r="A59" s="381" t="s">
        <v>228</v>
      </c>
      <c r="B59" s="307">
        <v>0.96536364052425805</v>
      </c>
      <c r="C59" s="307">
        <v>0.99436275643553962</v>
      </c>
      <c r="D59" s="307">
        <v>1.0242268120611964</v>
      </c>
      <c r="E59" s="307">
        <v>1.055018571981523</v>
      </c>
    </row>
    <row r="60" spans="1:5" x14ac:dyDescent="0.25">
      <c r="A60" s="381" t="s">
        <v>658</v>
      </c>
      <c r="B60" s="307">
        <v>0.1821056963508958</v>
      </c>
      <c r="C60" s="307">
        <v>0.18756886724142335</v>
      </c>
      <c r="D60" s="307">
        <v>0.19319593325866535</v>
      </c>
      <c r="E60" s="307">
        <v>0.19899181125642534</v>
      </c>
    </row>
    <row r="61" spans="1:5" x14ac:dyDescent="0.25">
      <c r="A61" s="381" t="s">
        <v>659</v>
      </c>
      <c r="B61" s="307">
        <v>0.60634454120286418</v>
      </c>
      <c r="C61" s="307">
        <v>0.47242672483245446</v>
      </c>
      <c r="D61" s="307">
        <v>-0.32977300445901159</v>
      </c>
      <c r="E61" s="307">
        <v>-0.33966710054226773</v>
      </c>
    </row>
    <row r="62" spans="1:5" x14ac:dyDescent="0.25">
      <c r="A62" s="381" t="s">
        <v>660</v>
      </c>
      <c r="B62" s="307">
        <v>0.3374308292912383</v>
      </c>
      <c r="C62" s="307">
        <v>0.34755375416997542</v>
      </c>
      <c r="D62" s="307">
        <v>0.35798036679507478</v>
      </c>
      <c r="E62" s="307">
        <v>0.36871977779892701</v>
      </c>
    </row>
    <row r="63" spans="1:5" x14ac:dyDescent="0.25">
      <c r="A63" s="381" t="s">
        <v>661</v>
      </c>
      <c r="B63" s="307">
        <v>1.0484035945510171</v>
      </c>
      <c r="C63" s="307">
        <v>1.079859801529617</v>
      </c>
      <c r="D63" s="307">
        <v>1.1122604200766355</v>
      </c>
      <c r="E63" s="307">
        <v>1.145638586085534</v>
      </c>
    </row>
    <row r="64" spans="1:5" x14ac:dyDescent="0.25">
      <c r="A64" s="381" t="s">
        <v>662</v>
      </c>
      <c r="B64" s="307">
        <v>6.9043103808243578E-2</v>
      </c>
      <c r="C64" s="307">
        <v>0.36325877730683498</v>
      </c>
      <c r="D64" s="307">
        <v>0.37419787785725456</v>
      </c>
      <c r="E64" s="307">
        <v>0.38542277026602051</v>
      </c>
    </row>
    <row r="65" spans="1:5" x14ac:dyDescent="0.25">
      <c r="A65" s="381" t="s">
        <v>663</v>
      </c>
      <c r="B65" s="307">
        <v>0.87692997920638593</v>
      </c>
      <c r="C65" s="307">
        <v>2.8823410789234787</v>
      </c>
      <c r="D65" s="307">
        <v>-2.8919395985433303</v>
      </c>
      <c r="E65" s="307">
        <v>-0.62512951048093057</v>
      </c>
    </row>
    <row r="66" spans="1:5" x14ac:dyDescent="0.25">
      <c r="A66" s="381" t="s">
        <v>664</v>
      </c>
      <c r="B66" s="307">
        <v>0.80226281234561081</v>
      </c>
      <c r="C66" s="307">
        <v>0.82636890341153291</v>
      </c>
      <c r="D66" s="307">
        <v>0.85119314344646946</v>
      </c>
      <c r="E66" s="307">
        <v>0.87679389330835433</v>
      </c>
    </row>
    <row r="67" spans="1:5" x14ac:dyDescent="0.25">
      <c r="A67" s="381" t="s">
        <v>665</v>
      </c>
      <c r="B67" s="307" t="s">
        <v>771</v>
      </c>
      <c r="C67" s="307" t="s">
        <v>771</v>
      </c>
      <c r="D67" s="307">
        <v>2.348343628120384</v>
      </c>
      <c r="E67" s="307">
        <v>2.4187939369639966</v>
      </c>
    </row>
    <row r="68" spans="1:5" x14ac:dyDescent="0.25">
      <c r="A68" s="381" t="s">
        <v>666</v>
      </c>
      <c r="B68" s="307">
        <v>4.5004859408367499E-16</v>
      </c>
      <c r="C68" s="307">
        <v>1.5443806716820176</v>
      </c>
      <c r="D68" s="307">
        <v>1.5907099185492859</v>
      </c>
      <c r="E68" s="307">
        <v>1.6384269606235893</v>
      </c>
    </row>
    <row r="69" spans="1:5" x14ac:dyDescent="0.25">
      <c r="A69" s="381" t="s">
        <v>667</v>
      </c>
      <c r="B69" s="307">
        <v>1.828243452263667</v>
      </c>
      <c r="C69" s="307">
        <v>3.7661856108052261</v>
      </c>
      <c r="D69" s="307">
        <v>3.8791760036305138</v>
      </c>
      <c r="E69" s="307">
        <v>3.9955616371460296</v>
      </c>
    </row>
    <row r="70" spans="1:5" x14ac:dyDescent="0.25">
      <c r="A70" s="381" t="s">
        <v>668</v>
      </c>
      <c r="B70" s="307">
        <v>-1.1326170448780863</v>
      </c>
      <c r="C70" s="307">
        <v>-1.1665834915044144</v>
      </c>
      <c r="D70" s="307">
        <v>-1.2015677094753976</v>
      </c>
      <c r="E70" s="307">
        <v>-1.2375865109515993</v>
      </c>
    </row>
    <row r="71" spans="1:5" x14ac:dyDescent="0.25">
      <c r="A71" s="381" t="s">
        <v>669</v>
      </c>
      <c r="B71" s="307">
        <v>-2.1991135416197234</v>
      </c>
      <c r="C71" s="307">
        <v>1.3430320394031257</v>
      </c>
      <c r="D71" s="307">
        <v>1.3833195980613353</v>
      </c>
      <c r="E71" s="307">
        <v>1.0591628536765838</v>
      </c>
    </row>
    <row r="72" spans="1:5" x14ac:dyDescent="0.25">
      <c r="A72" s="381" t="s">
        <v>670</v>
      </c>
      <c r="B72" s="307" t="s">
        <v>771</v>
      </c>
      <c r="C72" s="307">
        <v>6.2665111150939161</v>
      </c>
      <c r="D72" s="307">
        <v>6.4545064485467352</v>
      </c>
      <c r="E72" s="307">
        <v>6.6481416420031376</v>
      </c>
    </row>
    <row r="73" spans="1:5" x14ac:dyDescent="0.25">
      <c r="A73" s="381" t="s">
        <v>200</v>
      </c>
      <c r="B73" s="307">
        <v>0.1165697348546265</v>
      </c>
      <c r="C73" s="307">
        <v>0.11996946751613581</v>
      </c>
      <c r="D73" s="307">
        <v>0.1158048849249705</v>
      </c>
      <c r="E73" s="307">
        <v>0.11930846616806387</v>
      </c>
    </row>
    <row r="74" spans="1:5" x14ac:dyDescent="0.25">
      <c r="A74" s="381" t="s">
        <v>671</v>
      </c>
      <c r="B74" s="307">
        <v>1.6271962354372449E-2</v>
      </c>
      <c r="C74" s="307">
        <v>1.6760193572249088E-2</v>
      </c>
      <c r="D74" s="307">
        <v>1.7263047042671689E-2</v>
      </c>
      <c r="E74" s="307">
        <v>1.7780511546895316E-2</v>
      </c>
    </row>
    <row r="75" spans="1:5" x14ac:dyDescent="0.25">
      <c r="A75" s="381" t="s">
        <v>672</v>
      </c>
      <c r="B75" s="307" t="s">
        <v>771</v>
      </c>
      <c r="C75" s="307" t="s">
        <v>771</v>
      </c>
      <c r="D75" s="307">
        <v>1.7993973511636574</v>
      </c>
      <c r="E75" s="307">
        <v>1.8533792716985642</v>
      </c>
    </row>
    <row r="76" spans="1:5" x14ac:dyDescent="0.25">
      <c r="A76" s="381" t="s">
        <v>673</v>
      </c>
      <c r="B76" s="307">
        <v>0.30715778198269328</v>
      </c>
      <c r="C76" s="307">
        <v>0.3163739413567897</v>
      </c>
      <c r="D76" s="307">
        <v>0.32586626404293273</v>
      </c>
      <c r="E76" s="307">
        <v>0.33564434268568388</v>
      </c>
    </row>
    <row r="77" spans="1:5" x14ac:dyDescent="0.25">
      <c r="A77" s="381" t="s">
        <v>196</v>
      </c>
      <c r="B77" s="307">
        <v>0.38121561957432704</v>
      </c>
      <c r="C77" s="307">
        <v>0.39265071532173773</v>
      </c>
      <c r="D77" s="307">
        <v>0.40443042986731542</v>
      </c>
      <c r="E77" s="307">
        <v>-0.1859636241037288</v>
      </c>
    </row>
    <row r="78" spans="1:5" x14ac:dyDescent="0.25">
      <c r="A78" s="382" t="s">
        <v>193</v>
      </c>
      <c r="B78" s="307">
        <v>0.25238086278853472</v>
      </c>
      <c r="C78" s="307">
        <v>0.26024532802701966</v>
      </c>
      <c r="D78" s="307">
        <v>0.26177608792043877</v>
      </c>
      <c r="E78" s="307">
        <v>0.26950306190702616</v>
      </c>
    </row>
    <row r="79" spans="1:5" x14ac:dyDescent="0.25">
      <c r="A79" s="382" t="s">
        <v>674</v>
      </c>
      <c r="B79" s="307">
        <v>5.2251957216958207</v>
      </c>
      <c r="C79" s="307">
        <v>4.4756179659924422</v>
      </c>
      <c r="D79" s="307">
        <v>4.3120147296300662</v>
      </c>
      <c r="E79" s="307">
        <v>4.4468726035307817</v>
      </c>
    </row>
    <row r="80" spans="1:5" x14ac:dyDescent="0.25">
      <c r="A80" s="382" t="s">
        <v>675</v>
      </c>
      <c r="B80" s="307" t="s">
        <v>771</v>
      </c>
      <c r="C80" s="307" t="s">
        <v>771</v>
      </c>
      <c r="D80" s="307">
        <v>3.8986942608545867</v>
      </c>
      <c r="E80" s="307">
        <v>4.0156550886802247</v>
      </c>
    </row>
    <row r="81" spans="1:5" x14ac:dyDescent="0.25">
      <c r="A81" s="381" t="s">
        <v>179</v>
      </c>
      <c r="B81" s="307">
        <v>9.665549232471756</v>
      </c>
      <c r="C81" s="307">
        <v>9.9555157094459421</v>
      </c>
      <c r="D81" s="307">
        <v>10.254181180729322</v>
      </c>
      <c r="E81" s="307">
        <v>10.561806616151202</v>
      </c>
    </row>
    <row r="82" spans="1:5" x14ac:dyDescent="0.25">
      <c r="A82" s="382" t="s">
        <v>676</v>
      </c>
      <c r="B82" s="307">
        <v>9.7860496907188343E-2</v>
      </c>
      <c r="C82" s="307">
        <v>0.100796311814404</v>
      </c>
      <c r="D82" s="307">
        <v>0.10382020116883614</v>
      </c>
      <c r="E82" s="307">
        <v>0.10693480720390122</v>
      </c>
    </row>
    <row r="83" spans="1:5" x14ac:dyDescent="0.25">
      <c r="A83" s="382" t="s">
        <v>677</v>
      </c>
      <c r="B83" s="307">
        <v>0.27205218140198362</v>
      </c>
      <c r="C83" s="307">
        <v>0.28021374684404315</v>
      </c>
      <c r="D83" s="307">
        <v>0.28862015924936446</v>
      </c>
      <c r="E83" s="307">
        <v>0.29727876402684539</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C1:V50"/>
  <sheetViews>
    <sheetView workbookViewId="0">
      <selection activeCell="C10" sqref="C10"/>
    </sheetView>
  </sheetViews>
  <sheetFormatPr defaultRowHeight="15" x14ac:dyDescent="0.25"/>
  <cols>
    <col min="4" max="4" width="16.85546875" bestFit="1" customWidth="1"/>
    <col min="5" max="5" width="18.28515625" customWidth="1"/>
    <col min="6" max="6" width="15.28515625" customWidth="1"/>
    <col min="7" max="7" width="18.5703125" customWidth="1"/>
    <col min="8" max="8" width="15.5703125" customWidth="1"/>
    <col min="9" max="9" width="17.140625" customWidth="1"/>
    <col min="10" max="10" width="14.5703125" customWidth="1"/>
    <col min="11" max="11" width="13" customWidth="1"/>
    <col min="12" max="12" width="12.7109375" customWidth="1"/>
    <col min="13" max="13" width="12.140625" customWidth="1"/>
    <col min="14" max="14" width="14.140625" customWidth="1"/>
    <col min="15" max="15" width="12.28515625" customWidth="1"/>
    <col min="16" max="16" width="11.7109375" customWidth="1"/>
    <col min="19" max="19" width="13.7109375" customWidth="1"/>
    <col min="20" max="20" width="12.140625" customWidth="1"/>
    <col min="21" max="21" width="12.42578125" customWidth="1"/>
    <col min="22" max="22" width="14.28515625" customWidth="1"/>
  </cols>
  <sheetData>
    <row r="1" spans="3:22" x14ac:dyDescent="0.25">
      <c r="G1" s="117"/>
    </row>
    <row r="2" spans="3:22" x14ac:dyDescent="0.25">
      <c r="G2" s="3" t="s">
        <v>33</v>
      </c>
      <c r="H2" s="3" t="s">
        <v>34</v>
      </c>
      <c r="I2" s="3" t="s">
        <v>35</v>
      </c>
      <c r="J2" s="3" t="s">
        <v>36</v>
      </c>
    </row>
    <row r="3" spans="3:22" x14ac:dyDescent="0.25">
      <c r="C3" t="s">
        <v>145</v>
      </c>
      <c r="G3" s="101">
        <f>'Tables 19-20'!C12</f>
        <v>2276.4107176420771</v>
      </c>
      <c r="H3" s="101">
        <f>'Tables 19-20'!D12</f>
        <v>2200.9592915685648</v>
      </c>
      <c r="I3" s="101">
        <f>'Tables 19-20'!E12</f>
        <v>2404.8522949767435</v>
      </c>
      <c r="J3" s="101">
        <f>'Tables 19-20'!F12</f>
        <v>2635.1900079549373</v>
      </c>
    </row>
    <row r="4" spans="3:22" x14ac:dyDescent="0.25">
      <c r="G4" s="117"/>
    </row>
    <row r="5" spans="3:22" x14ac:dyDescent="0.25">
      <c r="G5" s="3" t="s">
        <v>33</v>
      </c>
      <c r="H5" s="3" t="s">
        <v>34</v>
      </c>
      <c r="I5" s="3" t="s">
        <v>35</v>
      </c>
      <c r="J5" s="3" t="s">
        <v>36</v>
      </c>
    </row>
    <row r="6" spans="3:22" x14ac:dyDescent="0.25">
      <c r="C6" t="s">
        <v>144</v>
      </c>
      <c r="G6" s="9">
        <f>S28</f>
        <v>-6.4022749351420405</v>
      </c>
      <c r="H6" s="9">
        <f>T28</f>
        <v>-10.167792955481843</v>
      </c>
      <c r="I6" s="9">
        <f>U28</f>
        <v>-13.56759108274769</v>
      </c>
      <c r="J6" s="9">
        <f>V28</f>
        <v>-13.504035183215642</v>
      </c>
    </row>
    <row r="7" spans="3:22" x14ac:dyDescent="0.25">
      <c r="C7" t="s">
        <v>147</v>
      </c>
      <c r="G7" s="9">
        <f>G3-G6</f>
        <v>2282.8129925772191</v>
      </c>
      <c r="H7" s="9">
        <f>H3-H6</f>
        <v>2211.1270845240465</v>
      </c>
      <c r="I7" s="9">
        <f>I3-I6</f>
        <v>2418.4198860594911</v>
      </c>
      <c r="J7" s="9">
        <f>J3-J6</f>
        <v>2648.6940431381531</v>
      </c>
    </row>
    <row r="8" spans="3:22" x14ac:dyDescent="0.25">
      <c r="C8" t="s">
        <v>146</v>
      </c>
      <c r="G8" s="9">
        <f>G7/K28</f>
        <v>43.611580611763735</v>
      </c>
      <c r="H8" s="9">
        <f>H7/L28</f>
        <v>42.922021604668124</v>
      </c>
      <c r="I8" s="9">
        <f>I7/M28</f>
        <v>47.655993046733506</v>
      </c>
      <c r="J8" s="9">
        <f>J7/N28</f>
        <v>52.913296196883557</v>
      </c>
    </row>
    <row r="9" spans="3:22" ht="15.75" thickBot="1" x14ac:dyDescent="0.3"/>
    <row r="10" spans="3:22" ht="73.5" customHeight="1" thickBot="1" x14ac:dyDescent="0.3">
      <c r="C10" t="s">
        <v>143</v>
      </c>
      <c r="K10" s="469" t="s">
        <v>716</v>
      </c>
      <c r="L10" s="465"/>
      <c r="M10" s="465"/>
      <c r="N10" s="466"/>
      <c r="O10" s="464" t="s">
        <v>715</v>
      </c>
      <c r="P10" s="465"/>
      <c r="Q10" s="465"/>
      <c r="R10" s="466"/>
      <c r="S10" s="464" t="s">
        <v>717</v>
      </c>
      <c r="T10" s="467"/>
      <c r="U10" s="467"/>
      <c r="V10" s="468"/>
    </row>
    <row r="11" spans="3:22" ht="39.75" thickBot="1" x14ac:dyDescent="0.3">
      <c r="C11" s="100" t="s">
        <v>142</v>
      </c>
      <c r="D11" s="99"/>
      <c r="E11" s="98"/>
      <c r="F11" s="67"/>
      <c r="G11" s="67"/>
      <c r="H11" s="64"/>
      <c r="I11" s="64"/>
      <c r="J11" s="67"/>
      <c r="K11" s="48" t="s">
        <v>141</v>
      </c>
      <c r="L11" s="95"/>
      <c r="M11" s="95"/>
      <c r="N11" s="97"/>
      <c r="O11" s="329" t="s">
        <v>140</v>
      </c>
      <c r="P11" s="330"/>
      <c r="Q11" s="331"/>
      <c r="R11" s="332"/>
      <c r="S11" s="346" t="s">
        <v>139</v>
      </c>
      <c r="T11" s="96"/>
      <c r="U11" s="95"/>
      <c r="V11" s="94"/>
    </row>
    <row r="12" spans="3:22" ht="39.75" thickBot="1" x14ac:dyDescent="0.3">
      <c r="C12" s="93"/>
      <c r="D12" s="92"/>
      <c r="E12" s="50" t="s">
        <v>131</v>
      </c>
      <c r="F12" s="91" t="s">
        <v>138</v>
      </c>
      <c r="G12" s="90" t="s">
        <v>137</v>
      </c>
      <c r="H12" s="89"/>
      <c r="I12" s="88" t="s">
        <v>136</v>
      </c>
      <c r="J12" s="8" t="s">
        <v>1</v>
      </c>
      <c r="K12" s="87" t="s">
        <v>62</v>
      </c>
      <c r="L12" s="85" t="s">
        <v>63</v>
      </c>
      <c r="M12" s="86" t="s">
        <v>64</v>
      </c>
      <c r="N12" s="85" t="s">
        <v>66</v>
      </c>
      <c r="O12" s="333" t="s">
        <v>135</v>
      </c>
      <c r="P12" s="334" t="s">
        <v>63</v>
      </c>
      <c r="Q12" s="335" t="s">
        <v>64</v>
      </c>
      <c r="R12" s="336" t="s">
        <v>66</v>
      </c>
      <c r="S12" s="347" t="s">
        <v>135</v>
      </c>
      <c r="T12" s="85" t="s">
        <v>63</v>
      </c>
      <c r="U12" s="85" t="s">
        <v>64</v>
      </c>
      <c r="V12" s="84" t="s">
        <v>66</v>
      </c>
    </row>
    <row r="13" spans="3:22" ht="15.75" thickBot="1" x14ac:dyDescent="0.3">
      <c r="C13" s="102" t="s">
        <v>1</v>
      </c>
      <c r="D13" s="51" t="s">
        <v>2</v>
      </c>
      <c r="E13" s="50" t="s">
        <v>134</v>
      </c>
      <c r="F13" s="103" t="s">
        <v>90</v>
      </c>
      <c r="G13" s="104" t="s">
        <v>133</v>
      </c>
      <c r="H13" s="104" t="s">
        <v>3</v>
      </c>
      <c r="I13" s="49" t="s">
        <v>116</v>
      </c>
      <c r="J13" s="8"/>
      <c r="K13" s="76"/>
      <c r="L13" s="4"/>
      <c r="M13" s="4"/>
      <c r="N13" s="4"/>
      <c r="O13" s="337"/>
      <c r="P13" s="338"/>
      <c r="Q13" s="338"/>
      <c r="R13" s="339"/>
      <c r="S13" s="4"/>
      <c r="T13" s="4"/>
      <c r="U13" s="4"/>
      <c r="V13" s="75"/>
    </row>
    <row r="14" spans="3:22" ht="15.75" thickBot="1" x14ac:dyDescent="0.3">
      <c r="C14" s="83">
        <v>1</v>
      </c>
      <c r="D14" s="112" t="s">
        <v>41</v>
      </c>
      <c r="E14" s="105">
        <f t="shared" ref="E14:E27" si="0">K14</f>
        <v>1.1241209999999999</v>
      </c>
      <c r="F14" s="80">
        <f t="shared" ref="F14:F27" si="1">O14</f>
        <v>-13.823287470285461</v>
      </c>
      <c r="G14" s="79">
        <f t="shared" ref="G14:G27" si="2">E14*F14</f>
        <v>-15.539047734384761</v>
      </c>
      <c r="H14" s="78">
        <f t="shared" ref="H14:H27" si="3">F14+$G$8</f>
        <v>29.788293141478274</v>
      </c>
      <c r="I14" s="77">
        <f t="shared" ref="I14:I27" si="4">H14*E14</f>
        <v>33.485645874491695</v>
      </c>
      <c r="J14" s="8">
        <v>1</v>
      </c>
      <c r="K14" s="113">
        <v>1.1241209999999999</v>
      </c>
      <c r="L14" s="11">
        <v>1.1063130000000001</v>
      </c>
      <c r="M14" s="11">
        <v>1.0898300000000001</v>
      </c>
      <c r="N14" s="11">
        <v>1.075008</v>
      </c>
      <c r="O14" s="340">
        <v>-13.823287470285461</v>
      </c>
      <c r="P14" s="341">
        <v>-24.25024550488185</v>
      </c>
      <c r="Q14" s="341">
        <v>-26.313524119861775</v>
      </c>
      <c r="R14" s="342">
        <v>-26.268133309347522</v>
      </c>
      <c r="S14" s="11">
        <f t="shared" ref="S14:S27" si="5">K14*O14</f>
        <v>-15.539047734384761</v>
      </c>
      <c r="T14" s="11">
        <f t="shared" ref="T14:T27" si="6">L14*P14</f>
        <v>-26.828361855242356</v>
      </c>
      <c r="U14" s="11">
        <f t="shared" ref="U14:U27" si="7">M14*Q14</f>
        <v>-28.677267991548959</v>
      </c>
      <c r="V14" s="12">
        <f t="shared" ref="V14:V27" si="8">N14*R14</f>
        <v>-28.238453452615062</v>
      </c>
    </row>
    <row r="15" spans="3:22" ht="15.75" thickBot="1" x14ac:dyDescent="0.3">
      <c r="C15" s="82">
        <v>2</v>
      </c>
      <c r="D15" s="112" t="s">
        <v>42</v>
      </c>
      <c r="E15" s="81">
        <f t="shared" si="0"/>
        <v>3.679484</v>
      </c>
      <c r="F15" s="80">
        <f t="shared" si="1"/>
        <v>-11.767450048042829</v>
      </c>
      <c r="G15" s="79">
        <f t="shared" si="2"/>
        <v>-43.298144172572819</v>
      </c>
      <c r="H15" s="78">
        <f t="shared" si="3"/>
        <v>31.844130563720906</v>
      </c>
      <c r="I15" s="77">
        <f t="shared" si="4"/>
        <v>117.16996890312205</v>
      </c>
      <c r="J15" s="8">
        <v>2</v>
      </c>
      <c r="K15" s="113">
        <v>3.679484</v>
      </c>
      <c r="L15" s="11">
        <v>3.6211950000000002</v>
      </c>
      <c r="M15" s="11">
        <v>3.5672419999999998</v>
      </c>
      <c r="N15" s="11">
        <v>3.5187249999999999</v>
      </c>
      <c r="O15" s="340">
        <v>-11.767450048042829</v>
      </c>
      <c r="P15" s="341">
        <v>-22.499993710921615</v>
      </c>
      <c r="Q15" s="341">
        <v>-23.926833162652109</v>
      </c>
      <c r="R15" s="342">
        <v>-23.685324560638289</v>
      </c>
      <c r="S15" s="11">
        <f t="shared" si="5"/>
        <v>-43.298144172572819</v>
      </c>
      <c r="T15" s="11">
        <f t="shared" si="6"/>
        <v>-81.476864726020807</v>
      </c>
      <c r="U15" s="11">
        <f t="shared" si="7"/>
        <v>-85.352804184805436</v>
      </c>
      <c r="V15" s="12">
        <f t="shared" si="8"/>
        <v>-83.342143664631962</v>
      </c>
    </row>
    <row r="16" spans="3:22" ht="15.75" thickBot="1" x14ac:dyDescent="0.3">
      <c r="C16" s="82">
        <v>3</v>
      </c>
      <c r="D16" s="112" t="s">
        <v>43</v>
      </c>
      <c r="E16" s="81">
        <f t="shared" si="0"/>
        <v>2.352684</v>
      </c>
      <c r="F16" s="80">
        <f t="shared" si="1"/>
        <v>-7.3235976359451085</v>
      </c>
      <c r="G16" s="79">
        <f t="shared" si="2"/>
        <v>-17.230110980525883</v>
      </c>
      <c r="H16" s="78">
        <f t="shared" si="3"/>
        <v>36.287982975818629</v>
      </c>
      <c r="I16" s="77">
        <f t="shared" si="4"/>
        <v>85.374156939480869</v>
      </c>
      <c r="J16" s="8">
        <v>3</v>
      </c>
      <c r="K16" s="113">
        <v>2.352684</v>
      </c>
      <c r="L16" s="11">
        <v>2.3154140000000001</v>
      </c>
      <c r="M16" s="11">
        <v>2.2809159999999999</v>
      </c>
      <c r="N16" s="11">
        <v>2.2498939999999998</v>
      </c>
      <c r="O16" s="340">
        <v>-7.3235976359451085</v>
      </c>
      <c r="P16" s="341">
        <v>-10.127960453732715</v>
      </c>
      <c r="Q16" s="341">
        <v>-9.9953055376361046</v>
      </c>
      <c r="R16" s="342">
        <v>-11.348792230222173</v>
      </c>
      <c r="S16" s="11">
        <f t="shared" si="5"/>
        <v>-17.230110980525883</v>
      </c>
      <c r="T16" s="11">
        <f t="shared" si="6"/>
        <v>-23.450421426019084</v>
      </c>
      <c r="U16" s="11">
        <f t="shared" si="7"/>
        <v>-22.798452325682792</v>
      </c>
      <c r="V16" s="12">
        <f t="shared" si="8"/>
        <v>-25.533579546023486</v>
      </c>
    </row>
    <row r="17" spans="3:22" ht="15.75" thickBot="1" x14ac:dyDescent="0.3">
      <c r="C17" s="82">
        <v>4</v>
      </c>
      <c r="D17" s="112" t="s">
        <v>44</v>
      </c>
      <c r="E17" s="81">
        <f t="shared" si="0"/>
        <v>4.217022</v>
      </c>
      <c r="F17" s="80">
        <f t="shared" si="1"/>
        <v>-3.5191210707250837</v>
      </c>
      <c r="G17" s="79">
        <f t="shared" si="2"/>
        <v>-14.840210975911234</v>
      </c>
      <c r="H17" s="78">
        <f t="shared" si="3"/>
        <v>40.09245954103865</v>
      </c>
      <c r="I17" s="77">
        <f t="shared" si="4"/>
        <v>169.07078391866989</v>
      </c>
      <c r="J17" s="8">
        <v>4</v>
      </c>
      <c r="K17" s="113">
        <v>4.217022</v>
      </c>
      <c r="L17" s="11">
        <v>4.1502179999999997</v>
      </c>
      <c r="M17" s="11">
        <v>4.0883820000000002</v>
      </c>
      <c r="N17" s="11">
        <v>4.0327780000000004</v>
      </c>
      <c r="O17" s="340">
        <v>-3.5191210707250837</v>
      </c>
      <c r="P17" s="341">
        <v>-3.246141321029004</v>
      </c>
      <c r="Q17" s="341">
        <v>-3.6406623788746328</v>
      </c>
      <c r="R17" s="342">
        <v>-3.5601948276057742</v>
      </c>
      <c r="S17" s="11">
        <f t="shared" si="5"/>
        <v>-14.840210975911234</v>
      </c>
      <c r="T17" s="11">
        <f t="shared" si="6"/>
        <v>-13.472194141078351</v>
      </c>
      <c r="U17" s="11">
        <f t="shared" si="7"/>
        <v>-14.88441853786823</v>
      </c>
      <c r="V17" s="12">
        <f t="shared" si="8"/>
        <v>-14.357475376482361</v>
      </c>
    </row>
    <row r="18" spans="3:22" ht="15.75" thickBot="1" x14ac:dyDescent="0.3">
      <c r="C18" s="82">
        <v>5</v>
      </c>
      <c r="D18" s="112" t="s">
        <v>45</v>
      </c>
      <c r="E18" s="81">
        <f t="shared" si="0"/>
        <v>4.0570709999999996</v>
      </c>
      <c r="F18" s="80">
        <f t="shared" si="1"/>
        <v>-3.1320959540231006</v>
      </c>
      <c r="G18" s="79">
        <f t="shared" si="2"/>
        <v>-12.707135664284454</v>
      </c>
      <c r="H18" s="78">
        <f t="shared" si="3"/>
        <v>40.479484657740635</v>
      </c>
      <c r="I18" s="77">
        <f t="shared" si="4"/>
        <v>164.22814329986443</v>
      </c>
      <c r="J18" s="8">
        <v>5</v>
      </c>
      <c r="K18" s="113">
        <v>4.0570709999999996</v>
      </c>
      <c r="L18" s="11">
        <v>3.9927999999999999</v>
      </c>
      <c r="M18" s="11">
        <v>3.9333109999999998</v>
      </c>
      <c r="N18" s="11">
        <v>3.8798149999999998</v>
      </c>
      <c r="O18" s="340">
        <v>-3.1320959540231006</v>
      </c>
      <c r="P18" s="341">
        <v>-2.7624948108853413</v>
      </c>
      <c r="Q18" s="341">
        <v>-2.9014072046004538</v>
      </c>
      <c r="R18" s="342">
        <v>-3.0698412383609082</v>
      </c>
      <c r="S18" s="11">
        <f t="shared" si="5"/>
        <v>-12.707135664284454</v>
      </c>
      <c r="T18" s="11">
        <f t="shared" si="6"/>
        <v>-11.03008928090299</v>
      </c>
      <c r="U18" s="11">
        <f t="shared" si="7"/>
        <v>-11.412136873334214</v>
      </c>
      <c r="V18" s="12">
        <f t="shared" si="8"/>
        <v>-11.910416084211226</v>
      </c>
    </row>
    <row r="19" spans="3:22" ht="15.75" thickBot="1" x14ac:dyDescent="0.3">
      <c r="C19" s="82">
        <v>6</v>
      </c>
      <c r="D19" s="112" t="s">
        <v>46</v>
      </c>
      <c r="E19" s="81">
        <f t="shared" si="0"/>
        <v>2.8517920000000001</v>
      </c>
      <c r="F19" s="80">
        <f t="shared" si="1"/>
        <v>-3.6263039642026973</v>
      </c>
      <c r="G19" s="79">
        <f t="shared" si="2"/>
        <v>-10.34146463468154</v>
      </c>
      <c r="H19" s="78">
        <f t="shared" si="3"/>
        <v>39.985276647561037</v>
      </c>
      <c r="I19" s="77">
        <f t="shared" si="4"/>
        <v>114.02969206130139</v>
      </c>
      <c r="J19" s="8">
        <v>6</v>
      </c>
      <c r="K19" s="113">
        <v>2.8517920000000001</v>
      </c>
      <c r="L19" s="11">
        <v>2.8066149999999999</v>
      </c>
      <c r="M19" s="11">
        <v>2.7647979999999999</v>
      </c>
      <c r="N19" s="11">
        <v>2.7271960000000002</v>
      </c>
      <c r="O19" s="340">
        <v>-3.6263039642026973</v>
      </c>
      <c r="P19" s="341">
        <v>-0.67637779997460701</v>
      </c>
      <c r="Q19" s="341">
        <v>-1.0541825277332393</v>
      </c>
      <c r="R19" s="342">
        <v>-0.70514423361421241</v>
      </c>
      <c r="S19" s="11">
        <f t="shared" si="5"/>
        <v>-10.34146463468154</v>
      </c>
      <c r="T19" s="11">
        <f t="shared" si="6"/>
        <v>-1.8983320790757316</v>
      </c>
      <c r="U19" s="11">
        <f t="shared" si="7"/>
        <v>-2.9146017443118044</v>
      </c>
      <c r="V19" s="12">
        <f t="shared" si="8"/>
        <v>-1.9230665333357457</v>
      </c>
    </row>
    <row r="20" spans="3:22" ht="15.75" thickBot="1" x14ac:dyDescent="0.3">
      <c r="C20" s="82">
        <v>7</v>
      </c>
      <c r="D20" s="112" t="s">
        <v>47</v>
      </c>
      <c r="E20" s="81">
        <f t="shared" si="0"/>
        <v>4.8351709999999999</v>
      </c>
      <c r="F20" s="80">
        <f t="shared" si="1"/>
        <v>-0.26169478599277962</v>
      </c>
      <c r="G20" s="79">
        <f t="shared" si="2"/>
        <v>-1.2653390400834943</v>
      </c>
      <c r="H20" s="78">
        <f t="shared" si="3"/>
        <v>43.349885825770954</v>
      </c>
      <c r="I20" s="77">
        <f t="shared" si="4"/>
        <v>209.60411079807878</v>
      </c>
      <c r="J20" s="8">
        <v>7</v>
      </c>
      <c r="K20" s="113">
        <v>4.8351709999999999</v>
      </c>
      <c r="L20" s="11">
        <v>4.7585750000000004</v>
      </c>
      <c r="M20" s="11">
        <v>4.6876749999999996</v>
      </c>
      <c r="N20" s="11">
        <v>4.62392</v>
      </c>
      <c r="O20" s="340">
        <v>-0.26169478599277962</v>
      </c>
      <c r="P20" s="341">
        <v>0.82194858233462975</v>
      </c>
      <c r="Q20" s="341">
        <v>1.0492225691869779</v>
      </c>
      <c r="R20" s="342">
        <v>0.91015155828082683</v>
      </c>
      <c r="S20" s="11">
        <f t="shared" si="5"/>
        <v>-1.2653390400834943</v>
      </c>
      <c r="T20" s="11">
        <f t="shared" si="6"/>
        <v>3.911303975183011</v>
      </c>
      <c r="U20" s="11">
        <f t="shared" si="7"/>
        <v>4.9184144070135662</v>
      </c>
      <c r="V20" s="12">
        <f t="shared" si="8"/>
        <v>4.2084679933658808</v>
      </c>
    </row>
    <row r="21" spans="3:22" ht="15.75" thickBot="1" x14ac:dyDescent="0.3">
      <c r="C21" s="82">
        <v>8</v>
      </c>
      <c r="D21" s="112" t="s">
        <v>48</v>
      </c>
      <c r="E21" s="81">
        <f t="shared" si="0"/>
        <v>4.4193930000000003</v>
      </c>
      <c r="F21" s="80">
        <f t="shared" si="1"/>
        <v>0.35266182769719645</v>
      </c>
      <c r="G21" s="79">
        <f t="shared" si="2"/>
        <v>1.5585512126921963</v>
      </c>
      <c r="H21" s="78">
        <f t="shared" si="3"/>
        <v>43.964242439460932</v>
      </c>
      <c r="I21" s="77">
        <f t="shared" si="4"/>
        <v>194.29526528725657</v>
      </c>
      <c r="J21" s="8">
        <v>8</v>
      </c>
      <c r="K21" s="113">
        <v>4.4193930000000003</v>
      </c>
      <c r="L21" s="11">
        <v>4.3493830000000004</v>
      </c>
      <c r="M21" s="11">
        <v>4.2845810000000002</v>
      </c>
      <c r="N21" s="11">
        <v>4.2263080000000004</v>
      </c>
      <c r="O21" s="340">
        <v>0.35266182769719645</v>
      </c>
      <c r="P21" s="341">
        <v>2.148532616795773</v>
      </c>
      <c r="Q21" s="341">
        <v>2.2032632891071602</v>
      </c>
      <c r="R21" s="342">
        <v>2.4563396609104959</v>
      </c>
      <c r="S21" s="11">
        <f t="shared" si="5"/>
        <v>1.5585512126921963</v>
      </c>
      <c r="T21" s="11">
        <f t="shared" si="6"/>
        <v>9.3447912384370504</v>
      </c>
      <c r="U21" s="11">
        <f t="shared" si="7"/>
        <v>9.4400600265060461</v>
      </c>
      <c r="V21" s="12">
        <f t="shared" si="8"/>
        <v>10.381247959623318</v>
      </c>
    </row>
    <row r="22" spans="3:22" ht="15.75" thickBot="1" x14ac:dyDescent="0.3">
      <c r="C22" s="82">
        <v>9</v>
      </c>
      <c r="D22" s="112" t="s">
        <v>49</v>
      </c>
      <c r="E22" s="81">
        <f t="shared" si="0"/>
        <v>6.2585090000000001</v>
      </c>
      <c r="F22" s="80">
        <f t="shared" si="1"/>
        <v>2.0666751014740514</v>
      </c>
      <c r="G22" s="79">
        <f t="shared" si="2"/>
        <v>12.934304722651264</v>
      </c>
      <c r="H22" s="78">
        <f t="shared" si="3"/>
        <v>45.678255713237789</v>
      </c>
      <c r="I22" s="77">
        <f t="shared" si="4"/>
        <v>285.87777448560013</v>
      </c>
      <c r="J22" s="8">
        <v>9</v>
      </c>
      <c r="K22" s="113">
        <v>6.2585090000000001</v>
      </c>
      <c r="L22" s="11">
        <v>6.1593650000000002</v>
      </c>
      <c r="M22" s="11">
        <v>6.0675949999999998</v>
      </c>
      <c r="N22" s="11">
        <v>5.9850719999999997</v>
      </c>
      <c r="O22" s="340">
        <v>2.0666751014740514</v>
      </c>
      <c r="P22" s="341">
        <v>3.0520170336724615</v>
      </c>
      <c r="Q22" s="341">
        <v>2.736677091823807</v>
      </c>
      <c r="R22" s="342">
        <v>2.4698665207596906</v>
      </c>
      <c r="S22" s="11">
        <f t="shared" si="5"/>
        <v>12.934304722651264</v>
      </c>
      <c r="T22" s="11">
        <f t="shared" si="6"/>
        <v>18.798486896605983</v>
      </c>
      <c r="U22" s="11">
        <f t="shared" si="7"/>
        <v>16.60504823896467</v>
      </c>
      <c r="V22" s="12">
        <f t="shared" si="8"/>
        <v>14.782328957136242</v>
      </c>
    </row>
    <row r="23" spans="3:22" ht="15.75" thickBot="1" x14ac:dyDescent="0.3">
      <c r="C23" s="82">
        <v>10</v>
      </c>
      <c r="D23" s="112" t="s">
        <v>50</v>
      </c>
      <c r="E23" s="81">
        <f t="shared" si="0"/>
        <v>1.8689610000000001</v>
      </c>
      <c r="F23" s="80">
        <f t="shared" si="1"/>
        <v>-1.7959429768376687</v>
      </c>
      <c r="G23" s="79">
        <f t="shared" si="2"/>
        <v>-3.3565473819335061</v>
      </c>
      <c r="H23" s="78">
        <f t="shared" si="3"/>
        <v>41.815637634926063</v>
      </c>
      <c r="I23" s="77">
        <f t="shared" si="4"/>
        <v>78.151795929809055</v>
      </c>
      <c r="J23" s="8">
        <v>10</v>
      </c>
      <c r="K23" s="113">
        <v>1.8689610000000001</v>
      </c>
      <c r="L23" s="11">
        <v>1.8393539999999999</v>
      </c>
      <c r="M23" s="11">
        <v>1.811949</v>
      </c>
      <c r="N23" s="11">
        <v>1.7873049999999999</v>
      </c>
      <c r="O23" s="340">
        <v>-1.7959429768376687</v>
      </c>
      <c r="P23" s="341">
        <v>-0.5164656537942145</v>
      </c>
      <c r="Q23" s="341">
        <v>-0.18946995043354153</v>
      </c>
      <c r="R23" s="342">
        <v>0.41389468503257554</v>
      </c>
      <c r="S23" s="11">
        <f t="shared" si="5"/>
        <v>-3.3565473819335061</v>
      </c>
      <c r="T23" s="11">
        <f t="shared" si="6"/>
        <v>-0.94996316616900356</v>
      </c>
      <c r="U23" s="11">
        <f t="shared" si="7"/>
        <v>-0.34330988721810518</v>
      </c>
      <c r="V23" s="12">
        <f t="shared" si="8"/>
        <v>0.73975604003214734</v>
      </c>
    </row>
    <row r="24" spans="3:22" ht="15.75" thickBot="1" x14ac:dyDescent="0.3">
      <c r="C24" s="82">
        <v>11</v>
      </c>
      <c r="D24" s="112" t="s">
        <v>51</v>
      </c>
      <c r="E24" s="81">
        <f t="shared" si="0"/>
        <v>3.7457609999999999</v>
      </c>
      <c r="F24" s="80">
        <f t="shared" si="1"/>
        <v>4.7995740174165666</v>
      </c>
      <c r="G24" s="79">
        <f t="shared" si="2"/>
        <v>17.978057171052296</v>
      </c>
      <c r="H24" s="78">
        <f t="shared" si="3"/>
        <v>48.411154629180302</v>
      </c>
      <c r="I24" s="77">
        <f t="shared" si="4"/>
        <v>181.33661497495302</v>
      </c>
      <c r="J24" s="8">
        <v>11</v>
      </c>
      <c r="K24" s="113">
        <v>3.7457609999999999</v>
      </c>
      <c r="L24" s="11">
        <v>3.6864219999999999</v>
      </c>
      <c r="M24" s="11">
        <v>3.631497</v>
      </c>
      <c r="N24" s="11">
        <v>3.582106</v>
      </c>
      <c r="O24" s="340">
        <v>4.7995740174165666</v>
      </c>
      <c r="P24" s="341">
        <v>6.0112289341368452</v>
      </c>
      <c r="Q24" s="341">
        <v>6.1213392139024778</v>
      </c>
      <c r="R24" s="342">
        <v>5.9761847915738953</v>
      </c>
      <c r="S24" s="11">
        <f t="shared" si="5"/>
        <v>17.978057171052296</v>
      </c>
      <c r="T24" s="11">
        <f t="shared" si="6"/>
        <v>22.159926589838616</v>
      </c>
      <c r="U24" s="11">
        <f t="shared" si="7"/>
        <v>22.229624991269205</v>
      </c>
      <c r="V24" s="12">
        <f t="shared" si="8"/>
        <v>21.407327399005599</v>
      </c>
    </row>
    <row r="25" spans="3:22" ht="15.75" thickBot="1" x14ac:dyDescent="0.3">
      <c r="C25" s="82">
        <v>12</v>
      </c>
      <c r="D25" s="112" t="s">
        <v>52</v>
      </c>
      <c r="E25" s="81">
        <f t="shared" si="0"/>
        <v>4.8663670000000003</v>
      </c>
      <c r="F25" s="80">
        <f t="shared" si="1"/>
        <v>7.635711710162993</v>
      </c>
      <c r="G25" s="79">
        <f t="shared" si="2"/>
        <v>37.158175487850755</v>
      </c>
      <c r="H25" s="78">
        <f t="shared" si="3"/>
        <v>51.247292321926729</v>
      </c>
      <c r="I25" s="77">
        <f t="shared" si="4"/>
        <v>249.38813219477763</v>
      </c>
      <c r="J25" s="8">
        <v>12</v>
      </c>
      <c r="K25" s="113">
        <v>4.8663670000000003</v>
      </c>
      <c r="L25" s="11">
        <v>4.7892760000000001</v>
      </c>
      <c r="M25" s="11">
        <v>4.7179190000000002</v>
      </c>
      <c r="N25" s="11">
        <v>4.653753</v>
      </c>
      <c r="O25" s="340">
        <v>7.635711710162993</v>
      </c>
      <c r="P25" s="341">
        <v>8.8386265684625283</v>
      </c>
      <c r="Q25" s="341">
        <v>8.8380789938207069</v>
      </c>
      <c r="R25" s="342">
        <v>8.9183333296383722</v>
      </c>
      <c r="S25" s="11">
        <f t="shared" si="5"/>
        <v>37.158175487850755</v>
      </c>
      <c r="T25" s="11">
        <f t="shared" si="6"/>
        <v>42.330622097299944</v>
      </c>
      <c r="U25" s="11">
        <f t="shared" si="7"/>
        <v>41.697340808447599</v>
      </c>
      <c r="V25" s="12">
        <f t="shared" si="8"/>
        <v>41.503720487804564</v>
      </c>
    </row>
    <row r="26" spans="3:22" ht="15.75" thickBot="1" x14ac:dyDescent="0.3">
      <c r="C26" s="82">
        <v>13</v>
      </c>
      <c r="D26" s="112" t="s">
        <v>53</v>
      </c>
      <c r="E26" s="81">
        <f t="shared" si="0"/>
        <v>5.6037030000000003</v>
      </c>
      <c r="F26" s="80">
        <f t="shared" si="1"/>
        <v>5.4956002031539084</v>
      </c>
      <c r="G26" s="79">
        <f t="shared" si="2"/>
        <v>30.795711345214169</v>
      </c>
      <c r="H26" s="78">
        <f t="shared" si="3"/>
        <v>49.107180814917641</v>
      </c>
      <c r="I26" s="77">
        <f t="shared" si="4"/>
        <v>275.18205645409643</v>
      </c>
      <c r="J26" s="8">
        <v>13</v>
      </c>
      <c r="K26" s="113">
        <v>5.6037030000000003</v>
      </c>
      <c r="L26" s="11">
        <v>5.5149319999999999</v>
      </c>
      <c r="M26" s="11">
        <v>5.4327639999999997</v>
      </c>
      <c r="N26" s="11">
        <v>5.3588750000000003</v>
      </c>
      <c r="O26" s="340">
        <v>5.4956002031539084</v>
      </c>
      <c r="P26" s="341">
        <v>6.787838613565512</v>
      </c>
      <c r="Q26" s="341">
        <v>7.5657913762407354</v>
      </c>
      <c r="R26" s="342">
        <v>7.3475635699218671</v>
      </c>
      <c r="S26" s="11">
        <f t="shared" si="5"/>
        <v>30.795711345214169</v>
      </c>
      <c r="T26" s="11">
        <f t="shared" si="6"/>
        <v>37.434468380788076</v>
      </c>
      <c r="U26" s="11">
        <f t="shared" si="7"/>
        <v>41.103159020351121</v>
      </c>
      <c r="V26" s="12">
        <f t="shared" si="8"/>
        <v>39.374674725765047</v>
      </c>
    </row>
    <row r="27" spans="3:22" ht="15.75" thickBot="1" x14ac:dyDescent="0.3">
      <c r="C27" s="106">
        <v>14</v>
      </c>
      <c r="D27" s="112" t="s">
        <v>54</v>
      </c>
      <c r="E27" s="107">
        <f t="shared" si="0"/>
        <v>2.4641540000000002</v>
      </c>
      <c r="F27" s="108">
        <f t="shared" si="1"/>
        <v>4.7687464784161095</v>
      </c>
      <c r="G27" s="109">
        <f t="shared" si="2"/>
        <v>11.75092570977497</v>
      </c>
      <c r="H27" s="110">
        <f t="shared" si="3"/>
        <v>48.380327090179847</v>
      </c>
      <c r="I27" s="111">
        <f t="shared" si="4"/>
        <v>119.21657652057505</v>
      </c>
      <c r="J27" s="8">
        <v>14</v>
      </c>
      <c r="K27" s="113">
        <v>2.4641540000000002</v>
      </c>
      <c r="L27" s="11">
        <v>2.4251179999999999</v>
      </c>
      <c r="M27" s="11">
        <v>2.3889860000000001</v>
      </c>
      <c r="N27" s="11">
        <v>2.3564940000000001</v>
      </c>
      <c r="O27" s="340">
        <v>4.7687464784161095</v>
      </c>
      <c r="P27" s="341">
        <v>6.1682914154584658</v>
      </c>
      <c r="Q27" s="341">
        <v>7.0413777935365394</v>
      </c>
      <c r="R27" s="342">
        <v>8.2340867031069962</v>
      </c>
      <c r="S27" s="11">
        <f t="shared" si="5"/>
        <v>11.75092570977497</v>
      </c>
      <c r="T27" s="11">
        <f t="shared" si="6"/>
        <v>14.958834540873802</v>
      </c>
      <c r="U27" s="11">
        <f t="shared" si="7"/>
        <v>16.821752969469685</v>
      </c>
      <c r="V27" s="12">
        <f t="shared" si="8"/>
        <v>19.403575911351417</v>
      </c>
    </row>
    <row r="28" spans="3:22" ht="15.75" thickBot="1" x14ac:dyDescent="0.3">
      <c r="C28" s="74"/>
      <c r="D28" s="73"/>
      <c r="E28" s="71">
        <f>SUM(E14:E27)</f>
        <v>52.344193000000004</v>
      </c>
      <c r="F28" s="72"/>
      <c r="G28" s="71">
        <f>SUM(G14:G27)</f>
        <v>-6.4022749351420405</v>
      </c>
      <c r="H28" s="70"/>
      <c r="I28" s="69">
        <f>SUM(I14:I27)</f>
        <v>2276.4107176420771</v>
      </c>
      <c r="K28" s="114">
        <f>SUM(K14:K27)</f>
        <v>52.344193000000004</v>
      </c>
      <c r="L28" s="115">
        <f>SUM(L14:L27)</f>
        <v>51.514980000000001</v>
      </c>
      <c r="M28" s="115">
        <f>SUM(M14:M27)</f>
        <v>50.747444999999999</v>
      </c>
      <c r="N28" s="115">
        <f>SUM(N14:N27)</f>
        <v>50.057248999999999</v>
      </c>
      <c r="O28" s="343"/>
      <c r="P28" s="344"/>
      <c r="Q28" s="344"/>
      <c r="R28" s="345"/>
      <c r="S28" s="115">
        <f>SUM(S14:S27)</f>
        <v>-6.4022749351420405</v>
      </c>
      <c r="T28" s="115">
        <f>SUM(T14:T27)</f>
        <v>-10.167792955481843</v>
      </c>
      <c r="U28" s="115">
        <f>SUM(U14:U27)</f>
        <v>-13.56759108274769</v>
      </c>
      <c r="V28" s="116">
        <f>SUM(V14:V27)</f>
        <v>-13.504035183215642</v>
      </c>
    </row>
    <row r="29" spans="3:22" x14ac:dyDescent="0.25">
      <c r="C29" s="64"/>
      <c r="D29" s="64"/>
      <c r="E29" s="68"/>
      <c r="F29" s="64"/>
      <c r="G29" s="64"/>
      <c r="H29" s="64"/>
      <c r="I29" s="64"/>
      <c r="K29" s="64"/>
      <c r="L29" s="67"/>
      <c r="M29" s="64"/>
      <c r="N29" s="64"/>
      <c r="P29" s="8"/>
      <c r="Q29" s="8"/>
      <c r="R29" s="8"/>
      <c r="S29" s="8"/>
      <c r="T29" s="8"/>
    </row>
    <row r="30" spans="3:22" ht="15.75" thickBot="1" x14ac:dyDescent="0.3">
      <c r="C30" s="64"/>
      <c r="D30" s="64"/>
      <c r="E30" s="64"/>
      <c r="F30" s="64"/>
      <c r="G30" s="64"/>
      <c r="H30" s="64"/>
      <c r="I30" s="64"/>
      <c r="K30" s="64"/>
      <c r="L30" s="64"/>
      <c r="M30" s="64"/>
      <c r="N30" s="64"/>
    </row>
    <row r="31" spans="3:22" ht="15.75" thickBot="1" x14ac:dyDescent="0.3">
      <c r="C31" s="367" t="s">
        <v>132</v>
      </c>
      <c r="D31" s="66"/>
      <c r="E31" s="65"/>
      <c r="F31" s="63"/>
      <c r="G31" s="63"/>
      <c r="H31" s="63"/>
      <c r="I31" s="63"/>
      <c r="J31" s="64"/>
      <c r="K31" s="63"/>
      <c r="L31" s="63"/>
      <c r="M31" s="63"/>
      <c r="N31" s="62"/>
    </row>
    <row r="32" spans="3:22" x14ac:dyDescent="0.25">
      <c r="C32" s="61"/>
      <c r="D32" s="60"/>
      <c r="E32" s="52" t="s">
        <v>131</v>
      </c>
      <c r="F32" s="57"/>
      <c r="G32" s="59"/>
      <c r="H32" s="58" t="s">
        <v>124</v>
      </c>
      <c r="I32" s="58" t="s">
        <v>130</v>
      </c>
      <c r="J32" s="57"/>
      <c r="K32" s="56"/>
      <c r="L32" s="55"/>
      <c r="M32" s="470" t="s">
        <v>718</v>
      </c>
      <c r="N32" s="471"/>
      <c r="O32" s="471"/>
      <c r="P32" s="472"/>
      <c r="R32" s="470" t="s">
        <v>719</v>
      </c>
      <c r="S32" s="471"/>
      <c r="T32" s="471"/>
      <c r="U32" s="472"/>
    </row>
    <row r="33" spans="3:21" ht="30" customHeight="1" thickBot="1" x14ac:dyDescent="0.3">
      <c r="C33" s="54"/>
      <c r="D33" s="53"/>
      <c r="E33" s="52" t="s">
        <v>129</v>
      </c>
      <c r="F33" s="50" t="s">
        <v>128</v>
      </c>
      <c r="G33" s="51" t="s">
        <v>127</v>
      </c>
      <c r="H33" s="50" t="s">
        <v>126</v>
      </c>
      <c r="I33" s="50" t="s">
        <v>121</v>
      </c>
      <c r="J33" s="50" t="s">
        <v>121</v>
      </c>
      <c r="K33" s="49"/>
      <c r="L33" s="55"/>
      <c r="M33" s="473"/>
      <c r="N33" s="474"/>
      <c r="O33" s="474"/>
      <c r="P33" s="475"/>
      <c r="R33" s="476"/>
      <c r="S33" s="477"/>
      <c r="T33" s="477"/>
      <c r="U33" s="478"/>
    </row>
    <row r="34" spans="3:21" ht="29.25" customHeight="1" thickBot="1" x14ac:dyDescent="0.3">
      <c r="C34" s="54"/>
      <c r="D34" s="53"/>
      <c r="E34" s="52" t="s">
        <v>126</v>
      </c>
      <c r="F34" s="50" t="s">
        <v>125</v>
      </c>
      <c r="G34" s="51" t="s">
        <v>124</v>
      </c>
      <c r="H34" s="50" t="s">
        <v>123</v>
      </c>
      <c r="I34" s="50" t="s">
        <v>123</v>
      </c>
      <c r="J34" s="50" t="s">
        <v>122</v>
      </c>
      <c r="K34" s="49" t="s">
        <v>121</v>
      </c>
      <c r="L34" s="8" t="s">
        <v>1</v>
      </c>
      <c r="M34" s="366" t="s">
        <v>120</v>
      </c>
      <c r="N34" s="348"/>
      <c r="O34" s="348"/>
      <c r="P34" s="349"/>
      <c r="R34" s="76"/>
      <c r="S34" s="4"/>
      <c r="T34" s="4"/>
      <c r="U34" s="75"/>
    </row>
    <row r="35" spans="3:21" ht="15.75" thickBot="1" x14ac:dyDescent="0.3">
      <c r="C35" s="47" t="s">
        <v>1</v>
      </c>
      <c r="D35" s="46" t="s">
        <v>2</v>
      </c>
      <c r="E35" s="45" t="s">
        <v>119</v>
      </c>
      <c r="F35" s="43" t="s">
        <v>118</v>
      </c>
      <c r="G35" s="44" t="s">
        <v>117</v>
      </c>
      <c r="H35" s="43" t="s">
        <v>116</v>
      </c>
      <c r="I35" s="43" t="s">
        <v>116</v>
      </c>
      <c r="J35" s="43" t="s">
        <v>115</v>
      </c>
      <c r="K35" s="42" t="s">
        <v>114</v>
      </c>
      <c r="L35" s="8"/>
      <c r="M35" s="363" t="s">
        <v>62</v>
      </c>
      <c r="N35" s="364" t="s">
        <v>63</v>
      </c>
      <c r="O35" s="364" t="s">
        <v>64</v>
      </c>
      <c r="P35" s="365" t="s">
        <v>66</v>
      </c>
      <c r="R35" s="350" t="s">
        <v>62</v>
      </c>
      <c r="S35" s="41" t="s">
        <v>63</v>
      </c>
      <c r="T35" s="41" t="s">
        <v>64</v>
      </c>
      <c r="U35" s="351" t="s">
        <v>66</v>
      </c>
    </row>
    <row r="36" spans="3:21" x14ac:dyDescent="0.25">
      <c r="C36" s="40">
        <v>1</v>
      </c>
      <c r="D36" s="39" t="s">
        <v>41</v>
      </c>
      <c r="E36" s="31">
        <f t="shared" ref="E36:E49" si="9">E14</f>
        <v>1.1241209999999999</v>
      </c>
      <c r="F36" s="38">
        <v>3.0510751056844983E-2</v>
      </c>
      <c r="G36" s="29">
        <f t="shared" ref="G36:G49" si="10">E36*F36</f>
        <v>3.4297775988771637E-2</v>
      </c>
      <c r="H36" s="28">
        <f t="shared" ref="H36:H49" si="11">G36*H14</f>
        <v>1.0216722052542844</v>
      </c>
      <c r="I36" s="27">
        <f t="shared" ref="I36:I49" si="12">I14-H36</f>
        <v>32.463973669237411</v>
      </c>
      <c r="J36" s="37">
        <f t="shared" ref="J36:J49" si="13">M36</f>
        <v>0.77179200000000003</v>
      </c>
      <c r="K36" s="25">
        <f t="shared" ref="K36:K49" si="14">(I36*100)/(J36*1000)</f>
        <v>4.2063112430858842</v>
      </c>
      <c r="L36" s="8">
        <v>1</v>
      </c>
      <c r="M36" s="352">
        <v>0.77179200000000003</v>
      </c>
      <c r="N36" s="37">
        <v>0.76175899999999996</v>
      </c>
      <c r="O36" s="37">
        <v>0.75185599999999997</v>
      </c>
      <c r="P36" s="353">
        <v>0.74208200000000002</v>
      </c>
      <c r="R36" s="319">
        <v>3.0510751056844983E-2</v>
      </c>
      <c r="S36" s="320">
        <v>2.5466137829149856E-2</v>
      </c>
      <c r="T36" s="321">
        <v>2.4446046475115456E-2</v>
      </c>
      <c r="U36" s="322">
        <v>2.3278607615936548E-2</v>
      </c>
    </row>
    <row r="37" spans="3:21" x14ac:dyDescent="0.25">
      <c r="C37" s="36">
        <v>2</v>
      </c>
      <c r="D37" s="32" t="s">
        <v>42</v>
      </c>
      <c r="E37" s="31">
        <f t="shared" si="9"/>
        <v>3.679484</v>
      </c>
      <c r="F37" s="35">
        <v>0.39206326356377136</v>
      </c>
      <c r="G37" s="29">
        <f t="shared" si="10"/>
        <v>1.4425905052706798</v>
      </c>
      <c r="H37" s="28">
        <f t="shared" si="11"/>
        <v>45.938040399823642</v>
      </c>
      <c r="I37" s="27">
        <f t="shared" si="12"/>
        <v>71.231928503298406</v>
      </c>
      <c r="J37" s="34">
        <f t="shared" si="13"/>
        <v>1.7392110000000001</v>
      </c>
      <c r="K37" s="25">
        <f t="shared" si="14"/>
        <v>4.095646158131383</v>
      </c>
      <c r="L37" s="8">
        <v>2</v>
      </c>
      <c r="M37" s="354">
        <v>1.7392110000000001</v>
      </c>
      <c r="N37" s="355">
        <v>1.716601</v>
      </c>
      <c r="O37" s="355">
        <v>1.694285</v>
      </c>
      <c r="P37" s="356">
        <v>1.6722600000000001</v>
      </c>
      <c r="R37" s="323">
        <v>0.39206326356377136</v>
      </c>
      <c r="S37" s="317">
        <v>0.38859025511960871</v>
      </c>
      <c r="T37" s="318">
        <v>0.38788796423496191</v>
      </c>
      <c r="U37" s="324">
        <v>0.3870842306615509</v>
      </c>
    </row>
    <row r="38" spans="3:21" x14ac:dyDescent="0.25">
      <c r="C38" s="36">
        <v>3</v>
      </c>
      <c r="D38" s="32" t="s">
        <v>43</v>
      </c>
      <c r="E38" s="31">
        <f t="shared" si="9"/>
        <v>2.352684</v>
      </c>
      <c r="F38" s="35">
        <v>0.30075026280086792</v>
      </c>
      <c r="G38" s="29">
        <f t="shared" si="10"/>
        <v>0.7075703312873971</v>
      </c>
      <c r="H38" s="28">
        <f t="shared" si="11"/>
        <v>25.676300135951415</v>
      </c>
      <c r="I38" s="27">
        <f t="shared" si="12"/>
        <v>59.697856803529454</v>
      </c>
      <c r="J38" s="34">
        <f t="shared" si="13"/>
        <v>1.2960370000000001</v>
      </c>
      <c r="K38" s="25">
        <f t="shared" si="14"/>
        <v>4.6061846076562212</v>
      </c>
      <c r="L38" s="8">
        <v>3</v>
      </c>
      <c r="M38" s="354">
        <v>1.2960370000000001</v>
      </c>
      <c r="N38" s="355">
        <v>1.279188</v>
      </c>
      <c r="O38" s="355">
        <v>1.262559</v>
      </c>
      <c r="P38" s="356">
        <v>1.246146</v>
      </c>
      <c r="R38" s="323">
        <v>0.30075026280086792</v>
      </c>
      <c r="S38" s="317">
        <v>0.2967026938471477</v>
      </c>
      <c r="T38" s="318">
        <v>0.29588421879104621</v>
      </c>
      <c r="U38" s="324">
        <v>0.29494751877689301</v>
      </c>
    </row>
    <row r="39" spans="3:21" x14ac:dyDescent="0.25">
      <c r="C39" s="36">
        <v>4</v>
      </c>
      <c r="D39" s="32" t="s">
        <v>44</v>
      </c>
      <c r="E39" s="31">
        <f t="shared" si="9"/>
        <v>4.217022</v>
      </c>
      <c r="F39" s="35">
        <v>0.36534107615536415</v>
      </c>
      <c r="G39" s="29">
        <f t="shared" si="10"/>
        <v>1.5406513556508461</v>
      </c>
      <c r="H39" s="28">
        <f t="shared" si="11"/>
        <v>61.768502143277892</v>
      </c>
      <c r="I39" s="27">
        <f t="shared" si="12"/>
        <v>107.302281775392</v>
      </c>
      <c r="J39" s="34">
        <f t="shared" si="13"/>
        <v>2.0169009999999998</v>
      </c>
      <c r="K39" s="25">
        <f t="shared" si="14"/>
        <v>5.3201561095657155</v>
      </c>
      <c r="L39" s="8">
        <v>4</v>
      </c>
      <c r="M39" s="354">
        <v>2.0169009999999998</v>
      </c>
      <c r="N39" s="355">
        <v>1.9906809999999999</v>
      </c>
      <c r="O39" s="355">
        <v>1.9648019999999999</v>
      </c>
      <c r="P39" s="356">
        <v>1.93926</v>
      </c>
      <c r="R39" s="323">
        <v>0.36534107615536415</v>
      </c>
      <c r="S39" s="317">
        <v>0.36182693511796427</v>
      </c>
      <c r="T39" s="318">
        <v>0.36111632664764021</v>
      </c>
      <c r="U39" s="324">
        <v>0.36030307405154965</v>
      </c>
    </row>
    <row r="40" spans="3:21" x14ac:dyDescent="0.25">
      <c r="C40" s="36">
        <v>5</v>
      </c>
      <c r="D40" s="32" t="s">
        <v>45</v>
      </c>
      <c r="E40" s="31">
        <f t="shared" si="9"/>
        <v>4.0570709999999996</v>
      </c>
      <c r="F40" s="35">
        <v>0.36329982916098208</v>
      </c>
      <c r="G40" s="29">
        <f t="shared" si="10"/>
        <v>1.4739332011939745</v>
      </c>
      <c r="H40" s="28">
        <f t="shared" si="11"/>
        <v>59.664056404266034</v>
      </c>
      <c r="I40" s="27">
        <f t="shared" si="12"/>
        <v>104.56408689559839</v>
      </c>
      <c r="J40" s="34">
        <f t="shared" si="13"/>
        <v>1.8511070000000001</v>
      </c>
      <c r="K40" s="25">
        <f t="shared" si="14"/>
        <v>5.6487327256392197</v>
      </c>
      <c r="L40" s="8">
        <v>5</v>
      </c>
      <c r="M40" s="354">
        <v>1.8511070000000001</v>
      </c>
      <c r="N40" s="355">
        <v>1.8270420000000001</v>
      </c>
      <c r="O40" s="355">
        <v>1.803291</v>
      </c>
      <c r="P40" s="356">
        <v>1.7798480000000001</v>
      </c>
      <c r="R40" s="323">
        <v>0.36329982916098208</v>
      </c>
      <c r="S40" s="317">
        <v>0.35994740187082169</v>
      </c>
      <c r="T40" s="318">
        <v>0.35926949418209209</v>
      </c>
      <c r="U40" s="324">
        <v>0.35849366584512099</v>
      </c>
    </row>
    <row r="41" spans="3:21" x14ac:dyDescent="0.25">
      <c r="C41" s="36">
        <v>6</v>
      </c>
      <c r="D41" s="32" t="s">
        <v>46</v>
      </c>
      <c r="E41" s="31">
        <f t="shared" si="9"/>
        <v>2.8517920000000001</v>
      </c>
      <c r="F41" s="35">
        <v>0.2823243832555335</v>
      </c>
      <c r="G41" s="29">
        <f t="shared" si="10"/>
        <v>0.80513041757306436</v>
      </c>
      <c r="H41" s="28">
        <f t="shared" si="11"/>
        <v>32.193362484025315</v>
      </c>
      <c r="I41" s="27">
        <f t="shared" si="12"/>
        <v>81.836329577276075</v>
      </c>
      <c r="J41" s="34">
        <f t="shared" si="13"/>
        <v>1.2988900000000001</v>
      </c>
      <c r="K41" s="25">
        <f t="shared" si="14"/>
        <v>6.3004819174276552</v>
      </c>
      <c r="L41" s="8">
        <v>6</v>
      </c>
      <c r="M41" s="354">
        <v>1.2988900000000001</v>
      </c>
      <c r="N41" s="355">
        <v>1.2820039999999999</v>
      </c>
      <c r="O41" s="355">
        <v>1.2653380000000001</v>
      </c>
      <c r="P41" s="356">
        <v>1.2488889999999999</v>
      </c>
      <c r="R41" s="323">
        <v>0.2823243832555335</v>
      </c>
      <c r="S41" s="317">
        <v>0.2789778518379063</v>
      </c>
      <c r="T41" s="318">
        <v>0.27830113637706888</v>
      </c>
      <c r="U41" s="324">
        <v>0.27752667247982654</v>
      </c>
    </row>
    <row r="42" spans="3:21" x14ac:dyDescent="0.25">
      <c r="C42" s="36">
        <v>7</v>
      </c>
      <c r="D42" s="32" t="s">
        <v>47</v>
      </c>
      <c r="E42" s="31">
        <f t="shared" si="9"/>
        <v>4.8351709999999999</v>
      </c>
      <c r="F42" s="35">
        <v>0.40219338571431779</v>
      </c>
      <c r="G42" s="29">
        <f t="shared" si="10"/>
        <v>1.9446737949976836</v>
      </c>
      <c r="H42" s="28">
        <f t="shared" si="11"/>
        <v>84.301386981518291</v>
      </c>
      <c r="I42" s="27">
        <f t="shared" si="12"/>
        <v>125.30272381656049</v>
      </c>
      <c r="J42" s="34">
        <f t="shared" si="13"/>
        <v>2.225943</v>
      </c>
      <c r="K42" s="25">
        <f t="shared" si="14"/>
        <v>5.6291973252037666</v>
      </c>
      <c r="L42" s="8">
        <v>7</v>
      </c>
      <c r="M42" s="354">
        <v>2.225943</v>
      </c>
      <c r="N42" s="355">
        <v>2.197006</v>
      </c>
      <c r="O42" s="355">
        <v>2.168444</v>
      </c>
      <c r="P42" s="356">
        <v>2.1402549999999998</v>
      </c>
      <c r="R42" s="323">
        <v>0.40219338571431779</v>
      </c>
      <c r="S42" s="317">
        <v>0.39881084836602171</v>
      </c>
      <c r="T42" s="318">
        <v>0.39812685200238535</v>
      </c>
      <c r="U42" s="324">
        <v>0.39734405550941626</v>
      </c>
    </row>
    <row r="43" spans="3:21" x14ac:dyDescent="0.25">
      <c r="C43" s="36">
        <v>8</v>
      </c>
      <c r="D43" s="32" t="s">
        <v>48</v>
      </c>
      <c r="E43" s="31">
        <f t="shared" si="9"/>
        <v>4.4193930000000003</v>
      </c>
      <c r="F43" s="35">
        <v>0.35885038997402074</v>
      </c>
      <c r="G43" s="29">
        <f t="shared" si="10"/>
        <v>1.5859009014984575</v>
      </c>
      <c r="H43" s="28">
        <f t="shared" si="11"/>
        <v>69.722931718437835</v>
      </c>
      <c r="I43" s="27">
        <f t="shared" si="12"/>
        <v>124.57233356881873</v>
      </c>
      <c r="J43" s="34">
        <f t="shared" si="13"/>
        <v>2.1033469999999999</v>
      </c>
      <c r="K43" s="25">
        <f t="shared" si="14"/>
        <v>5.9225764255169855</v>
      </c>
      <c r="L43" s="8">
        <v>8</v>
      </c>
      <c r="M43" s="354">
        <v>2.1033469999999999</v>
      </c>
      <c r="N43" s="355">
        <v>2.0760040000000002</v>
      </c>
      <c r="O43" s="355">
        <v>2.0490159999999999</v>
      </c>
      <c r="P43" s="356">
        <v>2.0223789999999999</v>
      </c>
      <c r="R43" s="323">
        <v>0.35885038997402074</v>
      </c>
      <c r="S43" s="317">
        <v>0.35535344499814014</v>
      </c>
      <c r="T43" s="318">
        <v>0.35464631381197792</v>
      </c>
      <c r="U43" s="324">
        <v>0.35383704077775591</v>
      </c>
    </row>
    <row r="44" spans="3:21" x14ac:dyDescent="0.25">
      <c r="C44" s="36">
        <v>9</v>
      </c>
      <c r="D44" s="32" t="s">
        <v>49</v>
      </c>
      <c r="E44" s="31">
        <f t="shared" si="9"/>
        <v>6.2585090000000001</v>
      </c>
      <c r="F44" s="35">
        <v>0.32811379004050539</v>
      </c>
      <c r="G44" s="29">
        <f t="shared" si="10"/>
        <v>2.0535031079926136</v>
      </c>
      <c r="H44" s="28">
        <f t="shared" si="11"/>
        <v>93.800440074815157</v>
      </c>
      <c r="I44" s="27">
        <f t="shared" si="12"/>
        <v>192.07733441078497</v>
      </c>
      <c r="J44" s="34">
        <f t="shared" si="13"/>
        <v>3.2237230000000001</v>
      </c>
      <c r="K44" s="25">
        <f t="shared" si="14"/>
        <v>5.9582456188321693</v>
      </c>
      <c r="L44" s="8">
        <v>9</v>
      </c>
      <c r="M44" s="354">
        <v>3.2237230000000001</v>
      </c>
      <c r="N44" s="355">
        <v>3.1818140000000001</v>
      </c>
      <c r="O44" s="355">
        <v>3.1404510000000001</v>
      </c>
      <c r="P44" s="356">
        <v>3.0996250000000001</v>
      </c>
      <c r="R44" s="323">
        <v>0.32811379004050539</v>
      </c>
      <c r="S44" s="317">
        <v>0.32432912691680854</v>
      </c>
      <c r="T44" s="318">
        <v>0.32356381509682192</v>
      </c>
      <c r="U44" s="324">
        <v>0.32268795750376639</v>
      </c>
    </row>
    <row r="45" spans="3:21" x14ac:dyDescent="0.25">
      <c r="C45" s="36">
        <v>10</v>
      </c>
      <c r="D45" s="32" t="s">
        <v>50</v>
      </c>
      <c r="E45" s="31">
        <f t="shared" si="9"/>
        <v>1.8689610000000001</v>
      </c>
      <c r="F45" s="35">
        <v>0.37304094277926286</v>
      </c>
      <c r="G45" s="29">
        <f t="shared" si="10"/>
        <v>0.6971989734576739</v>
      </c>
      <c r="H45" s="28">
        <f t="shared" si="11"/>
        <v>29.153819633548526</v>
      </c>
      <c r="I45" s="27">
        <f t="shared" si="12"/>
        <v>48.997976296260532</v>
      </c>
      <c r="J45" s="34">
        <f t="shared" si="13"/>
        <v>0.86275800000000002</v>
      </c>
      <c r="K45" s="25">
        <f t="shared" si="14"/>
        <v>5.6792259586419975</v>
      </c>
      <c r="L45" s="8">
        <v>10</v>
      </c>
      <c r="M45" s="354">
        <v>0.86275800000000002</v>
      </c>
      <c r="N45" s="355">
        <v>0.85154200000000002</v>
      </c>
      <c r="O45" s="355">
        <v>0.840472</v>
      </c>
      <c r="P45" s="356">
        <v>0.82954600000000001</v>
      </c>
      <c r="R45" s="323">
        <v>0.37304094277926286</v>
      </c>
      <c r="S45" s="317">
        <v>0.36964915022119488</v>
      </c>
      <c r="T45" s="318">
        <v>0.36896328232468939</v>
      </c>
      <c r="U45" s="324">
        <v>0.36817834396453447</v>
      </c>
    </row>
    <row r="46" spans="3:21" x14ac:dyDescent="0.25">
      <c r="C46" s="36">
        <v>11</v>
      </c>
      <c r="D46" s="32" t="s">
        <v>51</v>
      </c>
      <c r="E46" s="31">
        <f t="shared" si="9"/>
        <v>3.7457609999999999</v>
      </c>
      <c r="F46" s="35">
        <v>0.31333712670154917</v>
      </c>
      <c r="G46" s="29">
        <f t="shared" si="10"/>
        <v>1.1736859890507214</v>
      </c>
      <c r="H46" s="28">
        <f t="shared" si="11"/>
        <v>56.819493902036896</v>
      </c>
      <c r="I46" s="27">
        <f t="shared" si="12"/>
        <v>124.51712107291613</v>
      </c>
      <c r="J46" s="34">
        <f t="shared" si="13"/>
        <v>2.0009790000000001</v>
      </c>
      <c r="K46" s="25">
        <f t="shared" si="14"/>
        <v>6.2228099881566035</v>
      </c>
      <c r="L46" s="8">
        <v>11</v>
      </c>
      <c r="M46" s="354">
        <v>2.0009790000000001</v>
      </c>
      <c r="N46" s="355">
        <v>1.974966</v>
      </c>
      <c r="O46" s="355">
        <v>1.949292</v>
      </c>
      <c r="P46" s="356">
        <v>1.923951</v>
      </c>
      <c r="R46" s="323">
        <v>0.31333712670154917</v>
      </c>
      <c r="S46" s="317">
        <v>0.30941209664066827</v>
      </c>
      <c r="T46" s="318">
        <v>0.30861840066265966</v>
      </c>
      <c r="U46" s="324">
        <v>0.30771005895048226</v>
      </c>
    </row>
    <row r="47" spans="3:21" x14ac:dyDescent="0.25">
      <c r="C47" s="36">
        <v>12</v>
      </c>
      <c r="D47" s="32" t="s">
        <v>52</v>
      </c>
      <c r="E47" s="31">
        <f t="shared" si="9"/>
        <v>4.8663670000000003</v>
      </c>
      <c r="F47" s="35">
        <v>0.50183129607145316</v>
      </c>
      <c r="G47" s="29">
        <f t="shared" si="10"/>
        <v>2.4420952587693496</v>
      </c>
      <c r="H47" s="28">
        <f t="shared" si="11"/>
        <v>125.15076960414416</v>
      </c>
      <c r="I47" s="27">
        <f t="shared" si="12"/>
        <v>124.23736259063347</v>
      </c>
      <c r="J47" s="34">
        <f t="shared" si="13"/>
        <v>1.931492</v>
      </c>
      <c r="K47" s="25">
        <f t="shared" si="14"/>
        <v>6.4321965915796433</v>
      </c>
      <c r="L47" s="8">
        <v>12</v>
      </c>
      <c r="M47" s="354">
        <v>1.931492</v>
      </c>
      <c r="N47" s="355">
        <v>1.9063829999999999</v>
      </c>
      <c r="O47" s="355">
        <v>1.8815999999999999</v>
      </c>
      <c r="P47" s="356">
        <v>1.8571390000000001</v>
      </c>
      <c r="R47" s="323">
        <v>0.50183129607145316</v>
      </c>
      <c r="S47" s="317">
        <v>0.49891502006091271</v>
      </c>
      <c r="T47" s="318">
        <v>0.4983253082614037</v>
      </c>
      <c r="U47" s="324">
        <v>0.49765041530427762</v>
      </c>
    </row>
    <row r="48" spans="3:21" x14ac:dyDescent="0.25">
      <c r="C48" s="36">
        <v>13</v>
      </c>
      <c r="D48" s="32" t="s">
        <v>53</v>
      </c>
      <c r="E48" s="31">
        <f t="shared" si="9"/>
        <v>5.6037030000000003</v>
      </c>
      <c r="F48" s="35">
        <v>0.36619285433514093</v>
      </c>
      <c r="G48" s="29">
        <f t="shared" si="10"/>
        <v>2.0520359964163921</v>
      </c>
      <c r="H48" s="28">
        <f t="shared" si="11"/>
        <v>100.76970271473945</v>
      </c>
      <c r="I48" s="27">
        <f t="shared" si="12"/>
        <v>174.41235373935697</v>
      </c>
      <c r="J48" s="34">
        <f t="shared" si="13"/>
        <v>2.6913830000000001</v>
      </c>
      <c r="K48" s="25">
        <f t="shared" si="14"/>
        <v>6.4803988781736734</v>
      </c>
      <c r="L48" s="8">
        <v>13</v>
      </c>
      <c r="M48" s="354">
        <v>2.6913830000000001</v>
      </c>
      <c r="N48" s="355">
        <v>2.6563949999999998</v>
      </c>
      <c r="O48" s="355">
        <v>2.6218620000000001</v>
      </c>
      <c r="P48" s="356">
        <v>2.587777</v>
      </c>
      <c r="R48" s="323">
        <v>0.36619285433514093</v>
      </c>
      <c r="S48" s="317">
        <v>0.36266394282352865</v>
      </c>
      <c r="T48" s="318">
        <v>0.36195034755672306</v>
      </c>
      <c r="U48" s="324">
        <v>0.36113367673513413</v>
      </c>
    </row>
    <row r="49" spans="3:21" ht="15.75" thickBot="1" x14ac:dyDescent="0.3">
      <c r="C49" s="33">
        <v>14</v>
      </c>
      <c r="D49" s="32" t="s">
        <v>54</v>
      </c>
      <c r="E49" s="31">
        <f t="shared" si="9"/>
        <v>2.4641540000000002</v>
      </c>
      <c r="F49" s="30">
        <v>0.30213851851097401</v>
      </c>
      <c r="G49" s="29">
        <f t="shared" si="10"/>
        <v>0.74451583894289075</v>
      </c>
      <c r="H49" s="28">
        <f t="shared" si="11"/>
        <v>36.019919811876711</v>
      </c>
      <c r="I49" s="27">
        <f t="shared" si="12"/>
        <v>83.196656708698328</v>
      </c>
      <c r="J49" s="26">
        <f t="shared" si="13"/>
        <v>1.346301</v>
      </c>
      <c r="K49" s="25">
        <f t="shared" si="14"/>
        <v>6.1796475460315579</v>
      </c>
      <c r="L49" s="8">
        <v>14</v>
      </c>
      <c r="M49" s="357">
        <v>1.346301</v>
      </c>
      <c r="N49" s="358">
        <v>1.3287990000000001</v>
      </c>
      <c r="O49" s="358">
        <v>1.3115250000000001</v>
      </c>
      <c r="P49" s="359">
        <v>1.294475</v>
      </c>
      <c r="R49" s="325">
        <v>0.30213851851097401</v>
      </c>
      <c r="S49" s="326">
        <v>0.29812417260774221</v>
      </c>
      <c r="T49" s="327">
        <v>0.29731241571714284</v>
      </c>
      <c r="U49" s="328">
        <v>0.2963834042766047</v>
      </c>
    </row>
    <row r="50" spans="3:21" ht="15.75" thickBot="1" x14ac:dyDescent="0.3">
      <c r="C50" s="24"/>
      <c r="D50" s="23"/>
      <c r="E50" s="21">
        <f>SUM(E36:E49)</f>
        <v>52.344193000000004</v>
      </c>
      <c r="F50" s="22"/>
      <c r="G50" s="21">
        <f>SUM(G36:G49)</f>
        <v>18.697783448090515</v>
      </c>
      <c r="H50" s="21">
        <f>SUM(H36:H49)</f>
        <v>822.0003982137157</v>
      </c>
      <c r="I50" s="20">
        <f>SUM(I36:I49)</f>
        <v>1454.4103194283614</v>
      </c>
      <c r="J50" s="17">
        <f>SUM(J36:J49)</f>
        <v>25.359863999999998</v>
      </c>
      <c r="K50" s="19"/>
      <c r="L50" s="18"/>
      <c r="M50" s="360">
        <f>SUM(M36:M49)</f>
        <v>25.359863999999998</v>
      </c>
      <c r="N50" s="361">
        <f>SUM(N36:N49)</f>
        <v>25.030183999999998</v>
      </c>
      <c r="O50" s="361">
        <f>SUM(O36:O49)</f>
        <v>24.704792999999999</v>
      </c>
      <c r="P50" s="362">
        <f>SUM(P36:P49)</f>
        <v>24.383631999999995</v>
      </c>
    </row>
  </sheetData>
  <mergeCells count="5">
    <mergeCell ref="O10:R10"/>
    <mergeCell ref="S10:V10"/>
    <mergeCell ref="K10:N10"/>
    <mergeCell ref="M32:P33"/>
    <mergeCell ref="R32:U33"/>
  </mergeCells>
  <pageMargins left="0.7" right="0.7" top="0.75" bottom="0.75" header="0.3" footer="0.3"/>
  <pageSetup paperSize="9" orientation="portrait" r:id="rId1"/>
  <ignoredErrors>
    <ignoredError sqref="J36:J49 E28:I28"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2:K32"/>
  <sheetViews>
    <sheetView workbookViewId="0">
      <selection activeCell="B2" sqref="B2"/>
    </sheetView>
  </sheetViews>
  <sheetFormatPr defaultRowHeight="15" x14ac:dyDescent="0.25"/>
  <cols>
    <col min="2" max="2" width="19.42578125" customWidth="1"/>
    <col min="3" max="3" width="17.28515625" bestFit="1" customWidth="1"/>
    <col min="4" max="6" width="10.7109375" customWidth="1"/>
    <col min="8" max="8" width="20.85546875" customWidth="1"/>
    <col min="9" max="9" width="10.28515625" customWidth="1"/>
    <col min="10" max="10" width="9.85546875" customWidth="1"/>
    <col min="11" max="11" width="10.140625" customWidth="1"/>
  </cols>
  <sheetData>
    <row r="2" spans="2:11" x14ac:dyDescent="0.25">
      <c r="B2" s="5" t="s">
        <v>679</v>
      </c>
    </row>
    <row r="3" spans="2:11" ht="15.75" thickBot="1" x14ac:dyDescent="0.3"/>
    <row r="4" spans="2:11" ht="15.75" customHeight="1" thickBot="1" x14ac:dyDescent="0.3">
      <c r="B4" s="432" t="s">
        <v>93</v>
      </c>
      <c r="C4" s="432" t="s">
        <v>94</v>
      </c>
      <c r="D4" s="434" t="s">
        <v>95</v>
      </c>
      <c r="E4" s="435"/>
      <c r="F4" s="436"/>
    </row>
    <row r="5" spans="2:11" ht="15.75" thickBot="1" x14ac:dyDescent="0.3">
      <c r="B5" s="433"/>
      <c r="C5" s="433"/>
      <c r="D5" s="377" t="s">
        <v>96</v>
      </c>
      <c r="E5" s="377" t="s">
        <v>97</v>
      </c>
      <c r="F5" s="377" t="s">
        <v>98</v>
      </c>
    </row>
    <row r="6" spans="2:11" ht="15.75" thickBot="1" x14ac:dyDescent="0.3">
      <c r="B6" s="303" t="s">
        <v>99</v>
      </c>
      <c r="C6" s="304" t="s">
        <v>100</v>
      </c>
      <c r="D6" s="303">
        <v>0.185859</v>
      </c>
      <c r="E6" s="303">
        <v>0.106323</v>
      </c>
      <c r="F6" s="303">
        <v>7.6607999999999996E-2</v>
      </c>
    </row>
    <row r="7" spans="2:11" ht="15.75" thickBot="1" x14ac:dyDescent="0.3">
      <c r="B7" s="305" t="s">
        <v>99</v>
      </c>
      <c r="C7" s="306" t="s">
        <v>101</v>
      </c>
      <c r="D7" s="303">
        <v>0.40943299999999999</v>
      </c>
      <c r="E7" s="303">
        <v>0.25331799999999999</v>
      </c>
      <c r="F7" s="303">
        <v>0.18423500000000001</v>
      </c>
    </row>
    <row r="8" spans="2:11" ht="15.75" thickBot="1" x14ac:dyDescent="0.3">
      <c r="B8" s="305" t="s">
        <v>102</v>
      </c>
      <c r="C8" s="306" t="s">
        <v>100</v>
      </c>
      <c r="D8" s="303">
        <v>0</v>
      </c>
      <c r="E8" s="303">
        <v>0.33337</v>
      </c>
      <c r="F8" s="303">
        <v>0.241095</v>
      </c>
    </row>
    <row r="9" spans="2:11" ht="15.75" thickBot="1" x14ac:dyDescent="0.3">
      <c r="B9" s="305" t="s">
        <v>102</v>
      </c>
      <c r="C9" s="306" t="s">
        <v>101</v>
      </c>
      <c r="D9" s="303">
        <v>0</v>
      </c>
      <c r="E9" s="303">
        <v>0.54730900000000005</v>
      </c>
      <c r="F9" s="303">
        <v>0.39949099999999999</v>
      </c>
    </row>
    <row r="10" spans="2:11" x14ac:dyDescent="0.25">
      <c r="B10" s="378"/>
      <c r="C10" s="378"/>
      <c r="D10" s="378"/>
      <c r="E10" s="378"/>
      <c r="F10" s="378"/>
    </row>
    <row r="11" spans="2:11" x14ac:dyDescent="0.25">
      <c r="H11" s="5" t="s">
        <v>393</v>
      </c>
    </row>
    <row r="13" spans="2:11" x14ac:dyDescent="0.25">
      <c r="H13" s="437" t="s">
        <v>727</v>
      </c>
      <c r="I13" s="438" t="s">
        <v>726</v>
      </c>
      <c r="J13" s="438"/>
      <c r="K13" s="438"/>
    </row>
    <row r="14" spans="2:11" ht="15.75" customHeight="1" x14ac:dyDescent="0.25">
      <c r="H14" s="437"/>
      <c r="I14" s="388" t="s">
        <v>725</v>
      </c>
      <c r="J14" s="388" t="s">
        <v>724</v>
      </c>
      <c r="K14" s="388" t="s">
        <v>723</v>
      </c>
    </row>
    <row r="15" spans="2:11" x14ac:dyDescent="0.25">
      <c r="H15" s="389" t="s">
        <v>722</v>
      </c>
      <c r="I15" s="369">
        <v>-0.428311</v>
      </c>
      <c r="J15" s="369">
        <v>28.371972</v>
      </c>
      <c r="K15" s="369">
        <v>8.7937799999999999</v>
      </c>
    </row>
    <row r="16" spans="2:11" x14ac:dyDescent="0.25">
      <c r="H16" s="389" t="s">
        <v>721</v>
      </c>
      <c r="I16" s="369">
        <v>-0.428311</v>
      </c>
      <c r="J16" s="369">
        <v>28.371972</v>
      </c>
      <c r="K16" s="369">
        <v>8.7937799999999999</v>
      </c>
    </row>
    <row r="17" spans="8:11" x14ac:dyDescent="0.25">
      <c r="H17" s="389" t="s">
        <v>720</v>
      </c>
      <c r="I17" s="369">
        <v>16.209002000000002</v>
      </c>
      <c r="J17" s="369">
        <v>14.881133</v>
      </c>
      <c r="K17" s="369">
        <v>2.7813699999999999</v>
      </c>
    </row>
    <row r="18" spans="8:11" x14ac:dyDescent="0.25">
      <c r="H18" s="389" t="s">
        <v>577</v>
      </c>
      <c r="I18" s="369">
        <v>7.4895480000000001</v>
      </c>
      <c r="J18" s="369">
        <v>39.185310000000001</v>
      </c>
      <c r="K18" s="369">
        <v>0.97302500000000003</v>
      </c>
    </row>
    <row r="19" spans="8:11" x14ac:dyDescent="0.25">
      <c r="H19" s="389" t="s">
        <v>583</v>
      </c>
      <c r="I19" s="368">
        <v>23.153661</v>
      </c>
      <c r="J19" s="368">
        <v>43.133102000000001</v>
      </c>
      <c r="K19" s="368">
        <v>0.34373500000000001</v>
      </c>
    </row>
    <row r="20" spans="8:11" x14ac:dyDescent="0.25">
      <c r="H20" s="389" t="s">
        <v>579</v>
      </c>
      <c r="I20" s="368">
        <v>19.982707000000001</v>
      </c>
      <c r="J20" s="368">
        <v>39.79551</v>
      </c>
      <c r="K20" s="368">
        <v>0</v>
      </c>
    </row>
    <row r="21" spans="8:11" x14ac:dyDescent="0.25">
      <c r="H21" s="389" t="s">
        <v>581</v>
      </c>
      <c r="I21" s="307">
        <v>19.837378999999999</v>
      </c>
      <c r="J21" s="307">
        <v>40.14611</v>
      </c>
      <c r="K21" s="307">
        <v>0</v>
      </c>
    </row>
    <row r="22" spans="8:11" x14ac:dyDescent="0.25">
      <c r="H22" s="389" t="s">
        <v>582</v>
      </c>
      <c r="I22" s="307">
        <v>22.370450000000002</v>
      </c>
      <c r="J22" s="307">
        <v>26.235296999999999</v>
      </c>
      <c r="K22" s="307">
        <v>0.57027799999999995</v>
      </c>
    </row>
    <row r="23" spans="8:11" x14ac:dyDescent="0.25">
      <c r="H23" s="389" t="s">
        <v>584</v>
      </c>
      <c r="I23" s="307">
        <v>14.042023</v>
      </c>
      <c r="J23" s="307">
        <v>32.267186000000002</v>
      </c>
      <c r="K23" s="307">
        <v>0</v>
      </c>
    </row>
    <row r="24" spans="8:11" x14ac:dyDescent="0.25">
      <c r="H24" s="389" t="s">
        <v>585</v>
      </c>
      <c r="I24" s="307">
        <v>9.5279380000000007</v>
      </c>
      <c r="J24" s="307">
        <v>32.451625</v>
      </c>
      <c r="K24" s="307">
        <v>0</v>
      </c>
    </row>
    <row r="25" spans="8:11" x14ac:dyDescent="0.25">
      <c r="H25" s="389" t="s">
        <v>587</v>
      </c>
      <c r="I25" s="307">
        <v>13.996724</v>
      </c>
      <c r="J25" s="307">
        <v>56.115585000000003</v>
      </c>
      <c r="K25" s="307">
        <v>0</v>
      </c>
    </row>
    <row r="32" spans="8:11" ht="15.75" customHeight="1" x14ac:dyDescent="0.25"/>
  </sheetData>
  <mergeCells count="5">
    <mergeCell ref="B4:B5"/>
    <mergeCell ref="C4:C5"/>
    <mergeCell ref="D4:F4"/>
    <mergeCell ref="H13:H14"/>
    <mergeCell ref="I13:K1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N21"/>
  <sheetViews>
    <sheetView workbookViewId="0">
      <selection activeCell="B2" sqref="B2"/>
    </sheetView>
  </sheetViews>
  <sheetFormatPr defaultRowHeight="15" x14ac:dyDescent="0.25"/>
  <cols>
    <col min="2" max="2" width="9" customWidth="1"/>
    <col min="3" max="3" width="18.28515625" customWidth="1"/>
    <col min="4" max="4" width="11.5703125" customWidth="1"/>
    <col min="5" max="5" width="10.5703125" customWidth="1"/>
    <col min="6" max="6" width="11.140625" customWidth="1"/>
    <col min="7" max="7" width="11" customWidth="1"/>
    <col min="8" max="8" width="10.42578125" customWidth="1"/>
    <col min="9" max="9" width="9.7109375" customWidth="1"/>
    <col min="10" max="10" width="20.140625" style="8" customWidth="1"/>
    <col min="11" max="11" width="10.85546875" customWidth="1"/>
    <col min="12" max="12" width="10.28515625" customWidth="1"/>
    <col min="13" max="13" width="9.85546875" customWidth="1"/>
    <col min="15" max="15" width="10.5703125" customWidth="1"/>
    <col min="16" max="16" width="13.42578125" customWidth="1"/>
    <col min="17" max="17" width="12.28515625" customWidth="1"/>
    <col min="18" max="18" width="12.42578125" customWidth="1"/>
    <col min="19" max="19" width="13.42578125" customWidth="1"/>
    <col min="20" max="20" width="14.42578125" customWidth="1"/>
    <col min="21" max="21" width="16.85546875" bestFit="1" customWidth="1"/>
    <col min="22" max="22" width="20.85546875" bestFit="1" customWidth="1"/>
  </cols>
  <sheetData>
    <row r="2" spans="2:14" x14ac:dyDescent="0.25">
      <c r="B2" s="5" t="s">
        <v>394</v>
      </c>
      <c r="I2" s="5" t="s">
        <v>395</v>
      </c>
      <c r="K2" s="6"/>
      <c r="N2" s="6"/>
    </row>
    <row r="3" spans="2:14" x14ac:dyDescent="0.25">
      <c r="B3" s="5"/>
      <c r="I3" s="5"/>
      <c r="K3" s="6"/>
      <c r="N3" s="6"/>
    </row>
    <row r="4" spans="2:14" x14ac:dyDescent="0.25">
      <c r="B4" s="392" t="s">
        <v>1</v>
      </c>
      <c r="C4" s="392" t="s">
        <v>2</v>
      </c>
      <c r="D4" s="393" t="s">
        <v>62</v>
      </c>
      <c r="E4" s="393" t="s">
        <v>63</v>
      </c>
      <c r="F4" s="393" t="s">
        <v>64</v>
      </c>
      <c r="G4" s="393" t="s">
        <v>66</v>
      </c>
      <c r="I4" s="395" t="s">
        <v>1</v>
      </c>
      <c r="J4" s="395" t="s">
        <v>2</v>
      </c>
      <c r="K4" s="393" t="s">
        <v>62</v>
      </c>
      <c r="L4" s="393" t="s">
        <v>63</v>
      </c>
      <c r="M4" s="393" t="s">
        <v>64</v>
      </c>
      <c r="N4" s="393" t="s">
        <v>66</v>
      </c>
    </row>
    <row r="5" spans="2:14" x14ac:dyDescent="0.25">
      <c r="B5" s="390"/>
      <c r="C5" s="390"/>
      <c r="D5" s="391" t="s">
        <v>90</v>
      </c>
      <c r="E5" s="391" t="s">
        <v>90</v>
      </c>
      <c r="F5" s="391" t="s">
        <v>90</v>
      </c>
      <c r="G5" s="391" t="s">
        <v>90</v>
      </c>
      <c r="I5" s="394"/>
      <c r="J5" s="394"/>
      <c r="K5" s="391" t="s">
        <v>742</v>
      </c>
      <c r="L5" s="391" t="s">
        <v>742</v>
      </c>
      <c r="M5" s="391" t="s">
        <v>742</v>
      </c>
      <c r="N5" s="391" t="s">
        <v>742</v>
      </c>
    </row>
    <row r="6" spans="2:14" x14ac:dyDescent="0.25">
      <c r="B6" s="124">
        <v>1</v>
      </c>
      <c r="C6" s="124" t="s">
        <v>41</v>
      </c>
      <c r="D6" s="147">
        <v>29.788292998959346</v>
      </c>
      <c r="E6" s="147">
        <v>18.671776094499446</v>
      </c>
      <c r="F6" s="148">
        <v>21.342469782980949</v>
      </c>
      <c r="G6" s="148">
        <v>26.645162780389743</v>
      </c>
      <c r="I6" s="124">
        <v>1</v>
      </c>
      <c r="J6" s="124" t="s">
        <v>41</v>
      </c>
      <c r="K6" s="147">
        <v>4.206309229393713</v>
      </c>
      <c r="L6" s="147">
        <v>2.6426705315971724</v>
      </c>
      <c r="M6" s="148">
        <v>3.018004689021422</v>
      </c>
      <c r="N6" s="148">
        <v>3.7700635594132765</v>
      </c>
    </row>
    <row r="7" spans="2:14" x14ac:dyDescent="0.25">
      <c r="B7" s="124">
        <v>2</v>
      </c>
      <c r="C7" s="124" t="s">
        <v>42</v>
      </c>
      <c r="D7" s="147">
        <v>31.844130421201978</v>
      </c>
      <c r="E7" s="147">
        <v>20.422027888459681</v>
      </c>
      <c r="F7" s="148">
        <v>23.729160740190615</v>
      </c>
      <c r="G7" s="148">
        <v>29.227971529098976</v>
      </c>
      <c r="I7" s="124">
        <v>2</v>
      </c>
      <c r="J7" s="124" t="s">
        <v>42</v>
      </c>
      <c r="K7" s="147">
        <v>4.0956458805250593</v>
      </c>
      <c r="L7" s="147">
        <v>2.6339875226392468</v>
      </c>
      <c r="M7" s="148">
        <v>3.0581534545576678</v>
      </c>
      <c r="N7" s="148">
        <v>3.7694770224076155</v>
      </c>
    </row>
    <row r="8" spans="2:14" x14ac:dyDescent="0.25">
      <c r="B8" s="124">
        <v>3</v>
      </c>
      <c r="C8" s="124" t="s">
        <v>43</v>
      </c>
      <c r="D8" s="147">
        <v>36.287982833299701</v>
      </c>
      <c r="E8" s="147">
        <v>32.794061145648584</v>
      </c>
      <c r="F8" s="148">
        <v>37.660688365206617</v>
      </c>
      <c r="G8" s="148">
        <v>41.564503859515092</v>
      </c>
      <c r="I8" s="124">
        <v>3</v>
      </c>
      <c r="J8" s="124" t="s">
        <v>43</v>
      </c>
      <c r="K8" s="147">
        <v>4.6061846123425898</v>
      </c>
      <c r="L8" s="147">
        <v>4.174728446878806</v>
      </c>
      <c r="M8" s="148">
        <v>4.7905997996579117</v>
      </c>
      <c r="N8" s="148">
        <v>5.2909938757273371</v>
      </c>
    </row>
    <row r="9" spans="2:14" x14ac:dyDescent="0.25">
      <c r="B9" s="124">
        <v>4</v>
      </c>
      <c r="C9" s="124" t="s">
        <v>44</v>
      </c>
      <c r="D9" s="147">
        <v>40.092459398519722</v>
      </c>
      <c r="E9" s="147">
        <v>39.675880278352295</v>
      </c>
      <c r="F9" s="148">
        <v>44.015331523968094</v>
      </c>
      <c r="G9" s="148">
        <v>49.353101262131489</v>
      </c>
      <c r="I9" s="124">
        <v>4</v>
      </c>
      <c r="J9" s="124" t="s">
        <v>44</v>
      </c>
      <c r="K9" s="147">
        <v>5.320155894338729</v>
      </c>
      <c r="L9" s="147">
        <v>5.2787875644839648</v>
      </c>
      <c r="M9" s="148">
        <v>5.8513812490310251</v>
      </c>
      <c r="N9" s="148">
        <v>6.5653365409447053</v>
      </c>
    </row>
    <row r="10" spans="2:14" x14ac:dyDescent="0.25">
      <c r="B10" s="124">
        <v>5</v>
      </c>
      <c r="C10" s="124" t="s">
        <v>45</v>
      </c>
      <c r="D10" s="147">
        <v>40.479484515221706</v>
      </c>
      <c r="E10" s="147">
        <v>40.159526788495953</v>
      </c>
      <c r="F10" s="148">
        <v>44.754586698242271</v>
      </c>
      <c r="G10" s="148">
        <v>49.843454851376357</v>
      </c>
      <c r="I10" s="124">
        <v>5</v>
      </c>
      <c r="J10" s="124" t="s">
        <v>45</v>
      </c>
      <c r="K10" s="147">
        <v>5.6487327667829446</v>
      </c>
      <c r="L10" s="147">
        <v>5.617372392304488</v>
      </c>
      <c r="M10" s="148">
        <v>6.25468440499629</v>
      </c>
      <c r="N10" s="148">
        <v>6.9700707703604765</v>
      </c>
    </row>
    <row r="11" spans="2:14" x14ac:dyDescent="0.25">
      <c r="B11" s="124">
        <v>6</v>
      </c>
      <c r="C11" s="124" t="s">
        <v>46</v>
      </c>
      <c r="D11" s="147">
        <v>39.985276505042108</v>
      </c>
      <c r="E11" s="147">
        <v>42.245643799406686</v>
      </c>
      <c r="F11" s="148">
        <v>46.601811375109484</v>
      </c>
      <c r="G11" s="148">
        <v>52.208151856123052</v>
      </c>
      <c r="I11" s="124">
        <v>6</v>
      </c>
      <c r="J11" s="124" t="s">
        <v>46</v>
      </c>
      <c r="K11" s="147">
        <v>6.3004830159416834</v>
      </c>
      <c r="L11" s="147">
        <v>6.6684356261660147</v>
      </c>
      <c r="M11" s="148">
        <v>7.3487881646274129</v>
      </c>
      <c r="N11" s="148">
        <v>8.2366896051873031</v>
      </c>
    </row>
    <row r="12" spans="2:14" x14ac:dyDescent="0.25">
      <c r="B12" s="124">
        <v>7</v>
      </c>
      <c r="C12" s="124" t="s">
        <v>47</v>
      </c>
      <c r="D12" s="147">
        <v>43.349885683252026</v>
      </c>
      <c r="E12" s="147">
        <v>43.743970181715923</v>
      </c>
      <c r="F12" s="148">
        <v>48.705216472029704</v>
      </c>
      <c r="G12" s="148">
        <v>53.823447648018089</v>
      </c>
      <c r="I12" s="124">
        <v>7</v>
      </c>
      <c r="J12" s="124" t="s">
        <v>47</v>
      </c>
      <c r="K12" s="147">
        <v>5.6291980537442212</v>
      </c>
      <c r="L12" s="147">
        <v>5.6960666552422081</v>
      </c>
      <c r="M12" s="148">
        <v>6.3370868840467756</v>
      </c>
      <c r="N12" s="148">
        <v>7.007866595784221</v>
      </c>
    </row>
    <row r="13" spans="2:14" x14ac:dyDescent="0.25">
      <c r="B13" s="124">
        <v>8</v>
      </c>
      <c r="C13" s="124" t="s">
        <v>48</v>
      </c>
      <c r="D13" s="147">
        <v>43.964242296942004</v>
      </c>
      <c r="E13" s="147">
        <v>45.070554216177072</v>
      </c>
      <c r="F13" s="148">
        <v>49.859257191949887</v>
      </c>
      <c r="G13" s="148">
        <v>55.36963575064776</v>
      </c>
      <c r="I13" s="124">
        <v>8</v>
      </c>
      <c r="J13" s="124" t="s">
        <v>48</v>
      </c>
      <c r="K13" s="147">
        <v>5.9225758763961558</v>
      </c>
      <c r="L13" s="147">
        <v>6.0871513074659465</v>
      </c>
      <c r="M13" s="148">
        <v>6.7283196585093279</v>
      </c>
      <c r="N13" s="148">
        <v>7.4767420101575368</v>
      </c>
    </row>
    <row r="14" spans="2:14" x14ac:dyDescent="0.25">
      <c r="B14" s="124">
        <v>9</v>
      </c>
      <c r="C14" s="124" t="s">
        <v>49</v>
      </c>
      <c r="D14" s="147">
        <v>45.678255570718861</v>
      </c>
      <c r="E14" s="147">
        <v>45.974038633053759</v>
      </c>
      <c r="F14" s="148">
        <v>50.392670994666531</v>
      </c>
      <c r="G14" s="148">
        <v>55.383162610496953</v>
      </c>
      <c r="I14" s="124">
        <v>9</v>
      </c>
      <c r="J14" s="124" t="s">
        <v>49</v>
      </c>
      <c r="K14" s="147">
        <v>5.9582464924419787</v>
      </c>
      <c r="L14" s="147">
        <v>6.0132458024553879</v>
      </c>
      <c r="M14" s="148">
        <v>6.585955577226974</v>
      </c>
      <c r="N14" s="148">
        <v>7.243138499757106</v>
      </c>
    </row>
    <row r="15" spans="2:14" x14ac:dyDescent="0.25">
      <c r="B15" s="124">
        <v>10</v>
      </c>
      <c r="C15" s="124" t="s">
        <v>50</v>
      </c>
      <c r="D15" s="147">
        <v>41.815637492407134</v>
      </c>
      <c r="E15" s="147">
        <v>42.405555945587082</v>
      </c>
      <c r="F15" s="148">
        <v>47.466523952409183</v>
      </c>
      <c r="G15" s="148">
        <v>53.327190774769839</v>
      </c>
      <c r="I15" s="124">
        <v>10</v>
      </c>
      <c r="J15" s="124" t="s">
        <v>50</v>
      </c>
      <c r="K15" s="147">
        <v>5.6792250248746363</v>
      </c>
      <c r="L15" s="147">
        <v>5.7738321206090948</v>
      </c>
      <c r="M15" s="148">
        <v>6.4575026319802209</v>
      </c>
      <c r="N15" s="148">
        <v>7.2594112369689379</v>
      </c>
    </row>
    <row r="16" spans="2:14" x14ac:dyDescent="0.25">
      <c r="B16" s="124">
        <v>11</v>
      </c>
      <c r="C16" s="124" t="s">
        <v>51</v>
      </c>
      <c r="D16" s="147">
        <v>48.411154486661374</v>
      </c>
      <c r="E16" s="147">
        <v>48.933250533518141</v>
      </c>
      <c r="F16" s="148">
        <v>53.777333116745204</v>
      </c>
      <c r="G16" s="148">
        <v>58.889480881311158</v>
      </c>
      <c r="I16" s="124">
        <v>11</v>
      </c>
      <c r="J16" s="124" t="s">
        <v>51</v>
      </c>
      <c r="K16" s="147">
        <v>6.2228090665438121</v>
      </c>
      <c r="L16" s="147">
        <v>6.3076614691840804</v>
      </c>
      <c r="M16" s="148">
        <v>6.9266924792114031</v>
      </c>
      <c r="N16" s="148">
        <v>7.5904972775856345</v>
      </c>
    </row>
    <row r="17" spans="2:14" x14ac:dyDescent="0.25">
      <c r="B17" s="124">
        <v>12</v>
      </c>
      <c r="C17" s="124" t="s">
        <v>52</v>
      </c>
      <c r="D17" s="147">
        <v>51.2472921794078</v>
      </c>
      <c r="E17" s="147">
        <v>51.760648167843826</v>
      </c>
      <c r="F17" s="148">
        <v>56.494072896663432</v>
      </c>
      <c r="G17" s="148">
        <v>61.831629419375638</v>
      </c>
      <c r="I17" s="124">
        <v>12</v>
      </c>
      <c r="J17" s="124" t="s">
        <v>52</v>
      </c>
      <c r="K17" s="147">
        <v>6.4321948989781896</v>
      </c>
      <c r="L17" s="147">
        <v>6.5158457843129947</v>
      </c>
      <c r="M17" s="148">
        <v>7.1063774203208627</v>
      </c>
      <c r="N17" s="148">
        <v>7.7835116964201081</v>
      </c>
    </row>
    <row r="18" spans="2:14" x14ac:dyDescent="0.25">
      <c r="B18" s="124">
        <v>13</v>
      </c>
      <c r="C18" s="124" t="s">
        <v>53</v>
      </c>
      <c r="D18" s="147">
        <v>49.107180672398712</v>
      </c>
      <c r="E18" s="147">
        <v>49.709860212946808</v>
      </c>
      <c r="F18" s="148">
        <v>55.221785279083463</v>
      </c>
      <c r="G18" s="148">
        <v>60.260859659659133</v>
      </c>
      <c r="I18" s="124">
        <v>13</v>
      </c>
      <c r="J18" s="124" t="s">
        <v>53</v>
      </c>
      <c r="K18" s="147">
        <v>6.4804001140309193</v>
      </c>
      <c r="L18" s="147">
        <v>6.5774657301461135</v>
      </c>
      <c r="M18" s="148">
        <v>7.3008927208643684</v>
      </c>
      <c r="N18" s="148">
        <v>7.9724539397847609</v>
      </c>
    </row>
    <row r="19" spans="2:14" x14ac:dyDescent="0.25">
      <c r="B19" s="124">
        <v>14</v>
      </c>
      <c r="C19" s="124" t="s">
        <v>54</v>
      </c>
      <c r="D19" s="147">
        <v>48.380326947660919</v>
      </c>
      <c r="E19" s="147">
        <v>49.090313014839765</v>
      </c>
      <c r="F19" s="148">
        <v>54.697371696379264</v>
      </c>
      <c r="G19" s="148">
        <v>61.147382792844262</v>
      </c>
      <c r="I19" s="124">
        <v>14</v>
      </c>
      <c r="J19" s="124" t="s">
        <v>54</v>
      </c>
      <c r="K19" s="147">
        <v>6.1796473540289192</v>
      </c>
      <c r="L19" s="147">
        <v>6.2882474969839253</v>
      </c>
      <c r="M19" s="148">
        <v>7.0010916482806964</v>
      </c>
      <c r="N19" s="148">
        <v>7.8322515042221141</v>
      </c>
    </row>
    <row r="20" spans="2:14" x14ac:dyDescent="0.25">
      <c r="D20" s="8"/>
      <c r="K20" s="8"/>
    </row>
    <row r="21" spans="2:14" x14ac:dyDescent="0.25">
      <c r="D21" s="8"/>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G9"/>
  <sheetViews>
    <sheetView workbookViewId="0">
      <selection activeCell="B2" sqref="B2"/>
    </sheetView>
  </sheetViews>
  <sheetFormatPr defaultRowHeight="15" x14ac:dyDescent="0.25"/>
  <cols>
    <col min="2" max="2" width="19.42578125" bestFit="1" customWidth="1"/>
    <col min="3" max="3" width="7.5703125" style="8" bestFit="1" customWidth="1"/>
  </cols>
  <sheetData>
    <row r="2" spans="2:7" x14ac:dyDescent="0.25">
      <c r="B2" s="3" t="s">
        <v>396</v>
      </c>
      <c r="C2" s="164"/>
    </row>
    <row r="4" spans="2:7" x14ac:dyDescent="0.25">
      <c r="B4" s="170"/>
      <c r="C4" s="171" t="s">
        <v>33</v>
      </c>
      <c r="D4" s="171" t="s">
        <v>34</v>
      </c>
      <c r="E4" s="171" t="s">
        <v>35</v>
      </c>
      <c r="F4" s="171" t="s">
        <v>36</v>
      </c>
    </row>
    <row r="5" spans="2:7" x14ac:dyDescent="0.25">
      <c r="B5" s="172" t="s">
        <v>152</v>
      </c>
      <c r="C5" s="200">
        <v>88.513710000000003</v>
      </c>
      <c r="D5" s="200">
        <v>95.447210000000013</v>
      </c>
      <c r="E5" s="200">
        <v>111.68271</v>
      </c>
      <c r="F5" s="200">
        <v>125.76451000000002</v>
      </c>
    </row>
    <row r="6" spans="2:7" x14ac:dyDescent="0.25">
      <c r="B6" s="172" t="s">
        <v>153</v>
      </c>
      <c r="C6" s="200">
        <v>82.911709999999999</v>
      </c>
      <c r="D6" s="200">
        <v>85.350210000000004</v>
      </c>
      <c r="E6" s="200">
        <v>98.354710000000011</v>
      </c>
      <c r="F6" s="200">
        <v>112.31951000000001</v>
      </c>
    </row>
    <row r="7" spans="2:7" x14ac:dyDescent="0.25">
      <c r="B7" s="173" t="s">
        <v>397</v>
      </c>
      <c r="C7" s="201">
        <v>77.916709999999995</v>
      </c>
      <c r="D7" s="201">
        <v>80.275209999999987</v>
      </c>
      <c r="E7" s="201">
        <v>92.279709999999994</v>
      </c>
      <c r="F7" s="201">
        <v>103.84451</v>
      </c>
    </row>
    <row r="9" spans="2:7" x14ac:dyDescent="0.25">
      <c r="D9" s="299"/>
      <c r="E9" s="299"/>
      <c r="F9" s="299"/>
      <c r="G9" s="299"/>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3:M38"/>
  <sheetViews>
    <sheetView workbookViewId="0">
      <selection activeCell="B3" sqref="B3"/>
    </sheetView>
  </sheetViews>
  <sheetFormatPr defaultRowHeight="15" x14ac:dyDescent="0.25"/>
  <cols>
    <col min="2" max="2" width="29.85546875" customWidth="1"/>
    <col min="7" max="7" width="9.140625" style="127"/>
  </cols>
  <sheetData>
    <row r="3" spans="2:6" x14ac:dyDescent="0.25">
      <c r="B3" s="5" t="s">
        <v>749</v>
      </c>
    </row>
    <row r="4" spans="2:6" x14ac:dyDescent="0.25">
      <c r="B4" s="195"/>
      <c r="C4" s="186"/>
      <c r="D4" s="186"/>
      <c r="E4" s="186"/>
    </row>
    <row r="5" spans="2:6" x14ac:dyDescent="0.25">
      <c r="B5" s="383" t="s">
        <v>82</v>
      </c>
      <c r="C5" s="384" t="s">
        <v>33</v>
      </c>
      <c r="D5" s="187" t="s">
        <v>34</v>
      </c>
      <c r="E5" s="196" t="s">
        <v>35</v>
      </c>
      <c r="F5" s="187" t="s">
        <v>36</v>
      </c>
    </row>
    <row r="6" spans="2:6" x14ac:dyDescent="0.25">
      <c r="B6" s="174" t="s">
        <v>75</v>
      </c>
      <c r="C6" s="175"/>
      <c r="D6" s="175"/>
      <c r="E6" s="176"/>
      <c r="F6" s="175"/>
    </row>
    <row r="7" spans="2:6" x14ac:dyDescent="0.25">
      <c r="B7" s="177" t="s">
        <v>398</v>
      </c>
      <c r="C7" s="178">
        <v>1953.7604258292843</v>
      </c>
      <c r="D7" s="178">
        <v>1817.9694040466725</v>
      </c>
      <c r="E7" s="178">
        <v>1923.841494055881</v>
      </c>
      <c r="F7" s="178">
        <v>1958.2642588510521</v>
      </c>
    </row>
    <row r="8" spans="2:6" x14ac:dyDescent="0.25">
      <c r="B8" s="177" t="s">
        <v>399</v>
      </c>
      <c r="C8" s="178">
        <v>48.288275289298603</v>
      </c>
      <c r="D8" s="178">
        <v>48.288275289298603</v>
      </c>
      <c r="E8" s="178">
        <v>48.288275289298603</v>
      </c>
      <c r="F8" s="178">
        <v>48.288275289298603</v>
      </c>
    </row>
    <row r="9" spans="2:6" x14ac:dyDescent="0.25">
      <c r="B9" s="179" t="s">
        <v>400</v>
      </c>
      <c r="C9" s="385">
        <v>1905.4721505399857</v>
      </c>
      <c r="D9" s="385">
        <v>1769.6811287573739</v>
      </c>
      <c r="E9" s="385">
        <v>1875.5532187665824</v>
      </c>
      <c r="F9" s="385">
        <v>1909.9759835617535</v>
      </c>
    </row>
    <row r="10" spans="2:6" x14ac:dyDescent="0.25">
      <c r="B10" s="180"/>
      <c r="C10" s="181">
        <v>0</v>
      </c>
      <c r="D10" s="181">
        <v>0</v>
      </c>
      <c r="E10" s="181">
        <v>0</v>
      </c>
      <c r="F10" s="181">
        <v>0</v>
      </c>
    </row>
    <row r="11" spans="2:6" x14ac:dyDescent="0.25">
      <c r="B11" s="182" t="s">
        <v>76</v>
      </c>
      <c r="C11" s="181">
        <v>0</v>
      </c>
      <c r="D11" s="181">
        <v>0</v>
      </c>
      <c r="E11" s="181">
        <v>0</v>
      </c>
      <c r="F11" s="181">
        <v>0</v>
      </c>
    </row>
    <row r="12" spans="2:6" x14ac:dyDescent="0.25">
      <c r="B12" s="177" t="s">
        <v>398</v>
      </c>
      <c r="C12" s="178">
        <v>320.9904821866225</v>
      </c>
      <c r="D12" s="178">
        <v>368.5120397099808</v>
      </c>
      <c r="E12" s="178">
        <v>415.89180676582043</v>
      </c>
      <c r="F12" s="178">
        <v>433.35627167307791</v>
      </c>
    </row>
    <row r="13" spans="2:6" x14ac:dyDescent="0.25">
      <c r="B13" s="177" t="s">
        <v>399</v>
      </c>
      <c r="C13" s="178">
        <v>10.486774629236379</v>
      </c>
      <c r="D13" s="178">
        <v>10.891065005476207</v>
      </c>
      <c r="E13" s="178">
        <v>11.559975161856926</v>
      </c>
      <c r="F13" s="178">
        <v>12.199626585519923</v>
      </c>
    </row>
    <row r="14" spans="2:6" x14ac:dyDescent="0.25">
      <c r="B14" s="179" t="s">
        <v>400</v>
      </c>
      <c r="C14" s="385">
        <v>310.50370755738612</v>
      </c>
      <c r="D14" s="385">
        <v>357.62097470450459</v>
      </c>
      <c r="E14" s="385">
        <v>404.33183160396351</v>
      </c>
      <c r="F14" s="385">
        <v>421.15664508755799</v>
      </c>
    </row>
    <row r="15" spans="2:6" x14ac:dyDescent="0.25">
      <c r="B15" s="180"/>
      <c r="C15" s="181">
        <v>0</v>
      </c>
      <c r="D15" s="181">
        <v>0</v>
      </c>
      <c r="E15" s="181">
        <v>0</v>
      </c>
      <c r="F15" s="181">
        <v>0</v>
      </c>
    </row>
    <row r="16" spans="2:6" x14ac:dyDescent="0.25">
      <c r="B16" s="182" t="s">
        <v>77</v>
      </c>
      <c r="C16" s="181">
        <v>0</v>
      </c>
      <c r="D16" s="181">
        <v>0</v>
      </c>
      <c r="E16" s="181">
        <v>0</v>
      </c>
      <c r="F16" s="181">
        <v>0</v>
      </c>
    </row>
    <row r="17" spans="2:13" x14ac:dyDescent="0.25">
      <c r="B17" s="177" t="s">
        <v>398</v>
      </c>
      <c r="C17" s="308">
        <v>343.0413076142334</v>
      </c>
      <c r="D17" s="308">
        <v>347.64783926852033</v>
      </c>
      <c r="E17" s="308">
        <v>335.69767567194907</v>
      </c>
      <c r="F17" s="308" t="s">
        <v>770</v>
      </c>
    </row>
    <row r="18" spans="2:13" x14ac:dyDescent="0.25">
      <c r="B18" s="177" t="s">
        <v>399</v>
      </c>
      <c r="C18" s="309">
        <v>3.5649603299854107</v>
      </c>
      <c r="D18" s="309">
        <v>3.6691808779317512</v>
      </c>
      <c r="E18" s="309">
        <v>3.7947443774188514</v>
      </c>
      <c r="F18" s="309" t="s">
        <v>770</v>
      </c>
      <c r="G18" s="188"/>
    </row>
    <row r="19" spans="2:13" x14ac:dyDescent="0.25">
      <c r="B19" s="179" t="s">
        <v>400</v>
      </c>
      <c r="C19" s="385">
        <v>339.47634728424799</v>
      </c>
      <c r="D19" s="385">
        <v>343.97865839058858</v>
      </c>
      <c r="E19" s="385">
        <v>331.90293129453022</v>
      </c>
      <c r="F19" s="385">
        <v>338.50200895000415</v>
      </c>
      <c r="G19" s="189"/>
    </row>
    <row r="20" spans="2:13" x14ac:dyDescent="0.25">
      <c r="B20" s="180"/>
      <c r="C20" s="181">
        <v>0</v>
      </c>
      <c r="D20" s="181">
        <v>0</v>
      </c>
      <c r="E20" s="181">
        <v>0</v>
      </c>
      <c r="F20" s="181">
        <v>0</v>
      </c>
      <c r="G20" s="190"/>
    </row>
    <row r="21" spans="2:13" x14ac:dyDescent="0.25">
      <c r="B21" s="183" t="s">
        <v>78</v>
      </c>
      <c r="C21" s="184">
        <v>269.08470435494382</v>
      </c>
      <c r="D21" s="184">
        <v>284.83561180741293</v>
      </c>
      <c r="E21" s="184">
        <v>349.74575242777559</v>
      </c>
      <c r="F21" s="184">
        <v>522.20853864712467</v>
      </c>
      <c r="G21" s="190"/>
    </row>
    <row r="22" spans="2:13" x14ac:dyDescent="0.25">
      <c r="B22" s="183" t="s">
        <v>79</v>
      </c>
      <c r="C22" s="184">
        <v>48.443896982562954</v>
      </c>
      <c r="D22" s="184">
        <v>49.659407513744483</v>
      </c>
      <c r="E22" s="184">
        <v>51.681432895343256</v>
      </c>
      <c r="F22" s="184">
        <v>52.708991729163529</v>
      </c>
      <c r="G22" s="191"/>
    </row>
    <row r="23" spans="2:13" x14ac:dyDescent="0.25">
      <c r="B23" s="185" t="s">
        <v>401</v>
      </c>
      <c r="C23" s="430">
        <v>2872.9808067191261</v>
      </c>
      <c r="D23" s="430">
        <v>2805.7757811736246</v>
      </c>
      <c r="E23" s="430">
        <v>3013.2151669881951</v>
      </c>
      <c r="F23" s="430">
        <v>3244.5521679756034</v>
      </c>
      <c r="G23" s="192"/>
    </row>
    <row r="24" spans="2:13" x14ac:dyDescent="0.25">
      <c r="B24" s="428" t="s">
        <v>769</v>
      </c>
      <c r="C24" s="429"/>
      <c r="D24" s="429"/>
      <c r="E24" s="429"/>
      <c r="F24" s="429"/>
      <c r="G24" s="192"/>
    </row>
    <row r="25" spans="2:13" x14ac:dyDescent="0.25">
      <c r="G25" s="192"/>
    </row>
    <row r="26" spans="2:13" x14ac:dyDescent="0.25">
      <c r="G26" s="190"/>
      <c r="H26" s="5" t="s">
        <v>402</v>
      </c>
    </row>
    <row r="27" spans="2:13" x14ac:dyDescent="0.25">
      <c r="G27" s="190"/>
      <c r="H27" s="5"/>
    </row>
    <row r="28" spans="2:13" x14ac:dyDescent="0.25">
      <c r="G28" s="190"/>
      <c r="H28" s="197" t="s">
        <v>81</v>
      </c>
      <c r="I28" s="197"/>
      <c r="J28" s="197" t="s">
        <v>33</v>
      </c>
      <c r="K28" s="197" t="s">
        <v>34</v>
      </c>
      <c r="L28" s="197" t="s">
        <v>35</v>
      </c>
      <c r="M28" s="197" t="s">
        <v>36</v>
      </c>
    </row>
    <row r="29" spans="2:13" x14ac:dyDescent="0.25">
      <c r="G29" s="191"/>
      <c r="H29" s="199">
        <v>1</v>
      </c>
      <c r="I29" s="198"/>
      <c r="J29" s="198">
        <v>1.2762904094001102</v>
      </c>
      <c r="K29" s="198">
        <v>1.3083139362032947</v>
      </c>
      <c r="L29" s="198">
        <v>1.3615856951418255</v>
      </c>
      <c r="M29" s="198">
        <v>1.388657495025539</v>
      </c>
    </row>
    <row r="30" spans="2:13" x14ac:dyDescent="0.25">
      <c r="G30" s="192"/>
    </row>
    <row r="31" spans="2:13" x14ac:dyDescent="0.25">
      <c r="G31" s="192"/>
    </row>
    <row r="32" spans="2:13" x14ac:dyDescent="0.25">
      <c r="G32" s="193"/>
    </row>
    <row r="33" spans="7:7" x14ac:dyDescent="0.25">
      <c r="G33" s="194"/>
    </row>
    <row r="34" spans="7:7" x14ac:dyDescent="0.25">
      <c r="G34" s="191"/>
    </row>
    <row r="35" spans="7:7" x14ac:dyDescent="0.25">
      <c r="G35" s="192"/>
    </row>
    <row r="36" spans="7:7" x14ac:dyDescent="0.25">
      <c r="G36" s="191"/>
    </row>
    <row r="37" spans="7:7" x14ac:dyDescent="0.25">
      <c r="G37" s="191"/>
    </row>
    <row r="38" spans="7:7" x14ac:dyDescent="0.25">
      <c r="G38" s="19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P23"/>
  <sheetViews>
    <sheetView workbookViewId="0">
      <selection activeCell="B2" sqref="B2"/>
    </sheetView>
  </sheetViews>
  <sheetFormatPr defaultRowHeight="15" x14ac:dyDescent="0.25"/>
  <cols>
    <col min="2" max="2" width="45.85546875" bestFit="1" customWidth="1"/>
    <col min="8" max="8" width="11.42578125" customWidth="1"/>
    <col min="9" max="9" width="11.5703125" style="8" bestFit="1" customWidth="1"/>
    <col min="10" max="10" width="12.140625" style="8" customWidth="1"/>
    <col min="11" max="11" width="10.85546875" style="8" customWidth="1"/>
    <col min="12" max="12" width="10.5703125" style="8" customWidth="1"/>
    <col min="14" max="14" width="23" customWidth="1"/>
    <col min="16" max="16" width="33.140625" bestFit="1" customWidth="1"/>
  </cols>
  <sheetData>
    <row r="2" spans="2:16" x14ac:dyDescent="0.25">
      <c r="B2" s="5" t="s">
        <v>709</v>
      </c>
    </row>
    <row r="3" spans="2:16" x14ac:dyDescent="0.25">
      <c r="B3" s="127"/>
      <c r="C3" s="127"/>
      <c r="D3" s="127"/>
      <c r="E3" s="127"/>
      <c r="F3" s="127"/>
    </row>
    <row r="4" spans="2:16" x14ac:dyDescent="0.25">
      <c r="B4" s="132"/>
      <c r="C4" s="133" t="s">
        <v>33</v>
      </c>
      <c r="D4" s="133" t="s">
        <v>34</v>
      </c>
      <c r="E4" s="133" t="s">
        <v>35</v>
      </c>
      <c r="F4" s="133" t="s">
        <v>36</v>
      </c>
    </row>
    <row r="5" spans="2:16" x14ac:dyDescent="0.25">
      <c r="B5" s="131" t="s">
        <v>154</v>
      </c>
      <c r="C5" s="134">
        <v>52.344193000000004</v>
      </c>
      <c r="D5" s="134">
        <v>51.514979999999987</v>
      </c>
      <c r="E5" s="134">
        <v>50.747444000000002</v>
      </c>
      <c r="F5" s="134">
        <v>50.05724900000002</v>
      </c>
    </row>
    <row r="6" spans="2:16" x14ac:dyDescent="0.25">
      <c r="B6" s="131" t="s">
        <v>155</v>
      </c>
      <c r="C6" s="134">
        <v>18.697783418817572</v>
      </c>
      <c r="D6" s="134">
        <v>18.218201416413468</v>
      </c>
      <c r="E6" s="134">
        <v>17.910233828919981</v>
      </c>
      <c r="F6" s="134">
        <v>17.625406664851706</v>
      </c>
    </row>
    <row r="7" spans="2:16" x14ac:dyDescent="0.25">
      <c r="B7" s="131" t="s">
        <v>156</v>
      </c>
      <c r="C7" s="134">
        <v>25.359864180576466</v>
      </c>
      <c r="D7" s="134">
        <v>25.030185946228976</v>
      </c>
      <c r="E7" s="134">
        <v>24.704793528927997</v>
      </c>
      <c r="F7" s="134">
        <v>24.383631213051927</v>
      </c>
    </row>
    <row r="8" spans="2:16" x14ac:dyDescent="0.25">
      <c r="B8" s="127"/>
      <c r="C8" s="127"/>
      <c r="D8" s="127"/>
      <c r="E8" s="127"/>
      <c r="F8" s="127"/>
      <c r="H8" s="5" t="s">
        <v>710</v>
      </c>
    </row>
    <row r="9" spans="2:16" x14ac:dyDescent="0.25">
      <c r="B9" s="127"/>
      <c r="C9" s="127"/>
      <c r="D9" s="127"/>
      <c r="E9" s="127"/>
      <c r="F9" s="127"/>
      <c r="H9" s="5"/>
    </row>
    <row r="10" spans="2:16" x14ac:dyDescent="0.25">
      <c r="B10" s="128"/>
      <c r="C10" s="129"/>
      <c r="D10" s="129"/>
      <c r="E10" s="130"/>
      <c r="F10" s="129"/>
      <c r="H10" s="136" t="s">
        <v>61</v>
      </c>
      <c r="I10" s="136" t="s">
        <v>62</v>
      </c>
      <c r="J10" s="136" t="s">
        <v>63</v>
      </c>
      <c r="K10" s="136" t="s">
        <v>64</v>
      </c>
      <c r="L10" s="136" t="s">
        <v>66</v>
      </c>
    </row>
    <row r="11" spans="2:16" ht="25.5" x14ac:dyDescent="0.25">
      <c r="B11" s="128"/>
      <c r="C11" s="129"/>
      <c r="D11" s="129"/>
      <c r="E11" s="130"/>
      <c r="F11" s="129"/>
      <c r="H11" s="137" t="s">
        <v>65</v>
      </c>
      <c r="I11" s="135">
        <v>13.608931650000001</v>
      </c>
      <c r="J11" s="135">
        <v>14.017199599500001</v>
      </c>
      <c r="K11" s="135">
        <v>14.437715587485002</v>
      </c>
      <c r="L11" s="135">
        <v>14.870847055109552</v>
      </c>
    </row>
    <row r="13" spans="2:16" x14ac:dyDescent="0.25">
      <c r="N13" s="5" t="s">
        <v>711</v>
      </c>
    </row>
    <row r="14" spans="2:16" x14ac:dyDescent="0.25">
      <c r="N14" s="5"/>
    </row>
    <row r="15" spans="2:16" x14ac:dyDescent="0.25">
      <c r="N15" s="123" t="s">
        <v>67</v>
      </c>
      <c r="O15" s="123" t="s">
        <v>1</v>
      </c>
      <c r="P15" s="123" t="s">
        <v>68</v>
      </c>
    </row>
    <row r="16" spans="2:16" x14ac:dyDescent="0.25">
      <c r="N16" s="138" t="s">
        <v>69</v>
      </c>
      <c r="O16" s="139">
        <v>24</v>
      </c>
      <c r="P16" s="139">
        <v>1200</v>
      </c>
    </row>
    <row r="17" spans="14:16" x14ac:dyDescent="0.25">
      <c r="N17" s="138" t="s">
        <v>72</v>
      </c>
      <c r="O17" s="139">
        <v>16</v>
      </c>
      <c r="P17" s="139">
        <v>500</v>
      </c>
    </row>
    <row r="18" spans="14:16" x14ac:dyDescent="0.25">
      <c r="N18" s="138" t="s">
        <v>83</v>
      </c>
      <c r="O18" s="139">
        <v>24</v>
      </c>
      <c r="P18" s="139">
        <v>2000</v>
      </c>
    </row>
    <row r="19" spans="14:16" x14ac:dyDescent="0.25">
      <c r="N19" s="138" t="s">
        <v>87</v>
      </c>
      <c r="O19" s="139">
        <v>24</v>
      </c>
      <c r="P19" s="139">
        <v>1000</v>
      </c>
    </row>
    <row r="20" spans="14:16" ht="25.5" x14ac:dyDescent="0.25">
      <c r="N20" s="138" t="s">
        <v>73</v>
      </c>
      <c r="O20" s="139">
        <v>10</v>
      </c>
      <c r="P20" s="139" t="s">
        <v>88</v>
      </c>
    </row>
    <row r="21" spans="14:16" x14ac:dyDescent="0.25">
      <c r="N21" s="138" t="s">
        <v>70</v>
      </c>
      <c r="O21" s="139">
        <v>24</v>
      </c>
      <c r="P21" s="139" t="s">
        <v>71</v>
      </c>
    </row>
    <row r="22" spans="14:16" x14ac:dyDescent="0.25">
      <c r="N22" s="138" t="s">
        <v>89</v>
      </c>
      <c r="O22" s="139">
        <v>26</v>
      </c>
      <c r="P22" s="139" t="s">
        <v>85</v>
      </c>
    </row>
    <row r="23" spans="14:16" x14ac:dyDescent="0.25">
      <c r="N23" s="138" t="s">
        <v>84</v>
      </c>
      <c r="O23" s="139">
        <v>13</v>
      </c>
      <c r="P23" s="139" t="s">
        <v>86</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AJ32"/>
  <sheetViews>
    <sheetView topLeftCell="T1" zoomScale="85" zoomScaleNormal="85" workbookViewId="0">
      <selection activeCell="AC1" sqref="AC1"/>
    </sheetView>
  </sheetViews>
  <sheetFormatPr defaultRowHeight="15" x14ac:dyDescent="0.25"/>
  <cols>
    <col min="3" max="3" width="35.85546875" bestFit="1" customWidth="1"/>
    <col min="4" max="4" width="14.28515625" customWidth="1"/>
    <col min="5" max="5" width="12.85546875" customWidth="1"/>
    <col min="6" max="6" width="14.5703125" customWidth="1"/>
    <col min="7" max="7" width="14.7109375" customWidth="1"/>
    <col min="8" max="8" width="13.140625" bestFit="1" customWidth="1"/>
    <col min="9" max="9" width="11.85546875" bestFit="1" customWidth="1"/>
    <col min="12" max="12" width="35.85546875" bestFit="1" customWidth="1"/>
    <col min="13" max="13" width="14.28515625" customWidth="1"/>
    <col min="14" max="14" width="12.85546875" customWidth="1"/>
    <col min="15" max="15" width="14.5703125" customWidth="1"/>
    <col min="16" max="16" width="14.7109375" customWidth="1"/>
    <col min="17" max="17" width="13.140625" bestFit="1" customWidth="1"/>
    <col min="18" max="18" width="11.85546875" bestFit="1" customWidth="1"/>
    <col min="21" max="21" width="35.85546875" bestFit="1" customWidth="1"/>
    <col min="22" max="22" width="12.7109375" bestFit="1" customWidth="1"/>
    <col min="23" max="25" width="11.85546875" bestFit="1" customWidth="1"/>
    <col min="26" max="26" width="13.140625" bestFit="1" customWidth="1"/>
    <col min="27" max="27" width="11.85546875" bestFit="1" customWidth="1"/>
    <col min="29" max="29" width="6.85546875" customWidth="1"/>
    <col min="30" max="30" width="34.7109375" customWidth="1"/>
    <col min="31" max="31" width="7.28515625" customWidth="1"/>
    <col min="32" max="32" width="6.7109375" customWidth="1"/>
    <col min="33" max="33" width="7.140625" customWidth="1"/>
    <col min="34" max="34" width="7" customWidth="1"/>
    <col min="35" max="35" width="7.28515625" customWidth="1"/>
    <col min="36" max="36" width="6.7109375" customWidth="1"/>
  </cols>
  <sheetData>
    <row r="1" spans="2:36" x14ac:dyDescent="0.25">
      <c r="B1" s="3" t="s">
        <v>55</v>
      </c>
      <c r="K1" s="3" t="s">
        <v>56</v>
      </c>
      <c r="T1" s="3" t="s">
        <v>57</v>
      </c>
      <c r="AC1" s="3" t="s">
        <v>712</v>
      </c>
    </row>
    <row r="3" spans="2:36" s="7" customFormat="1" ht="38.25" customHeight="1" x14ac:dyDescent="0.2">
      <c r="D3" s="13"/>
      <c r="H3" s="14"/>
      <c r="I3" s="14"/>
      <c r="M3" s="13"/>
      <c r="Q3" s="14"/>
      <c r="R3" s="14"/>
      <c r="V3" s="13"/>
      <c r="Z3" s="14"/>
      <c r="AA3" s="14"/>
      <c r="AC3" s="401"/>
      <c r="AD3" s="402"/>
      <c r="AE3" s="439" t="s">
        <v>58</v>
      </c>
      <c r="AF3" s="439"/>
      <c r="AG3" s="439" t="s">
        <v>59</v>
      </c>
      <c r="AH3" s="439"/>
      <c r="AI3" s="439" t="s">
        <v>60</v>
      </c>
      <c r="AJ3" s="439"/>
    </row>
    <row r="4" spans="2:36" ht="45" customHeight="1" x14ac:dyDescent="0.25">
      <c r="B4" s="440" t="s">
        <v>157</v>
      </c>
      <c r="C4" s="440"/>
      <c r="D4" s="118" t="s">
        <v>738</v>
      </c>
      <c r="E4" s="118" t="s">
        <v>739</v>
      </c>
      <c r="F4" s="118" t="s">
        <v>740</v>
      </c>
      <c r="G4" s="118" t="s">
        <v>741</v>
      </c>
      <c r="H4" s="118" t="s">
        <v>148</v>
      </c>
      <c r="I4" s="118" t="s">
        <v>149</v>
      </c>
      <c r="K4" s="440" t="s">
        <v>157</v>
      </c>
      <c r="L4" s="440"/>
      <c r="M4" s="118" t="s">
        <v>738</v>
      </c>
      <c r="N4" s="118" t="s">
        <v>739</v>
      </c>
      <c r="O4" s="118" t="s">
        <v>740</v>
      </c>
      <c r="P4" s="118" t="s">
        <v>741</v>
      </c>
      <c r="Q4" s="118" t="s">
        <v>148</v>
      </c>
      <c r="R4" s="118" t="s">
        <v>149</v>
      </c>
      <c r="T4" s="440" t="s">
        <v>157</v>
      </c>
      <c r="U4" s="440"/>
      <c r="V4" s="118" t="s">
        <v>738</v>
      </c>
      <c r="W4" s="118" t="s">
        <v>739</v>
      </c>
      <c r="X4" s="118" t="s">
        <v>740</v>
      </c>
      <c r="Y4" s="118" t="s">
        <v>741</v>
      </c>
      <c r="Z4" s="118" t="s">
        <v>148</v>
      </c>
      <c r="AA4" s="118" t="s">
        <v>149</v>
      </c>
      <c r="AC4" s="441" t="s">
        <v>157</v>
      </c>
      <c r="AD4" s="441"/>
      <c r="AE4" s="310" t="s">
        <v>103</v>
      </c>
      <c r="AF4" s="310" t="s">
        <v>104</v>
      </c>
      <c r="AG4" s="310" t="s">
        <v>103</v>
      </c>
      <c r="AH4" s="310" t="s">
        <v>104</v>
      </c>
      <c r="AI4" s="310" t="s">
        <v>103</v>
      </c>
      <c r="AJ4" s="310" t="s">
        <v>104</v>
      </c>
    </row>
    <row r="5" spans="2:36" s="15" customFormat="1" ht="24.75" customHeight="1" x14ac:dyDescent="0.25">
      <c r="B5" s="142" t="s">
        <v>1</v>
      </c>
      <c r="C5" s="142" t="s">
        <v>2</v>
      </c>
      <c r="D5" s="118" t="s">
        <v>90</v>
      </c>
      <c r="E5" s="118" t="s">
        <v>90</v>
      </c>
      <c r="F5" s="118" t="s">
        <v>90</v>
      </c>
      <c r="G5" s="118" t="s">
        <v>90</v>
      </c>
      <c r="H5" s="376" t="s">
        <v>90</v>
      </c>
      <c r="I5" s="376" t="s">
        <v>90</v>
      </c>
      <c r="K5" s="142" t="s">
        <v>1</v>
      </c>
      <c r="L5" s="142" t="s">
        <v>2</v>
      </c>
      <c r="M5" s="118" t="s">
        <v>90</v>
      </c>
      <c r="N5" s="118" t="s">
        <v>90</v>
      </c>
      <c r="O5" s="118" t="s">
        <v>90</v>
      </c>
      <c r="P5" s="118" t="s">
        <v>90</v>
      </c>
      <c r="Q5" s="376" t="s">
        <v>90</v>
      </c>
      <c r="R5" s="376" t="s">
        <v>90</v>
      </c>
      <c r="T5" s="142" t="s">
        <v>1</v>
      </c>
      <c r="U5" s="142" t="s">
        <v>2</v>
      </c>
      <c r="V5" s="118" t="s">
        <v>90</v>
      </c>
      <c r="W5" s="118" t="s">
        <v>90</v>
      </c>
      <c r="X5" s="118" t="s">
        <v>90</v>
      </c>
      <c r="Y5" s="118" t="s">
        <v>90</v>
      </c>
      <c r="Z5" s="376" t="s">
        <v>90</v>
      </c>
      <c r="AA5" s="376" t="s">
        <v>90</v>
      </c>
      <c r="AC5" s="396" t="s">
        <v>1</v>
      </c>
      <c r="AD5" s="396" t="s">
        <v>2</v>
      </c>
      <c r="AE5" s="396" t="s">
        <v>90</v>
      </c>
      <c r="AF5" s="396" t="s">
        <v>90</v>
      </c>
      <c r="AG5" s="396" t="s">
        <v>90</v>
      </c>
      <c r="AH5" s="396" t="s">
        <v>90</v>
      </c>
      <c r="AI5" s="396" t="s">
        <v>90</v>
      </c>
      <c r="AJ5" s="396" t="s">
        <v>90</v>
      </c>
    </row>
    <row r="6" spans="2:36" x14ac:dyDescent="0.25">
      <c r="B6" s="143">
        <v>1</v>
      </c>
      <c r="C6" s="144" t="s">
        <v>4</v>
      </c>
      <c r="D6" s="145">
        <f>'Tables 1 -4'!M6-'Tables 1 -4'!D6</f>
        <v>-7.6096543086977331E-2</v>
      </c>
      <c r="E6" s="145">
        <f>'Tables 1 -4'!N6-'Tables 1 -4'!E6</f>
        <v>5.7880073703484136</v>
      </c>
      <c r="F6" s="145">
        <f>'Tables 1 -4'!O6-'Tables 1 -4'!F6</f>
        <v>5.3581419652976692</v>
      </c>
      <c r="G6" s="145">
        <f>'Tables 1 -4'!P6-'Tables 1 -4'!G6</f>
        <v>-0.85625714909966977</v>
      </c>
      <c r="H6" s="145">
        <f>'Tables 1 -4'!Q6-'Tables 1 -4'!H6</f>
        <v>8.4773934323549085</v>
      </c>
      <c r="I6" s="145">
        <f>'Tables 1 -4'!R6-'Tables 1 -4'!I6</f>
        <v>6.2382870273025208</v>
      </c>
      <c r="K6" s="143">
        <v>1</v>
      </c>
      <c r="L6" s="144" t="s">
        <v>4</v>
      </c>
      <c r="M6" s="145">
        <f>'Tables 1 -4'!V6-'Tables 1 -4'!M6</f>
        <v>-0.84471523648743396</v>
      </c>
      <c r="N6" s="145">
        <f>'Tables 1 -4'!W6-'Tables 1 -4'!N6</f>
        <v>-2.0532598368519572</v>
      </c>
      <c r="O6" s="146">
        <f>'Tables 1 -4'!X6-'Tables 1 -4'!O6</f>
        <v>8.4538868507638565</v>
      </c>
      <c r="P6" s="145">
        <f>'Tables 1 -4'!Y6-'Tables 1 -4'!P6</f>
        <v>-1.7907469780285254</v>
      </c>
      <c r="Q6" s="145">
        <f>'Tables 1 -4'!Z6-'Tables 1 -4'!Q6</f>
        <v>4.3811427504515272</v>
      </c>
      <c r="R6" s="145">
        <f>'Tables 1 -4'!AA6-'Tables 1 -4'!R6</f>
        <v>6.0471619216797485</v>
      </c>
      <c r="T6" s="143">
        <v>1</v>
      </c>
      <c r="U6" s="144" t="s">
        <v>4</v>
      </c>
      <c r="V6" s="145">
        <f>'Tables 1 -4'!AE6-'Tables 1 -4'!V6</f>
        <v>-0.39399904181897183</v>
      </c>
      <c r="W6" s="145">
        <f>'Tables 1 -4'!AF6-'Tables 1 -4'!W6</f>
        <v>-0.5615219173409649</v>
      </c>
      <c r="X6" s="145">
        <f>'Tables 1 -4'!AG6-'Tables 1 -4'!X6</f>
        <v>0.82595743299638258</v>
      </c>
      <c r="Y6" s="145">
        <f>'Tables 1 -4'!AH6-'Tables 1 -4'!Y6</f>
        <v>-1.6331974138895666</v>
      </c>
      <c r="Z6" s="145">
        <f>'Tables 1 -4'!AI6-'Tables 1 -4'!Z6</f>
        <v>-1.5943043648508315</v>
      </c>
      <c r="AA6" s="145">
        <f>'Tables 1 -4'!AJ6-'Tables 1 -4'!AA6</f>
        <v>-0.97569655609547468</v>
      </c>
      <c r="AC6" s="397">
        <v>1</v>
      </c>
      <c r="AD6" s="398" t="s">
        <v>4</v>
      </c>
      <c r="AE6" s="399">
        <f t="shared" ref="AE6:AE32" si="0">H6</f>
        <v>8.4773934323549085</v>
      </c>
      <c r="AF6" s="399">
        <f t="shared" ref="AF6:AF32" si="1">I6</f>
        <v>6.2382870273025208</v>
      </c>
      <c r="AG6" s="400">
        <f t="shared" ref="AG6:AG32" si="2">Q6</f>
        <v>4.3811427504515272</v>
      </c>
      <c r="AH6" s="400">
        <f t="shared" ref="AH6:AH32" si="3">R6</f>
        <v>6.0471619216797485</v>
      </c>
      <c r="AI6" s="399">
        <f>Z6</f>
        <v>-1.5943043648508315</v>
      </c>
      <c r="AJ6" s="399">
        <f>AA6</f>
        <v>-0.97569655609547468</v>
      </c>
    </row>
    <row r="7" spans="2:36" x14ac:dyDescent="0.25">
      <c r="B7" s="143">
        <v>2</v>
      </c>
      <c r="C7" s="144" t="s">
        <v>5</v>
      </c>
      <c r="D7" s="145">
        <f>'Tables 1 -4'!M7-'Tables 1 -4'!D7</f>
        <v>4.6840064467375431E-2</v>
      </c>
      <c r="E7" s="145">
        <f>'Tables 1 -4'!N7-'Tables 1 -4'!E7</f>
        <v>5.0965105213274331</v>
      </c>
      <c r="F7" s="145">
        <f>'Tables 1 -4'!O7-'Tables 1 -4'!F7</f>
        <v>5.3581419652976718</v>
      </c>
      <c r="G7" s="145">
        <f>'Tables 1 -4'!P7-'Tables 1 -4'!G7</f>
        <v>-0.85625714909966977</v>
      </c>
      <c r="H7" s="145">
        <f>'Tables 1 -4'!Q7-'Tables 1 -4'!H7</f>
        <v>8.1162822455945793</v>
      </c>
      <c r="I7" s="145">
        <f>'Tables 1 -4'!R7-'Tables 1 -4'!I7</f>
        <v>6.0308379725962311</v>
      </c>
      <c r="K7" s="143">
        <v>2</v>
      </c>
      <c r="L7" s="144" t="s">
        <v>5</v>
      </c>
      <c r="M7" s="145">
        <f>'Tables 1 -4'!V7-'Tables 1 -4'!M7</f>
        <v>-2.109118442789172</v>
      </c>
      <c r="N7" s="145">
        <f>'Tables 1 -4'!W7-'Tables 1 -4'!N7</f>
        <v>-3.8061743672523924</v>
      </c>
      <c r="O7" s="146">
        <f>'Tables 1 -4'!X7-'Tables 1 -4'!O7</f>
        <v>7.3011230071086874</v>
      </c>
      <c r="P7" s="145">
        <f>'Tables 1 -4'!Y7-'Tables 1 -4'!P7</f>
        <v>-1.7907469780285254</v>
      </c>
      <c r="Q7" s="145">
        <f>'Tables 1 -4'!Z7-'Tables 1 -4'!Q7</f>
        <v>0.7369355292143176</v>
      </c>
      <c r="R7" s="145">
        <f>'Tables 1 -4'!AA7-'Tables 1 -4'!R7</f>
        <v>4.3685237189044486</v>
      </c>
      <c r="T7" s="143">
        <v>2</v>
      </c>
      <c r="U7" s="144" t="s">
        <v>5</v>
      </c>
      <c r="V7" s="145">
        <f>'Tables 1 -4'!AE7-'Tables 1 -4'!V7</f>
        <v>-0.2337409190568096</v>
      </c>
      <c r="W7" s="145">
        <f>'Tables 1 -4'!AF7-'Tables 1 -4'!W7</f>
        <v>-0.52639159975398631</v>
      </c>
      <c r="X7" s="145">
        <f>'Tables 1 -4'!AG7-'Tables 1 -4'!X7</f>
        <v>0.83052437428269599</v>
      </c>
      <c r="Y7" s="145">
        <f>'Tables 1 -4'!AH7-'Tables 1 -4'!Y7</f>
        <v>-1.6331974138895666</v>
      </c>
      <c r="Z7" s="145">
        <f>'Tables 1 -4'!AI7-'Tables 1 -4'!Z7</f>
        <v>-1.4048880784914743</v>
      </c>
      <c r="AA7" s="145">
        <f>'Tables 1 -4'!AJ7-'Tables 1 -4'!AA7</f>
        <v>-0.96059051953307062</v>
      </c>
      <c r="AC7" s="397">
        <v>2</v>
      </c>
      <c r="AD7" s="398" t="s">
        <v>5</v>
      </c>
      <c r="AE7" s="399">
        <f t="shared" si="0"/>
        <v>8.1162822455945793</v>
      </c>
      <c r="AF7" s="399">
        <f t="shared" si="1"/>
        <v>6.0308379725962311</v>
      </c>
      <c r="AG7" s="400">
        <f t="shared" si="2"/>
        <v>0.7369355292143176</v>
      </c>
      <c r="AH7" s="400">
        <f t="shared" si="3"/>
        <v>4.3685237189044486</v>
      </c>
      <c r="AI7" s="399">
        <f t="shared" ref="AI7:AI32" si="4">Z7</f>
        <v>-1.4048880784914743</v>
      </c>
      <c r="AJ7" s="399">
        <f t="shared" ref="AJ7:AJ32" si="5">AA7</f>
        <v>-0.96059051953307062</v>
      </c>
    </row>
    <row r="8" spans="2:36" x14ac:dyDescent="0.25">
      <c r="B8" s="143">
        <v>3</v>
      </c>
      <c r="C8" s="144" t="s">
        <v>6</v>
      </c>
      <c r="D8" s="145">
        <f>'Tables 1 -4'!M8-'Tables 1 -4'!D8</f>
        <v>0.10185541964405731</v>
      </c>
      <c r="E8" s="145">
        <f>'Tables 1 -4'!N8-'Tables 1 -4'!E8</f>
        <v>5.4927770423859705</v>
      </c>
      <c r="F8" s="145">
        <f>'Tables 1 -4'!O8-'Tables 1 -4'!F8</f>
        <v>5.2819953865688438</v>
      </c>
      <c r="G8" s="145">
        <f>'Tables 1 -4'!P8-'Tables 1 -4'!G8</f>
        <v>-0.85625714909966977</v>
      </c>
      <c r="H8" s="145">
        <f>'Tables 1 -4'!Q8-'Tables 1 -4'!H8</f>
        <v>8.3725375867834089</v>
      </c>
      <c r="I8" s="145">
        <f>'Tables 1 -4'!R8-'Tables 1 -4'!I8</f>
        <v>6.0735713501849649</v>
      </c>
      <c r="K8" s="143">
        <v>3</v>
      </c>
      <c r="L8" s="144" t="s">
        <v>6</v>
      </c>
      <c r="M8" s="145">
        <f>'Tables 1 -4'!V8-'Tables 1 -4'!M8</f>
        <v>-0.65912308260722208</v>
      </c>
      <c r="N8" s="145">
        <f>'Tables 1 -4'!W8-'Tables 1 -4'!N8</f>
        <v>-1.2260461233875102</v>
      </c>
      <c r="O8" s="146">
        <f>'Tables 1 -4'!X8-'Tables 1 -4'!O8</f>
        <v>6.9216198041343482</v>
      </c>
      <c r="P8" s="145">
        <f>'Tables 1 -4'!Y8-'Tables 1 -4'!P8</f>
        <v>-1.7907469780285254</v>
      </c>
      <c r="Q8" s="145">
        <f>'Tables 1 -4'!Z8-'Tables 1 -4'!Q8</f>
        <v>3.6135174571273403</v>
      </c>
      <c r="R8" s="145">
        <f>'Tables 1 -4'!AA8-'Tables 1 -4'!R8</f>
        <v>4.763058989089572</v>
      </c>
      <c r="T8" s="143">
        <v>3</v>
      </c>
      <c r="U8" s="144" t="s">
        <v>6</v>
      </c>
      <c r="V8" s="145">
        <f>'Tables 1 -4'!AE8-'Tables 1 -4'!V8</f>
        <v>-0.45124878482028175</v>
      </c>
      <c r="W8" s="145">
        <f>'Tables 1 -4'!AF8-'Tables 1 -4'!W8</f>
        <v>-0.32577678873279758</v>
      </c>
      <c r="X8" s="145">
        <f>'Tables 1 -4'!AG8-'Tables 1 -4'!X8</f>
        <v>0.72728329517526547</v>
      </c>
      <c r="Y8" s="145">
        <f>'Tables 1 -4'!AH8-'Tables 1 -4'!Y8</f>
        <v>-1.6331974138895666</v>
      </c>
      <c r="Z8" s="145">
        <f>'Tables 1 -4'!AI8-'Tables 1 -4'!Z8</f>
        <v>-1.5852066556475428</v>
      </c>
      <c r="AA8" s="145">
        <f>'Tables 1 -4'!AJ8-'Tables 1 -4'!AA8</f>
        <v>-1.0036471553341428</v>
      </c>
      <c r="AC8" s="397">
        <v>3</v>
      </c>
      <c r="AD8" s="398" t="s">
        <v>6</v>
      </c>
      <c r="AE8" s="399">
        <f t="shared" si="0"/>
        <v>8.3725375867834089</v>
      </c>
      <c r="AF8" s="399">
        <f t="shared" si="1"/>
        <v>6.0735713501849649</v>
      </c>
      <c r="AG8" s="400">
        <f t="shared" si="2"/>
        <v>3.6135174571273403</v>
      </c>
      <c r="AH8" s="400">
        <f t="shared" si="3"/>
        <v>4.763058989089572</v>
      </c>
      <c r="AI8" s="399">
        <f t="shared" si="4"/>
        <v>-1.5852066556475428</v>
      </c>
      <c r="AJ8" s="399">
        <f t="shared" si="5"/>
        <v>-1.0036471553341428</v>
      </c>
    </row>
    <row r="9" spans="2:36" x14ac:dyDescent="0.25">
      <c r="B9" s="143">
        <v>4</v>
      </c>
      <c r="C9" s="144" t="s">
        <v>7</v>
      </c>
      <c r="D9" s="145">
        <f>'Tables 1 -4'!M9-'Tables 1 -4'!D9</f>
        <v>-1.772594248794892</v>
      </c>
      <c r="E9" s="145">
        <f>'Tables 1 -4'!N9-'Tables 1 -4'!E9</f>
        <v>5.4927770423859705</v>
      </c>
      <c r="F9" s="145">
        <f>'Tables 1 -4'!O9-'Tables 1 -4'!F9</f>
        <v>3.7444704640089785</v>
      </c>
      <c r="G9" s="145">
        <f>'Tables 1 -4'!P9-'Tables 1 -4'!G9</f>
        <v>-0.85625714909966977</v>
      </c>
      <c r="H9" s="145">
        <f>'Tables 1 -4'!Q9-'Tables 1 -4'!H9</f>
        <v>4.960562995784592</v>
      </c>
      <c r="I9" s="145">
        <f>'Tables 1 -4'!R9-'Tables 1 -4'!I9</f>
        <v>4.5360464276250987</v>
      </c>
      <c r="K9" s="143">
        <v>4</v>
      </c>
      <c r="L9" s="144" t="s">
        <v>7</v>
      </c>
      <c r="M9" s="145">
        <f>'Tables 1 -4'!V9-'Tables 1 -4'!M9</f>
        <v>-4.8545810059271357</v>
      </c>
      <c r="N9" s="145">
        <f>'Tables 1 -4'!W9-'Tables 1 -4'!N9</f>
        <v>-1.2260461233875102</v>
      </c>
      <c r="O9" s="146">
        <f>'Tables 1 -4'!X9-'Tables 1 -4'!O9</f>
        <v>6.9328459244467329</v>
      </c>
      <c r="P9" s="145">
        <f>'Tables 1 -4'!Y9-'Tables 1 -4'!P9</f>
        <v>-1.7907469780285254</v>
      </c>
      <c r="Q9" s="145">
        <f>'Tables 1 -4'!Z9-'Tables 1 -4'!Q9</f>
        <v>-0.57071434588018022</v>
      </c>
      <c r="R9" s="145">
        <f>'Tables 1 -4'!AA9-'Tables 1 -4'!R9</f>
        <v>4.7742851094019585</v>
      </c>
      <c r="T9" s="143">
        <v>4</v>
      </c>
      <c r="U9" s="144" t="s">
        <v>7</v>
      </c>
      <c r="V9" s="145">
        <f>'Tables 1 -4'!AE9-'Tables 1 -4'!V9</f>
        <v>-0.75518788906794931</v>
      </c>
      <c r="W9" s="145">
        <f>'Tables 1 -4'!AF9-'Tables 1 -4'!W9</f>
        <v>-0.32577678873279758</v>
      </c>
      <c r="X9" s="145">
        <f>'Tables 1 -4'!AG9-'Tables 1 -4'!X9</f>
        <v>0.73788531974298976</v>
      </c>
      <c r="Y9" s="145">
        <f>'Tables 1 -4'!AH9-'Tables 1 -4'!Y9</f>
        <v>-1.6331974138895666</v>
      </c>
      <c r="Z9" s="145">
        <f>'Tables 1 -4'!AI9-'Tables 1 -4'!Z9</f>
        <v>-1.8785437353274865</v>
      </c>
      <c r="AA9" s="145">
        <f>'Tables 1 -4'!AJ9-'Tables 1 -4'!AA9</f>
        <v>-0.99304513076641854</v>
      </c>
      <c r="AC9" s="397">
        <v>4</v>
      </c>
      <c r="AD9" s="398" t="s">
        <v>7</v>
      </c>
      <c r="AE9" s="399">
        <f t="shared" si="0"/>
        <v>4.960562995784592</v>
      </c>
      <c r="AF9" s="399">
        <f t="shared" si="1"/>
        <v>4.5360464276250987</v>
      </c>
      <c r="AG9" s="400">
        <f t="shared" si="2"/>
        <v>-0.57071434588018022</v>
      </c>
      <c r="AH9" s="400">
        <f t="shared" si="3"/>
        <v>4.7742851094019585</v>
      </c>
      <c r="AI9" s="399">
        <f t="shared" si="4"/>
        <v>-1.8785437353274865</v>
      </c>
      <c r="AJ9" s="399">
        <f t="shared" si="5"/>
        <v>-0.99304513076641854</v>
      </c>
    </row>
    <row r="10" spans="2:36" x14ac:dyDescent="0.25">
      <c r="B10" s="143">
        <v>5</v>
      </c>
      <c r="C10" s="144" t="s">
        <v>8</v>
      </c>
      <c r="D10" s="145">
        <f>'Tables 1 -4'!M10-'Tables 1 -4'!D10</f>
        <v>0.1218598189894724</v>
      </c>
      <c r="E10" s="145">
        <f>'Tables 1 -4'!N10-'Tables 1 -4'!E10</f>
        <v>5.6176059981207018</v>
      </c>
      <c r="F10" s="145">
        <f>'Tables 1 -4'!O10-'Tables 1 -4'!F10</f>
        <v>5.2505156254435121</v>
      </c>
      <c r="G10" s="145">
        <f>'Tables 1 -4'!P10-'Tables 1 -4'!G10</f>
        <v>-0.85625714909966977</v>
      </c>
      <c r="H10" s="145">
        <f>'Tables 1 -4'!Q10-'Tables 1 -4'!H10</f>
        <v>8.4484424940178044</v>
      </c>
      <c r="I10" s="145">
        <f>'Tables 1 -4'!R10-'Tables 1 -4'!I10</f>
        <v>6.0795402757800527</v>
      </c>
      <c r="K10" s="143">
        <v>5</v>
      </c>
      <c r="L10" s="144" t="s">
        <v>8</v>
      </c>
      <c r="M10" s="145">
        <f>'Tables 1 -4'!V10-'Tables 1 -4'!M10</f>
        <v>1.2867605089938539</v>
      </c>
      <c r="N10" s="145">
        <f>'Tables 1 -4'!W10-'Tables 1 -4'!N10</f>
        <v>-1.8361120705932894</v>
      </c>
      <c r="O10" s="145">
        <f>'Tables 1 -4'!X10-'Tables 1 -4'!O10</f>
        <v>4.527556127135032</v>
      </c>
      <c r="P10" s="145">
        <f>'Tables 1 -4'!Y10-'Tables 1 -4'!P10</f>
        <v>-1.7907469780285254</v>
      </c>
      <c r="Q10" s="145">
        <f>'Tables 1 -4'!Z10-'Tables 1 -4'!Q10</f>
        <v>2.7382912086850588</v>
      </c>
      <c r="R10" s="145">
        <f>'Tables 1 -4'!AA10-'Tables 1 -4'!R10</f>
        <v>2.1859755279285196</v>
      </c>
      <c r="T10" s="143">
        <v>5</v>
      </c>
      <c r="U10" s="144" t="s">
        <v>8</v>
      </c>
      <c r="V10" s="145">
        <f>'Tables 1 -4'!AE10-'Tables 1 -4'!V10</f>
        <v>-1.5325859065322169</v>
      </c>
      <c r="W10" s="145">
        <f>'Tables 1 -4'!AF10-'Tables 1 -4'!W10</f>
        <v>6.6788032627259852E-2</v>
      </c>
      <c r="X10" s="145">
        <f>'Tables 1 -4'!AG10-'Tables 1 -4'!X10</f>
        <v>1.0872194419979095</v>
      </c>
      <c r="Y10" s="145">
        <f>'Tables 1 -4'!AH10-'Tables 1 -4'!Y10</f>
        <v>-1.6331974138895666</v>
      </c>
      <c r="Z10" s="145">
        <f>'Tables 1 -4'!AI10-'Tables 1 -4'!Z10</f>
        <v>-2.0318122555847928</v>
      </c>
      <c r="AA10" s="145">
        <f>'Tables 1 -4'!AJ10-'Tables 1 -4'!AA10</f>
        <v>-0.52594156210347975</v>
      </c>
      <c r="AC10" s="397">
        <v>5</v>
      </c>
      <c r="AD10" s="398" t="s">
        <v>8</v>
      </c>
      <c r="AE10" s="399">
        <f t="shared" si="0"/>
        <v>8.4484424940178044</v>
      </c>
      <c r="AF10" s="399">
        <f t="shared" si="1"/>
        <v>6.0795402757800527</v>
      </c>
      <c r="AG10" s="400">
        <f t="shared" si="2"/>
        <v>2.7382912086850588</v>
      </c>
      <c r="AH10" s="400">
        <f t="shared" si="3"/>
        <v>2.1859755279285196</v>
      </c>
      <c r="AI10" s="399">
        <f t="shared" si="4"/>
        <v>-2.0318122555847928</v>
      </c>
      <c r="AJ10" s="399">
        <f t="shared" si="5"/>
        <v>-0.52594156210347975</v>
      </c>
    </row>
    <row r="11" spans="2:36" x14ac:dyDescent="0.25">
      <c r="B11" s="143">
        <v>6</v>
      </c>
      <c r="C11" s="144" t="s">
        <v>9</v>
      </c>
      <c r="D11" s="145">
        <f>'Tables 1 -4'!M11-'Tables 1 -4'!D11</f>
        <v>0.44345920189809807</v>
      </c>
      <c r="E11" s="145">
        <f>'Tables 1 -4'!N11-'Tables 1 -4'!E11</f>
        <v>5.9418843182790031</v>
      </c>
      <c r="F11" s="145">
        <f>'Tables 1 -4'!O11-'Tables 1 -4'!F11</f>
        <v>5.5009369013374183</v>
      </c>
      <c r="G11" s="145">
        <f>'Tables 1 -4'!P11-'Tables 1 -4'!G11</f>
        <v>-0.85625714909966977</v>
      </c>
      <c r="H11" s="145">
        <f>'Tables 1 -4'!Q11-'Tables 1 -4'!H11</f>
        <v>9.2474579769311447</v>
      </c>
      <c r="I11" s="145">
        <f>'Tables 1 -4'!R11-'Tables 1 -4'!I11</f>
        <v>6.4272450477214473</v>
      </c>
      <c r="K11" s="143">
        <v>6</v>
      </c>
      <c r="L11" s="144" t="s">
        <v>9</v>
      </c>
      <c r="M11" s="145">
        <f>'Tables 1 -4'!V11-'Tables 1 -4'!M11</f>
        <v>-1.0914333109023073</v>
      </c>
      <c r="N11" s="145">
        <f>'Tables 1 -4'!W11-'Tables 1 -4'!N11</f>
        <v>-2.1809495895269002</v>
      </c>
      <c r="O11" s="145">
        <f>'Tables 1 -4'!X11-'Tables 1 -4'!O11</f>
        <v>4.119198968542614</v>
      </c>
      <c r="P11" s="145">
        <f>'Tables 1 -4'!Y11-'Tables 1 -4'!P11</f>
        <v>-1.7907469780285254</v>
      </c>
      <c r="Q11" s="145">
        <f>'Tables 1 -4'!Z11-'Tables 1 -4'!Q11</f>
        <v>-0.28964603305704983</v>
      </c>
      <c r="R11" s="145">
        <f>'Tables 1 -4'!AA11-'Tables 1 -4'!R11</f>
        <v>1.6741671136560221</v>
      </c>
      <c r="T11" s="143">
        <v>6</v>
      </c>
      <c r="U11" s="144" t="s">
        <v>9</v>
      </c>
      <c r="V11" s="145">
        <f>'Tables 1 -4'!AE11-'Tables 1 -4'!V11</f>
        <v>-1.3677402939593222</v>
      </c>
      <c r="W11" s="145">
        <f>'Tables 1 -4'!AF11-'Tables 1 -4'!W11</f>
        <v>6.753159692876487E-2</v>
      </c>
      <c r="X11" s="145">
        <f>'Tables 1 -4'!AG11-'Tables 1 -4'!X11</f>
        <v>1.0499883028709487</v>
      </c>
      <c r="Y11" s="145">
        <f>'Tables 1 -4'!AH11-'Tables 1 -4'!Y11</f>
        <v>-1.6331974138895666</v>
      </c>
      <c r="Z11" s="145">
        <f>'Tables 1 -4'!AI11-'Tables 1 -4'!Z11</f>
        <v>-1.9036772871278025</v>
      </c>
      <c r="AA11" s="145">
        <f>'Tables 1 -4'!AJ11-'Tables 1 -4'!AA11</f>
        <v>-0.56294963193998981</v>
      </c>
      <c r="AC11" s="397">
        <v>6</v>
      </c>
      <c r="AD11" s="398" t="s">
        <v>9</v>
      </c>
      <c r="AE11" s="399">
        <f t="shared" si="0"/>
        <v>9.2474579769311447</v>
      </c>
      <c r="AF11" s="399">
        <f t="shared" si="1"/>
        <v>6.4272450477214473</v>
      </c>
      <c r="AG11" s="400">
        <f t="shared" si="2"/>
        <v>-0.28964603305704983</v>
      </c>
      <c r="AH11" s="400">
        <f t="shared" si="3"/>
        <v>1.6741671136560221</v>
      </c>
      <c r="AI11" s="399">
        <f t="shared" si="4"/>
        <v>-1.9036772871278025</v>
      </c>
      <c r="AJ11" s="399">
        <f t="shared" si="5"/>
        <v>-0.56294963193998981</v>
      </c>
    </row>
    <row r="12" spans="2:36" x14ac:dyDescent="0.25">
      <c r="B12" s="143">
        <v>7</v>
      </c>
      <c r="C12" s="144" t="s">
        <v>10</v>
      </c>
      <c r="D12" s="145">
        <f>'Tables 1 -4'!M12-'Tables 1 -4'!D12</f>
        <v>0.54618100010093285</v>
      </c>
      <c r="E12" s="145">
        <f>'Tables 1 -4'!N12-'Tables 1 -4'!E12</f>
        <v>5.9936361838744237</v>
      </c>
      <c r="F12" s="145">
        <f>'Tables 1 -4'!O12-'Tables 1 -4'!F12</f>
        <v>6.9013899489627129</v>
      </c>
      <c r="G12" s="145">
        <f>'Tables 1 -4'!P12-'Tables 1 -4'!G12</f>
        <v>-0.85625714909966977</v>
      </c>
      <c r="H12" s="145">
        <f>'Tables 1 -4'!Q12-'Tables 1 -4'!H12</f>
        <v>10.786859128676067</v>
      </c>
      <c r="I12" s="145">
        <f>'Tables 1 -4'!R12-'Tables 1 -4'!I12</f>
        <v>7.8432236550253691</v>
      </c>
      <c r="K12" s="143">
        <v>7</v>
      </c>
      <c r="L12" s="144" t="s">
        <v>10</v>
      </c>
      <c r="M12" s="145">
        <f>'Tables 1 -4'!V12-'Tables 1 -4'!M12</f>
        <v>-1.2291893825584488</v>
      </c>
      <c r="N12" s="145">
        <f>'Tables 1 -4'!W12-'Tables 1 -4'!N12</f>
        <v>-1.1872647274403469</v>
      </c>
      <c r="O12" s="145">
        <f>'Tables 1 -4'!X12-'Tables 1 -4'!O12</f>
        <v>3.133034161183005</v>
      </c>
      <c r="P12" s="145">
        <f>'Tables 1 -4'!Y12-'Tables 1 -4'!P12</f>
        <v>-1.7907469780285254</v>
      </c>
      <c r="Q12" s="145">
        <f>'Tables 1 -4'!Z12-'Tables 1 -4'!Q12</f>
        <v>-0.71798750861220739</v>
      </c>
      <c r="R12" s="145">
        <f>'Tables 1 -4'!AA12-'Tables 1 -4'!R12</f>
        <v>0.98610776492237662</v>
      </c>
      <c r="T12" s="143">
        <v>7</v>
      </c>
      <c r="U12" s="144" t="s">
        <v>10</v>
      </c>
      <c r="V12" s="145">
        <f>'Tables 1 -4'!AE12-'Tables 1 -4'!V12</f>
        <v>-0.84587002293976865</v>
      </c>
      <c r="W12" s="145">
        <f>'Tables 1 -4'!AF12-'Tables 1 -4'!W12</f>
        <v>6.4753526205512557E-2</v>
      </c>
      <c r="X12" s="145">
        <f>'Tables 1 -4'!AG12-'Tables 1 -4'!X12</f>
        <v>0.35033440036221108</v>
      </c>
      <c r="Y12" s="145">
        <f>'Tables 1 -4'!AH12-'Tables 1 -4'!Y12</f>
        <v>-1.6331974138895666</v>
      </c>
      <c r="Z12" s="145">
        <f>'Tables 1 -4'!AI12-'Tables 1 -4'!Z12</f>
        <v>-2.0834055681232648</v>
      </c>
      <c r="AA12" s="145">
        <f>'Tables 1 -4'!AJ12-'Tables 1 -4'!AA12</f>
        <v>-1.2634369556656999</v>
      </c>
      <c r="AC12" s="397">
        <v>7</v>
      </c>
      <c r="AD12" s="398" t="s">
        <v>10</v>
      </c>
      <c r="AE12" s="399">
        <f t="shared" si="0"/>
        <v>10.786859128676067</v>
      </c>
      <c r="AF12" s="399">
        <f t="shared" si="1"/>
        <v>7.8432236550253691</v>
      </c>
      <c r="AG12" s="400">
        <f t="shared" si="2"/>
        <v>-0.71798750861220739</v>
      </c>
      <c r="AH12" s="400">
        <f t="shared" si="3"/>
        <v>0.98610776492237662</v>
      </c>
      <c r="AI12" s="399">
        <f t="shared" si="4"/>
        <v>-2.0834055681232648</v>
      </c>
      <c r="AJ12" s="399">
        <f t="shared" si="5"/>
        <v>-1.2634369556656999</v>
      </c>
    </row>
    <row r="13" spans="2:36" x14ac:dyDescent="0.25">
      <c r="B13" s="143">
        <v>8</v>
      </c>
      <c r="C13" s="144" t="s">
        <v>11</v>
      </c>
      <c r="D13" s="145">
        <f>'Tables 1 -4'!M13-'Tables 1 -4'!D13</f>
        <v>0.58686303919787486</v>
      </c>
      <c r="E13" s="145">
        <f>'Tables 1 -4'!N13-'Tables 1 -4'!E13</f>
        <v>5.9936361838744237</v>
      </c>
      <c r="F13" s="145">
        <f>'Tables 1 -4'!O13-'Tables 1 -4'!F13</f>
        <v>5.3540075362603501</v>
      </c>
      <c r="G13" s="145">
        <f>'Tables 1 -4'!P13-'Tables 1 -4'!G13</f>
        <v>-0.85625714909966977</v>
      </c>
      <c r="H13" s="145">
        <f>'Tables 1 -4'!Q13-'Tables 1 -4'!H13</f>
        <v>9.2801587550706479</v>
      </c>
      <c r="I13" s="145">
        <f>'Tables 1 -4'!R13-'Tables 1 -4'!I13</f>
        <v>6.2958412423230072</v>
      </c>
      <c r="K13" s="143">
        <v>8</v>
      </c>
      <c r="L13" s="144" t="s">
        <v>11</v>
      </c>
      <c r="M13" s="145">
        <f>'Tables 1 -4'!V13-'Tables 1 -4'!M13</f>
        <v>-0.96274518323002267</v>
      </c>
      <c r="N13" s="145">
        <f>'Tables 1 -4'!W13-'Tables 1 -4'!N13</f>
        <v>-1.1872647274403469</v>
      </c>
      <c r="O13" s="145">
        <f>'Tables 1 -4'!X13-'Tables 1 -4'!O13</f>
        <v>3.6073389467298931</v>
      </c>
      <c r="P13" s="145">
        <f>'Tables 1 -4'!Y13-'Tables 1 -4'!P13</f>
        <v>-1.7907469780285254</v>
      </c>
      <c r="Q13" s="145">
        <f>'Tables 1 -4'!Z13-'Tables 1 -4'!Q13</f>
        <v>2.2761476263102765E-2</v>
      </c>
      <c r="R13" s="145">
        <f>'Tables 1 -4'!AA13-'Tables 1 -4'!R13</f>
        <v>1.4604125504692664</v>
      </c>
      <c r="T13" s="143">
        <v>8</v>
      </c>
      <c r="U13" s="144" t="s">
        <v>11</v>
      </c>
      <c r="V13" s="145">
        <f>'Tables 1 -4'!AE13-'Tables 1 -4'!V13</f>
        <v>-1.1653930165281448</v>
      </c>
      <c r="W13" s="145">
        <f>'Tables 1 -4'!AF13-'Tables 1 -4'!W13</f>
        <v>6.4753526205512557E-2</v>
      </c>
      <c r="X13" s="145">
        <f>'Tables 1 -4'!AG13-'Tables 1 -4'!X13</f>
        <v>0.65019356241769621</v>
      </c>
      <c r="Y13" s="145">
        <f>'Tables 1 -4'!AH13-'Tables 1 -4'!Y13</f>
        <v>-1.6331974138895666</v>
      </c>
      <c r="Z13" s="145">
        <f>'Tables 1 -4'!AI13-'Tables 1 -4'!Z13</f>
        <v>-2.1030693996561531</v>
      </c>
      <c r="AA13" s="145">
        <f>'Tables 1 -4'!AJ13-'Tables 1 -4'!AA13</f>
        <v>-0.96357779361022011</v>
      </c>
      <c r="AC13" s="397">
        <v>8</v>
      </c>
      <c r="AD13" s="398" t="s">
        <v>11</v>
      </c>
      <c r="AE13" s="399">
        <f t="shared" si="0"/>
        <v>9.2801587550706479</v>
      </c>
      <c r="AF13" s="399">
        <f t="shared" si="1"/>
        <v>6.2958412423230072</v>
      </c>
      <c r="AG13" s="400">
        <f t="shared" si="2"/>
        <v>2.2761476263102765E-2</v>
      </c>
      <c r="AH13" s="400">
        <f t="shared" si="3"/>
        <v>1.4604125504692664</v>
      </c>
      <c r="AI13" s="399">
        <f t="shared" si="4"/>
        <v>-2.1030693996561531</v>
      </c>
      <c r="AJ13" s="399">
        <f t="shared" si="5"/>
        <v>-0.96357779361022011</v>
      </c>
    </row>
    <row r="14" spans="2:36" x14ac:dyDescent="0.25">
      <c r="B14" s="143">
        <v>9</v>
      </c>
      <c r="C14" s="144" t="s">
        <v>12</v>
      </c>
      <c r="D14" s="145">
        <f>'Tables 1 -4'!M14-'Tables 1 -4'!D14</f>
        <v>-5.1606936020686334E-2</v>
      </c>
      <c r="E14" s="145">
        <f>'Tables 1 -4'!N14-'Tables 1 -4'!E14</f>
        <v>5.5522088076499339</v>
      </c>
      <c r="F14" s="145">
        <f>'Tables 1 -4'!O14-'Tables 1 -4'!F14</f>
        <v>5.0977469011454506</v>
      </c>
      <c r="G14" s="145">
        <f>'Tables 1 -4'!P14-'Tables 1 -4'!G14</f>
        <v>-0.85625714909966977</v>
      </c>
      <c r="H14" s="145">
        <f>'Tables 1 -4'!Q14-'Tables 1 -4'!H14</f>
        <v>8.0764289813800492</v>
      </c>
      <c r="I14" s="145">
        <f>'Tables 1 -4'!R14-'Tables 1 -4'!I14</f>
        <v>5.9071523943407627</v>
      </c>
      <c r="K14" s="143">
        <v>9</v>
      </c>
      <c r="L14" s="144" t="s">
        <v>12</v>
      </c>
      <c r="M14" s="145">
        <f>'Tables 1 -4'!V14-'Tables 1 -4'!M14</f>
        <v>-1.0810456240460291</v>
      </c>
      <c r="N14" s="145">
        <f>'Tables 1 -4'!W14-'Tables 1 -4'!N14</f>
        <v>-0.84776473838297228</v>
      </c>
      <c r="O14" s="145">
        <f>'Tables 1 -4'!X14-'Tables 1 -4'!O14</f>
        <v>2.9408938921353229</v>
      </c>
      <c r="P14" s="145">
        <f>'Tables 1 -4'!Y14-'Tables 1 -4'!P14</f>
        <v>-1.7907469780285254</v>
      </c>
      <c r="Q14" s="145">
        <f>'Tables 1 -4'!Z14-'Tables 1 -4'!Q14</f>
        <v>-0.52433402680731689</v>
      </c>
      <c r="R14" s="145">
        <f>'Tables 1 -4'!AA14-'Tables 1 -4'!R14</f>
        <v>0.89581749259190424</v>
      </c>
      <c r="T14" s="143">
        <v>9</v>
      </c>
      <c r="U14" s="144" t="s">
        <v>12</v>
      </c>
      <c r="V14" s="145">
        <f>'Tables 1 -4'!AE14-'Tables 1 -4'!V14</f>
        <v>-0.27805215117346149</v>
      </c>
      <c r="W14" s="145">
        <f>'Tables 1 -4'!AF14-'Tables 1 -4'!W14</f>
        <v>-0.14792062109989601</v>
      </c>
      <c r="X14" s="145">
        <f>'Tables 1 -4'!AG14-'Tables 1 -4'!X14</f>
        <v>0.1002917174062361</v>
      </c>
      <c r="Y14" s="145">
        <f>'Tables 1 -4'!AH14-'Tables 1 -4'!Y14</f>
        <v>-1.6331974138895666</v>
      </c>
      <c r="Z14" s="145">
        <f>'Tables 1 -4'!AI14-'Tables 1 -4'!Z14</f>
        <v>-1.9145022824267137</v>
      </c>
      <c r="AA14" s="145">
        <f>'Tables 1 -4'!AJ14-'Tables 1 -4'!AA14</f>
        <v>-1.5772818828132991</v>
      </c>
      <c r="AC14" s="397">
        <v>9</v>
      </c>
      <c r="AD14" s="398" t="s">
        <v>12</v>
      </c>
      <c r="AE14" s="399">
        <f t="shared" si="0"/>
        <v>8.0764289813800492</v>
      </c>
      <c r="AF14" s="399">
        <f t="shared" si="1"/>
        <v>5.9071523943407627</v>
      </c>
      <c r="AG14" s="400">
        <f t="shared" si="2"/>
        <v>-0.52433402680731689</v>
      </c>
      <c r="AH14" s="400">
        <f t="shared" si="3"/>
        <v>0.89581749259190424</v>
      </c>
      <c r="AI14" s="399">
        <f t="shared" si="4"/>
        <v>-1.9145022824267137</v>
      </c>
      <c r="AJ14" s="399">
        <f t="shared" si="5"/>
        <v>-1.5772818828132991</v>
      </c>
    </row>
    <row r="15" spans="2:36" x14ac:dyDescent="0.25">
      <c r="B15" s="143">
        <v>10</v>
      </c>
      <c r="C15" s="144" t="s">
        <v>768</v>
      </c>
      <c r="D15" s="145">
        <f>'Tables 1 -4'!M15-'Tables 1 -4'!D15</f>
        <v>0.43218841350425796</v>
      </c>
      <c r="E15" s="145">
        <f>'Tables 1 -4'!N15-'Tables 1 -4'!E15</f>
        <v>7.4058047831583087</v>
      </c>
      <c r="F15" s="145">
        <f>'Tables 1 -4'!O15-'Tables 1 -4'!F15</f>
        <v>5.0977469011454559</v>
      </c>
      <c r="G15" s="145">
        <f>'Tables 1 -4'!P15-'Tables 1 -4'!G15</f>
        <v>-0.85625714909966977</v>
      </c>
      <c r="H15" s="145">
        <f>'Tables 1 -4'!Q15-'Tables 1 -4'!H15</f>
        <v>9.8577415137608586</v>
      </c>
      <c r="I15" s="145">
        <f>'Tables 1 -4'!R15-'Tables 1 -4'!I15</f>
        <v>6.4632311869932781</v>
      </c>
      <c r="K15" s="143">
        <v>10</v>
      </c>
      <c r="L15" s="144" t="s">
        <v>768</v>
      </c>
      <c r="M15" s="145">
        <f>'Tables 1 -4'!V15-'Tables 1 -4'!M15</f>
        <v>0.4927336548189527</v>
      </c>
      <c r="N15" s="145">
        <f>'Tables 1 -4'!W15-'Tables 1 -4'!N15</f>
        <v>-1.4260098729652064</v>
      </c>
      <c r="O15" s="145">
        <f>'Tables 1 -4'!X15-'Tables 1 -4'!O15</f>
        <v>3.0627490028672177</v>
      </c>
      <c r="P15" s="145">
        <f>'Tables 1 -4'!Y15-'Tables 1 -4'!P15</f>
        <v>-1.7907469780285254</v>
      </c>
      <c r="Q15" s="145">
        <f>'Tables 1 -4'!Z15-'Tables 1 -4'!Q15</f>
        <v>0.76652876858199903</v>
      </c>
      <c r="R15" s="145">
        <f>'Tables 1 -4'!AA15-'Tables 1 -4'!R15</f>
        <v>0.84419906294913005</v>
      </c>
      <c r="T15" s="143">
        <v>10</v>
      </c>
      <c r="U15" s="144" t="s">
        <v>768</v>
      </c>
      <c r="V15" s="145">
        <f>'Tables 1 -4'!AE15-'Tables 1 -4'!V15</f>
        <v>-0.4426635121993816</v>
      </c>
      <c r="W15" s="145">
        <f>'Tables 1 -4'!AF15-'Tables 1 -4'!W15</f>
        <v>-0.22180529561302365</v>
      </c>
      <c r="X15" s="145">
        <f>'Tables 1 -4'!AG15-'Tables 1 -4'!X15</f>
        <v>0.21410676127582029</v>
      </c>
      <c r="Y15" s="145">
        <f>'Tables 1 -4'!AH15-'Tables 1 -4'!Y15</f>
        <v>-1.6331974138895666</v>
      </c>
      <c r="Z15" s="145">
        <f>'Tables 1 -4'!AI15-'Tables 1 -4'!Z15</f>
        <v>-2.0170178717422438</v>
      </c>
      <c r="AA15" s="145">
        <f>'Tables 1 -4'!AJ15-'Tables 1 -4'!AA15</f>
        <v>-1.4856322412976528</v>
      </c>
      <c r="AC15" s="397">
        <v>10</v>
      </c>
      <c r="AD15" s="398" t="s">
        <v>768</v>
      </c>
      <c r="AE15" s="399">
        <f t="shared" si="0"/>
        <v>9.8577415137608586</v>
      </c>
      <c r="AF15" s="399">
        <f t="shared" si="1"/>
        <v>6.4632311869932781</v>
      </c>
      <c r="AG15" s="400">
        <f t="shared" si="2"/>
        <v>0.76652876858199903</v>
      </c>
      <c r="AH15" s="400">
        <f t="shared" si="3"/>
        <v>0.84419906294913005</v>
      </c>
      <c r="AI15" s="399">
        <f t="shared" si="4"/>
        <v>-2.0170178717422438</v>
      </c>
      <c r="AJ15" s="399">
        <f t="shared" si="5"/>
        <v>-1.4856322412976528</v>
      </c>
    </row>
    <row r="16" spans="2:36" x14ac:dyDescent="0.25">
      <c r="B16" s="143">
        <v>11</v>
      </c>
      <c r="C16" s="144" t="s">
        <v>14</v>
      </c>
      <c r="D16" s="145">
        <f>'Tables 1 -4'!M16-'Tables 1 -4'!D16</f>
        <v>0.35518192359038281</v>
      </c>
      <c r="E16" s="145">
        <f>'Tables 1 -4'!N16-'Tables 1 -4'!E16</f>
        <v>7.4058047831583087</v>
      </c>
      <c r="F16" s="145">
        <f>'Tables 1 -4'!O16-'Tables 1 -4'!F16</f>
        <v>0.33621915881527897</v>
      </c>
      <c r="G16" s="145">
        <f>'Tables 1 -4'!P16-'Tables 1 -4'!G16</f>
        <v>-0.85625714909966977</v>
      </c>
      <c r="H16" s="145">
        <f>'Tables 1 -4'!Q16-'Tables 1 -4'!H16</f>
        <v>5.0192072815168043</v>
      </c>
      <c r="I16" s="145">
        <f>'Tables 1 -4'!R16-'Tables 1 -4'!I16</f>
        <v>1.7017034446631021</v>
      </c>
      <c r="K16" s="143">
        <v>11</v>
      </c>
      <c r="L16" s="144" t="s">
        <v>14</v>
      </c>
      <c r="M16" s="145">
        <f>'Tables 1 -4'!V16-'Tables 1 -4'!M16</f>
        <v>-1.199763639228868</v>
      </c>
      <c r="N16" s="145">
        <f>'Tables 1 -4'!W16-'Tables 1 -4'!N16</f>
        <v>-1.4260098729652064</v>
      </c>
      <c r="O16" s="145">
        <f>'Tables 1 -4'!X16-'Tables 1 -4'!O16</f>
        <v>2.153381485395077</v>
      </c>
      <c r="P16" s="145">
        <f>'Tables 1 -4'!Y16-'Tables 1 -4'!P16</f>
        <v>-1.7907469780285254</v>
      </c>
      <c r="Q16" s="145">
        <f>'Tables 1 -4'!Z16-'Tables 1 -4'!Q16</f>
        <v>-1.8353360429379588</v>
      </c>
      <c r="R16" s="145">
        <f>'Tables 1 -4'!AA16-'Tables 1 -4'!R16</f>
        <v>-6.5168454523010233E-2</v>
      </c>
      <c r="T16" s="143">
        <v>11</v>
      </c>
      <c r="U16" s="144" t="s">
        <v>14</v>
      </c>
      <c r="V16" s="146">
        <f>'Tables 1 -4'!AE16-'Tables 1 -4'!V16</f>
        <v>1.0297822886438919</v>
      </c>
      <c r="W16" s="146">
        <f>'Tables 1 -4'!AF16-'Tables 1 -4'!W16</f>
        <v>-0.22180529561302365</v>
      </c>
      <c r="X16" s="146">
        <f>'Tables 1 -4'!AG16-'Tables 1 -4'!X16</f>
        <v>1.3039221549023949</v>
      </c>
      <c r="Y16" s="145">
        <f>'Tables 1 -4'!AH16-'Tables 1 -4'!Y16</f>
        <v>-1.6331974138895666</v>
      </c>
      <c r="Z16" s="145">
        <f>'Tables 1 -4'!AI16-'Tables 1 -4'!Z16</f>
        <v>0.54524332272760567</v>
      </c>
      <c r="AA16" s="145">
        <f>'Tables 1 -4'!AJ16-'Tables 1 -4'!AA16</f>
        <v>-0.39581684767107816</v>
      </c>
      <c r="AC16" s="397">
        <v>11</v>
      </c>
      <c r="AD16" s="398" t="s">
        <v>14</v>
      </c>
      <c r="AE16" s="399">
        <f t="shared" si="0"/>
        <v>5.0192072815168043</v>
      </c>
      <c r="AF16" s="399">
        <f t="shared" si="1"/>
        <v>1.7017034446631021</v>
      </c>
      <c r="AG16" s="400">
        <f t="shared" si="2"/>
        <v>-1.8353360429379588</v>
      </c>
      <c r="AH16" s="400">
        <f t="shared" si="3"/>
        <v>-6.5168454523010233E-2</v>
      </c>
      <c r="AI16" s="399">
        <f t="shared" si="4"/>
        <v>0.54524332272760567</v>
      </c>
      <c r="AJ16" s="399">
        <f t="shared" si="5"/>
        <v>-0.39581684767107816</v>
      </c>
    </row>
    <row r="17" spans="2:36" x14ac:dyDescent="0.25">
      <c r="B17" s="143">
        <v>12</v>
      </c>
      <c r="C17" s="144" t="s">
        <v>15</v>
      </c>
      <c r="D17" s="145">
        <f>'Tables 1 -4'!M17-'Tables 1 -4'!D17</f>
        <v>8.685418067392936E-2</v>
      </c>
      <c r="E17" s="145">
        <f>'Tables 1 -4'!N17-'Tables 1 -4'!E17</f>
        <v>3.198157274428123</v>
      </c>
      <c r="F17" s="145">
        <f>'Tables 1 -4'!O17-'Tables 1 -4'!F17</f>
        <v>2.8999240239293429</v>
      </c>
      <c r="G17" s="145">
        <f>'Tables 1 -4'!P17-'Tables 1 -4'!G17</f>
        <v>-0.85625714909966977</v>
      </c>
      <c r="H17" s="145">
        <f>'Tables 1 -4'!Q17-'Tables 1 -4'!H17</f>
        <v>4.3692311476032888</v>
      </c>
      <c r="I17" s="145">
        <f>'Tables 1 -4'!R17-'Tables 1 -4'!I17</f>
        <v>3.0031140571581112</v>
      </c>
      <c r="K17" s="143">
        <v>12</v>
      </c>
      <c r="L17" s="144" t="s">
        <v>15</v>
      </c>
      <c r="M17" s="145">
        <f>'Tables 1 -4'!V17-'Tables 1 -4'!M17</f>
        <v>0.38186656449226208</v>
      </c>
      <c r="N17" s="145">
        <f>'Tables 1 -4'!W17-'Tables 1 -4'!N17</f>
        <v>-0.50113631776702761</v>
      </c>
      <c r="O17" s="145">
        <f>'Tables 1 -4'!X17-'Tables 1 -4'!O17</f>
        <v>1.4293851735349428</v>
      </c>
      <c r="P17" s="145">
        <f>'Tables 1 -4'!Y17-'Tables 1 -4'!P17</f>
        <v>-1.7907469780285254</v>
      </c>
      <c r="Q17" s="145">
        <f>'Tables 1 -4'!Z17-'Tables 1 -4'!Q17</f>
        <v>-0.3302906624382409</v>
      </c>
      <c r="R17" s="145">
        <f>'Tables 1 -4'!AA17-'Tables 1 -4'!R17</f>
        <v>-0.51170269982369199</v>
      </c>
      <c r="T17" s="143">
        <v>12</v>
      </c>
      <c r="U17" s="144" t="s">
        <v>15</v>
      </c>
      <c r="V17" s="145">
        <f>'Tables 1 -4'!AE17-'Tables 1 -4'!V17</f>
        <v>-0.40474642357280954</v>
      </c>
      <c r="W17" s="145">
        <f>'Tables 1 -4'!AF17-'Tables 1 -4'!W17</f>
        <v>0.25404903636736798</v>
      </c>
      <c r="X17" s="145">
        <f>'Tables 1 -4'!AG17-'Tables 1 -4'!X17</f>
        <v>-0.31784053146370805</v>
      </c>
      <c r="Y17" s="145">
        <f>'Tables 1 -4'!AH17-'Tables 1 -4'!Y17</f>
        <v>-1.6331974138895666</v>
      </c>
      <c r="Z17" s="145">
        <f>'Tables 1 -4'!AI17-'Tables 1 -4'!Z17</f>
        <v>-2.1779500434689254</v>
      </c>
      <c r="AA17" s="145">
        <f>'Tables 1 -4'!AJ17-'Tables 1 -4'!AA17</f>
        <v>-1.8748232344430651</v>
      </c>
      <c r="AC17" s="397">
        <v>12</v>
      </c>
      <c r="AD17" s="398" t="s">
        <v>15</v>
      </c>
      <c r="AE17" s="399">
        <f t="shared" si="0"/>
        <v>4.3692311476032888</v>
      </c>
      <c r="AF17" s="399">
        <f t="shared" si="1"/>
        <v>3.0031140571581112</v>
      </c>
      <c r="AG17" s="400">
        <f t="shared" si="2"/>
        <v>-0.3302906624382409</v>
      </c>
      <c r="AH17" s="400">
        <f t="shared" si="3"/>
        <v>-0.51170269982369199</v>
      </c>
      <c r="AI17" s="399">
        <f t="shared" si="4"/>
        <v>-2.1779500434689254</v>
      </c>
      <c r="AJ17" s="399">
        <f t="shared" si="5"/>
        <v>-1.8748232344430651</v>
      </c>
    </row>
    <row r="18" spans="2:36" x14ac:dyDescent="0.25">
      <c r="B18" s="143">
        <v>13</v>
      </c>
      <c r="C18" s="144" t="s">
        <v>16</v>
      </c>
      <c r="D18" s="145">
        <f>'Tables 1 -4'!M18-'Tables 1 -4'!D18</f>
        <v>0.38764338910636731</v>
      </c>
      <c r="E18" s="145">
        <f>'Tables 1 -4'!N18-'Tables 1 -4'!E18</f>
        <v>0.93935510290248203</v>
      </c>
      <c r="F18" s="145">
        <f>'Tables 1 -4'!O18-'Tables 1 -4'!F18</f>
        <v>1.6109744431783806</v>
      </c>
      <c r="G18" s="145">
        <f>'Tables 1 -4'!P18-'Tables 1 -4'!G18</f>
        <v>-0.85625714909966977</v>
      </c>
      <c r="H18" s="145">
        <f>'Tables 1 -4'!Q18-'Tables 1 -4'!H18</f>
        <v>1.7999092552168179</v>
      </c>
      <c r="I18" s="145">
        <f>'Tables 1 -4'!R18-'Tables 1 -4'!I18</f>
        <v>1.0365238249494553</v>
      </c>
      <c r="K18" s="143">
        <v>13</v>
      </c>
      <c r="L18" s="144" t="s">
        <v>16</v>
      </c>
      <c r="M18" s="145">
        <f>'Tables 1 -4'!V18-'Tables 1 -4'!M18</f>
        <v>-0.53796169804386018</v>
      </c>
      <c r="N18" s="145">
        <f>'Tables 1 -4'!W18-'Tables 1 -4'!N18</f>
        <v>-0.17200069651260241</v>
      </c>
      <c r="O18" s="145">
        <f>'Tables 1 -4'!X18-'Tables 1 -4'!O18</f>
        <v>0.18820019899640128</v>
      </c>
      <c r="P18" s="145">
        <f>'Tables 1 -4'!Y18-'Tables 1 -4'!P18</f>
        <v>-1.7907469780285254</v>
      </c>
      <c r="Q18" s="145">
        <f>'Tables 1 -4'!Z18-'Tables 1 -4'!Q18</f>
        <v>-2.2609089646348082</v>
      </c>
      <c r="R18" s="145">
        <f>'Tables 1 -4'!AA18-'Tables 1 -4'!R18</f>
        <v>-1.6541469879859045</v>
      </c>
      <c r="T18" s="143">
        <v>13</v>
      </c>
      <c r="U18" s="144" t="s">
        <v>16</v>
      </c>
      <c r="V18" s="145">
        <f>'Tables 1 -4'!AE18-'Tables 1 -4'!V18</f>
        <v>0.56164983301008053</v>
      </c>
      <c r="W18" s="145">
        <f>'Tables 1 -4'!AF18-'Tables 1 -4'!W18</f>
        <v>1.9472715662633266</v>
      </c>
      <c r="X18" s="145">
        <f>'Tables 1 -4'!AG18-'Tables 1 -4'!X18</f>
        <v>0.80182651685671624</v>
      </c>
      <c r="Y18" s="145">
        <f>'Tables 1 -4'!AH18-'Tables 1 -4'!Y18</f>
        <v>-1.6331974138895666</v>
      </c>
      <c r="Z18" s="145">
        <f>'Tables 1 -4'!AI18-'Tables 1 -4'!Z18</f>
        <v>1.0933690323615597</v>
      </c>
      <c r="AA18" s="145">
        <f>'Tables 1 -4'!AJ18-'Tables 1 -4'!AA18</f>
        <v>-0.24718942715385195</v>
      </c>
      <c r="AC18" s="397">
        <v>13</v>
      </c>
      <c r="AD18" s="398" t="s">
        <v>16</v>
      </c>
      <c r="AE18" s="399">
        <f t="shared" si="0"/>
        <v>1.7999092552168179</v>
      </c>
      <c r="AF18" s="399">
        <f t="shared" si="1"/>
        <v>1.0365238249494553</v>
      </c>
      <c r="AG18" s="400">
        <f t="shared" si="2"/>
        <v>-2.2609089646348082</v>
      </c>
      <c r="AH18" s="400">
        <f t="shared" si="3"/>
        <v>-1.6541469879859045</v>
      </c>
      <c r="AI18" s="399">
        <f t="shared" si="4"/>
        <v>1.0933690323615597</v>
      </c>
      <c r="AJ18" s="399">
        <f t="shared" si="5"/>
        <v>-0.24718942715385195</v>
      </c>
    </row>
    <row r="19" spans="2:36" x14ac:dyDescent="0.25">
      <c r="B19" s="143">
        <v>14</v>
      </c>
      <c r="C19" s="144" t="s">
        <v>17</v>
      </c>
      <c r="D19" s="145">
        <f>'Tables 1 -4'!M19-'Tables 1 -4'!D19</f>
        <v>-9.5985928620146543E-2</v>
      </c>
      <c r="E19" s="145">
        <f>'Tables 1 -4'!N19-'Tables 1 -4'!E19</f>
        <v>0.93935510290248203</v>
      </c>
      <c r="F19" s="145">
        <f>'Tables 1 -4'!O19-'Tables 1 -4'!F19</f>
        <v>-8.0941517379780281E-2</v>
      </c>
      <c r="G19" s="145">
        <f>'Tables 1 -4'!P19-'Tables 1 -4'!G19</f>
        <v>-0.85625714909966977</v>
      </c>
      <c r="H19" s="145">
        <f>'Tables 1 -4'!Q19-'Tables 1 -4'!H19</f>
        <v>-0.3756360230678597</v>
      </c>
      <c r="I19" s="145">
        <f>'Tables 1 -4'!R19-'Tables 1 -4'!I19</f>
        <v>-0.65539213560870557</v>
      </c>
      <c r="K19" s="143">
        <v>14</v>
      </c>
      <c r="L19" s="144" t="s">
        <v>17</v>
      </c>
      <c r="M19" s="145">
        <f>'Tables 1 -4'!V19-'Tables 1 -4'!M19</f>
        <v>5.7165290787167589E-2</v>
      </c>
      <c r="N19" s="145">
        <f>'Tables 1 -4'!W19-'Tables 1 -4'!N19</f>
        <v>-0.17200069651260241</v>
      </c>
      <c r="O19" s="145">
        <f>'Tables 1 -4'!X19-'Tables 1 -4'!O19</f>
        <v>0.72569226513299556</v>
      </c>
      <c r="P19" s="145">
        <f>'Tables 1 -4'!Y19-'Tables 1 -4'!P19</f>
        <v>-1.7907469780285254</v>
      </c>
      <c r="Q19" s="145">
        <f>'Tables 1 -4'!Z19-'Tables 1 -4'!Q19</f>
        <v>-1.1282899096671839</v>
      </c>
      <c r="R19" s="145">
        <f>'Tables 1 -4'!AA19-'Tables 1 -4'!R19</f>
        <v>-1.1166549218493103</v>
      </c>
      <c r="T19" s="143">
        <v>14</v>
      </c>
      <c r="U19" s="144" t="s">
        <v>17</v>
      </c>
      <c r="V19" s="145">
        <f>'Tables 1 -4'!AE19-'Tables 1 -4'!V19</f>
        <v>8.7153953344951685E-3</v>
      </c>
      <c r="W19" s="145">
        <f>'Tables 1 -4'!AF19-'Tables 1 -4'!W19</f>
        <v>1.9472715662633266</v>
      </c>
      <c r="X19" s="145">
        <f>'Tables 1 -4'!AG19-'Tables 1 -4'!X19</f>
        <v>-2.165132044820901</v>
      </c>
      <c r="Y19" s="145">
        <f>'Tables 1 -4'!AH19-'Tables 1 -4'!Y19</f>
        <v>-1.6331974138895666</v>
      </c>
      <c r="Z19" s="145">
        <f>'Tables 1 -4'!AI19-'Tables 1 -4'!Z19</f>
        <v>-2.4265239669916441</v>
      </c>
      <c r="AA19" s="145">
        <f>'Tables 1 -4'!AJ19-'Tables 1 -4'!AA19</f>
        <v>-3.2141479888314692</v>
      </c>
      <c r="AC19" s="397">
        <v>14</v>
      </c>
      <c r="AD19" s="398" t="s">
        <v>17</v>
      </c>
      <c r="AE19" s="399">
        <f t="shared" si="0"/>
        <v>-0.3756360230678597</v>
      </c>
      <c r="AF19" s="399">
        <f t="shared" si="1"/>
        <v>-0.65539213560870557</v>
      </c>
      <c r="AG19" s="400">
        <f t="shared" si="2"/>
        <v>-1.1282899096671839</v>
      </c>
      <c r="AH19" s="400">
        <f t="shared" si="3"/>
        <v>-1.1166549218493103</v>
      </c>
      <c r="AI19" s="399">
        <f t="shared" si="4"/>
        <v>-2.4265239669916441</v>
      </c>
      <c r="AJ19" s="399">
        <f t="shared" si="5"/>
        <v>-3.2141479888314692</v>
      </c>
    </row>
    <row r="20" spans="2:36" x14ac:dyDescent="0.25">
      <c r="B20" s="143">
        <v>15</v>
      </c>
      <c r="C20" s="144" t="s">
        <v>18</v>
      </c>
      <c r="D20" s="145">
        <f>'Tables 1 -4'!M20-'Tables 1 -4'!D20</f>
        <v>0.28750992408987752</v>
      </c>
      <c r="E20" s="145">
        <f>'Tables 1 -4'!N20-'Tables 1 -4'!E20</f>
        <v>-0.573483707374285</v>
      </c>
      <c r="F20" s="145">
        <f>'Tables 1 -4'!O20-'Tables 1 -4'!F20</f>
        <v>0</v>
      </c>
      <c r="G20" s="145">
        <f>'Tables 1 -4'!P20-'Tables 1 -4'!G20</f>
        <v>-0.85625714909966977</v>
      </c>
      <c r="H20" s="145">
        <f>'Tables 1 -4'!Q20-'Tables 1 -4'!H20</f>
        <v>-0.97018582017179167</v>
      </c>
      <c r="I20" s="145">
        <f>'Tables 1 -4'!R20-'Tables 1 -4'!I20</f>
        <v>-1.0283022613119552</v>
      </c>
      <c r="K20" s="143">
        <v>15</v>
      </c>
      <c r="L20" s="144" t="s">
        <v>18</v>
      </c>
      <c r="M20" s="145">
        <f>'Tables 1 -4'!V20-'Tables 1 -4'!M20</f>
        <v>-0.24602505516372819</v>
      </c>
      <c r="N20" s="145">
        <f>'Tables 1 -4'!W20-'Tables 1 -4'!N20</f>
        <v>0.30897388909712453</v>
      </c>
      <c r="O20" s="145">
        <f>'Tables 1 -4'!X20-'Tables 1 -4'!O20</f>
        <v>0</v>
      </c>
      <c r="P20" s="145">
        <f>'Tables 1 -4'!Y20-'Tables 1 -4'!P20</f>
        <v>-1.7907469780285254</v>
      </c>
      <c r="Q20" s="145">
        <f>'Tables 1 -4'!Z20-'Tables 1 -4'!Q20</f>
        <v>-1.8204903108242663</v>
      </c>
      <c r="R20" s="145">
        <f>'Tables 1 -4'!AA20-'Tables 1 -4'!R20</f>
        <v>-1.6980548112993881</v>
      </c>
      <c r="T20" s="143">
        <v>15</v>
      </c>
      <c r="U20" s="144" t="s">
        <v>18</v>
      </c>
      <c r="V20" s="145">
        <f>'Tables 1 -4'!AE20-'Tables 1 -4'!V20</f>
        <v>8.6017580091247048E-2</v>
      </c>
      <c r="W20" s="145">
        <f>'Tables 1 -4'!AF20-'Tables 1 -4'!W20</f>
        <v>0.19788807435752329</v>
      </c>
      <c r="X20" s="145">
        <f>'Tables 1 -4'!AG20-'Tables 1 -4'!X20</f>
        <v>0</v>
      </c>
      <c r="Y20" s="145">
        <f>'Tables 1 -4'!AH20-'Tables 1 -4'!Y20</f>
        <v>-1.6331974138895666</v>
      </c>
      <c r="Z20" s="145">
        <f>'Tables 1 -4'!AI20-'Tables 1 -4'!Z20</f>
        <v>-1.4086581817480535</v>
      </c>
      <c r="AA20" s="145">
        <f>'Tables 1 -4'!AJ20-'Tables 1 -4'!AA20</f>
        <v>-1.5738309915823097</v>
      </c>
      <c r="AC20" s="397">
        <v>15</v>
      </c>
      <c r="AD20" s="398" t="s">
        <v>18</v>
      </c>
      <c r="AE20" s="399">
        <f t="shared" si="0"/>
        <v>-0.97018582017179167</v>
      </c>
      <c r="AF20" s="399">
        <f t="shared" si="1"/>
        <v>-1.0283022613119552</v>
      </c>
      <c r="AG20" s="400">
        <f t="shared" si="2"/>
        <v>-1.8204903108242663</v>
      </c>
      <c r="AH20" s="400">
        <f t="shared" si="3"/>
        <v>-1.6980548112993881</v>
      </c>
      <c r="AI20" s="399">
        <f t="shared" si="4"/>
        <v>-1.4086581817480535</v>
      </c>
      <c r="AJ20" s="399">
        <f t="shared" si="5"/>
        <v>-1.5738309915823097</v>
      </c>
    </row>
    <row r="21" spans="2:36" x14ac:dyDescent="0.25">
      <c r="B21" s="143">
        <v>16</v>
      </c>
      <c r="C21" s="144" t="s">
        <v>19</v>
      </c>
      <c r="D21" s="145">
        <f>'Tables 1 -4'!M21-'Tables 1 -4'!D21</f>
        <v>0.1299374498835415</v>
      </c>
      <c r="E21" s="145">
        <f>'Tables 1 -4'!N21-'Tables 1 -4'!E21</f>
        <v>-1.6314817099978254</v>
      </c>
      <c r="F21" s="145">
        <f>'Tables 1 -4'!O21-'Tables 1 -4'!F21</f>
        <v>0</v>
      </c>
      <c r="G21" s="145">
        <f>'Tables 1 -4'!P21-'Tables 1 -4'!G21</f>
        <v>-0.85625714909966977</v>
      </c>
      <c r="H21" s="145">
        <f>'Tables 1 -4'!Q21-'Tables 1 -4'!H21</f>
        <v>-1.868356896214606</v>
      </c>
      <c r="I21" s="145">
        <f>'Tables 1 -4'!R21-'Tables 1 -4'!I21</f>
        <v>-1.3457016620990172</v>
      </c>
      <c r="K21" s="143">
        <v>16</v>
      </c>
      <c r="L21" s="144" t="s">
        <v>19</v>
      </c>
      <c r="M21" s="145">
        <f>'Tables 1 -4'!V21-'Tables 1 -4'!M21</f>
        <v>-0.14146587268920596</v>
      </c>
      <c r="N21" s="145">
        <f>'Tables 1 -4'!W21-'Tables 1 -4'!N21</f>
        <v>0.11151665309319658</v>
      </c>
      <c r="O21" s="145">
        <f>'Tables 1 -4'!X21-'Tables 1 -4'!O21</f>
        <v>0</v>
      </c>
      <c r="P21" s="145">
        <f>'Tables 1 -4'!Y21-'Tables 1 -4'!P21</f>
        <v>-1.7907469780285254</v>
      </c>
      <c r="Q21" s="145">
        <f>'Tables 1 -4'!Z21-'Tables 1 -4'!Q21</f>
        <v>-1.8541511935524939</v>
      </c>
      <c r="R21" s="145">
        <f>'Tables 1 -4'!AA21-'Tables 1 -4'!R21</f>
        <v>-1.7572919821005666</v>
      </c>
      <c r="T21" s="143">
        <v>16</v>
      </c>
      <c r="U21" s="144" t="s">
        <v>19</v>
      </c>
      <c r="V21" s="145">
        <f>'Tables 1 -4'!AE21-'Tables 1 -4'!V21</f>
        <v>0.19055434711519004</v>
      </c>
      <c r="W21" s="145">
        <f>'Tables 1 -4'!AF21-'Tables 1 -4'!W21</f>
        <v>9.6538323126193593E-2</v>
      </c>
      <c r="X21" s="145">
        <f>'Tables 1 -4'!AG21-'Tables 1 -4'!X21</f>
        <v>0</v>
      </c>
      <c r="Y21" s="145">
        <f>'Tables 1 -4'!AH21-'Tables 1 -4'!Y21</f>
        <v>-1.6331974138895666</v>
      </c>
      <c r="Z21" s="145">
        <f>'Tables 1 -4'!AI21-'Tables 1 -4'!Z21</f>
        <v>-1.3750662405860412</v>
      </c>
      <c r="AA21" s="145">
        <f>'Tables 1 -4'!AJ21-'Tables 1 -4'!AA21</f>
        <v>-1.6042359169517084</v>
      </c>
      <c r="AC21" s="397">
        <v>16</v>
      </c>
      <c r="AD21" s="398" t="s">
        <v>19</v>
      </c>
      <c r="AE21" s="399">
        <f t="shared" si="0"/>
        <v>-1.868356896214606</v>
      </c>
      <c r="AF21" s="399">
        <f t="shared" si="1"/>
        <v>-1.3457016620990172</v>
      </c>
      <c r="AG21" s="400">
        <f t="shared" si="2"/>
        <v>-1.8541511935524939</v>
      </c>
      <c r="AH21" s="400">
        <f t="shared" si="3"/>
        <v>-1.7572919821005666</v>
      </c>
      <c r="AI21" s="399">
        <f t="shared" si="4"/>
        <v>-1.3750662405860412</v>
      </c>
      <c r="AJ21" s="399">
        <f t="shared" si="5"/>
        <v>-1.6042359169517084</v>
      </c>
    </row>
    <row r="22" spans="2:36" x14ac:dyDescent="0.25">
      <c r="B22" s="143">
        <v>17</v>
      </c>
      <c r="C22" s="144" t="s">
        <v>20</v>
      </c>
      <c r="D22" s="145">
        <f>'Tables 1 -4'!M22-'Tables 1 -4'!D22</f>
        <v>0.1650835416702412</v>
      </c>
      <c r="E22" s="145">
        <f>'Tables 1 -4'!N22-'Tables 1 -4'!E22</f>
        <v>-0.85758057643861796</v>
      </c>
      <c r="F22" s="145">
        <f>'Tables 1 -4'!O22-'Tables 1 -4'!F22</f>
        <v>-1.3054132159240338E-16</v>
      </c>
      <c r="G22" s="145">
        <f>'Tables 1 -4'!P22-'Tables 1 -4'!G22</f>
        <v>-0.85625714909966977</v>
      </c>
      <c r="H22" s="145">
        <f>'Tables 1 -4'!Q22-'Tables 1 -4'!H22</f>
        <v>-1.291480010936461</v>
      </c>
      <c r="I22" s="145">
        <f>'Tables 1 -4'!R22-'Tables 1 -4'!I22</f>
        <v>-1.1135313220312553</v>
      </c>
      <c r="K22" s="143">
        <v>17</v>
      </c>
      <c r="L22" s="144" t="s">
        <v>20</v>
      </c>
      <c r="M22" s="145">
        <f>'Tables 1 -4'!V22-'Tables 1 -4'!M22</f>
        <v>0.65367053835838895</v>
      </c>
      <c r="N22" s="145">
        <f>'Tables 1 -4'!W22-'Tables 1 -4'!N22</f>
        <v>-0.52819041284324875</v>
      </c>
      <c r="O22" s="145">
        <f>'Tables 1 -4'!X22-'Tables 1 -4'!O22</f>
        <v>0</v>
      </c>
      <c r="P22" s="145">
        <f>'Tables 1 -4'!Y22-'Tables 1 -4'!P22</f>
        <v>-1.7907469780285254</v>
      </c>
      <c r="Q22" s="145">
        <f>'Tables 1 -4'!Z22-'Tables 1 -4'!Q22</f>
        <v>-1.5068097286604107</v>
      </c>
      <c r="R22" s="145">
        <f>'Tables 1 -4'!AA22-'Tables 1 -4'!R22</f>
        <v>-1.9492041018815001</v>
      </c>
      <c r="T22" s="143">
        <v>17</v>
      </c>
      <c r="U22" s="144" t="s">
        <v>20</v>
      </c>
      <c r="V22" s="145">
        <f>'Tables 1 -4'!AE22-'Tables 1 -4'!V22</f>
        <v>0.26450939114478933</v>
      </c>
      <c r="W22" s="145">
        <f>'Tables 1 -4'!AF22-'Tables 1 -4'!W22</f>
        <v>4.0349557415273463E-2</v>
      </c>
      <c r="X22" s="145">
        <f>'Tables 1 -4'!AG22-'Tables 1 -4'!X22</f>
        <v>0</v>
      </c>
      <c r="Y22" s="145">
        <f>'Tables 1 -4'!AH22-'Tables 1 -4'!Y22</f>
        <v>-1.6331974138895666</v>
      </c>
      <c r="Z22" s="145">
        <f>'Tables 1 -4'!AI22-'Tables 1 -4'!Z22</f>
        <v>-1.3404433325540857</v>
      </c>
      <c r="AA22" s="145">
        <f>'Tables 1 -4'!AJ22-'Tables 1 -4'!AA22</f>
        <v>-1.6210925466649848</v>
      </c>
      <c r="AC22" s="397">
        <v>17</v>
      </c>
      <c r="AD22" s="398" t="s">
        <v>20</v>
      </c>
      <c r="AE22" s="399">
        <f t="shared" si="0"/>
        <v>-1.291480010936461</v>
      </c>
      <c r="AF22" s="399">
        <f t="shared" si="1"/>
        <v>-1.1135313220312553</v>
      </c>
      <c r="AG22" s="400">
        <f t="shared" si="2"/>
        <v>-1.5068097286604107</v>
      </c>
      <c r="AH22" s="400">
        <f t="shared" si="3"/>
        <v>-1.9492041018815001</v>
      </c>
      <c r="AI22" s="399">
        <f t="shared" si="4"/>
        <v>-1.3404433325540857</v>
      </c>
      <c r="AJ22" s="399">
        <f t="shared" si="5"/>
        <v>-1.6210925466649848</v>
      </c>
    </row>
    <row r="23" spans="2:36" x14ac:dyDescent="0.25">
      <c r="B23" s="143">
        <v>18</v>
      </c>
      <c r="C23" s="144" t="s">
        <v>21</v>
      </c>
      <c r="D23" s="145">
        <f>'Tables 1 -4'!M23-'Tables 1 -4'!D23</f>
        <v>4.1713123401663443E-2</v>
      </c>
      <c r="E23" s="145">
        <f>'Tables 1 -4'!N23-'Tables 1 -4'!E23</f>
        <v>-1.1325539641968903</v>
      </c>
      <c r="F23" s="145">
        <f>'Tables 1 -4'!O23-'Tables 1 -4'!F23</f>
        <v>0</v>
      </c>
      <c r="G23" s="145">
        <f>'Tables 1 -4'!P23-'Tables 1 -4'!G23</f>
        <v>-0.85625714909966977</v>
      </c>
      <c r="H23" s="145">
        <f>'Tables 1 -4'!Q23-'Tables 1 -4'!H23</f>
        <v>-1.6073318006358295</v>
      </c>
      <c r="I23" s="145">
        <f>'Tables 1 -4'!R23-'Tables 1 -4'!I23</f>
        <v>-1.1960233383587366</v>
      </c>
      <c r="K23" s="143">
        <v>18</v>
      </c>
      <c r="L23" s="144" t="s">
        <v>21</v>
      </c>
      <c r="M23" s="145">
        <f>'Tables 1 -4'!V23-'Tables 1 -4'!M23</f>
        <v>0.27373184189462618</v>
      </c>
      <c r="N23" s="145">
        <f>'Tables 1 -4'!W23-'Tables 1 -4'!N23</f>
        <v>-3.8596474029145789E-2</v>
      </c>
      <c r="O23" s="145">
        <f>'Tables 1 -4'!X23-'Tables 1 -4'!O23</f>
        <v>0</v>
      </c>
      <c r="P23" s="145">
        <f>'Tables 1 -4'!Y23-'Tables 1 -4'!P23</f>
        <v>-1.7907469780285254</v>
      </c>
      <c r="Q23" s="145">
        <f>'Tables 1 -4'!Z23-'Tables 1 -4'!Q23</f>
        <v>-1.5440326679543013</v>
      </c>
      <c r="R23" s="145">
        <f>'Tables 1 -4'!AA23-'Tables 1 -4'!R23</f>
        <v>-1.8023259202372692</v>
      </c>
      <c r="T23" s="143">
        <v>18</v>
      </c>
      <c r="U23" s="144" t="s">
        <v>21</v>
      </c>
      <c r="V23" s="145">
        <f>'Tables 1 -4'!AE23-'Tables 1 -4'!V23</f>
        <v>-0.6549863059683696</v>
      </c>
      <c r="W23" s="145">
        <f>'Tables 1 -4'!AF23-'Tables 1 -4'!W23</f>
        <v>0.51126151471153725</v>
      </c>
      <c r="X23" s="145">
        <f>'Tables 1 -4'!AG23-'Tables 1 -4'!X23</f>
        <v>0</v>
      </c>
      <c r="Y23" s="145">
        <f>'Tables 1 -4'!AH23-'Tables 1 -4'!Y23</f>
        <v>-1.6331974138895666</v>
      </c>
      <c r="Z23" s="145">
        <f>'Tables 1 -4'!AI23-'Tables 1 -4'!Z23</f>
        <v>-1.93030065955986</v>
      </c>
      <c r="AA23" s="145">
        <f>'Tables 1 -4'!AJ23-'Tables 1 -4'!AA23</f>
        <v>-1.4798189594761053</v>
      </c>
      <c r="AC23" s="397">
        <v>18</v>
      </c>
      <c r="AD23" s="398" t="s">
        <v>21</v>
      </c>
      <c r="AE23" s="399">
        <f t="shared" si="0"/>
        <v>-1.6073318006358295</v>
      </c>
      <c r="AF23" s="399">
        <f t="shared" si="1"/>
        <v>-1.1960233383587366</v>
      </c>
      <c r="AG23" s="400">
        <f t="shared" si="2"/>
        <v>-1.5440326679543013</v>
      </c>
      <c r="AH23" s="400">
        <f t="shared" si="3"/>
        <v>-1.8023259202372692</v>
      </c>
      <c r="AI23" s="399">
        <f t="shared" si="4"/>
        <v>-1.93030065955986</v>
      </c>
      <c r="AJ23" s="399">
        <f t="shared" si="5"/>
        <v>-1.4798189594761053</v>
      </c>
    </row>
    <row r="24" spans="2:36" x14ac:dyDescent="0.25">
      <c r="B24" s="143">
        <v>19</v>
      </c>
      <c r="C24" s="144" t="s">
        <v>22</v>
      </c>
      <c r="D24" s="145">
        <f>'Tables 1 -4'!M24-'Tables 1 -4'!D24</f>
        <v>-0.77640087719981477</v>
      </c>
      <c r="E24" s="145">
        <f>'Tables 1 -4'!N24-'Tables 1 -4'!E24</f>
        <v>-3.092063489091768</v>
      </c>
      <c r="F24" s="145">
        <f>'Tables 1 -4'!O24-'Tables 1 -4'!F24</f>
        <v>0</v>
      </c>
      <c r="G24" s="145">
        <f>'Tables 1 -4'!P24-'Tables 1 -4'!G24</f>
        <v>-0.85625714909966977</v>
      </c>
      <c r="H24" s="145">
        <f>'Tables 1 -4'!Q24-'Tables 1 -4'!H24</f>
        <v>-3.7971024686637218</v>
      </c>
      <c r="I24" s="145">
        <f>'Tables 1 -4'!R24-'Tables 1 -4'!I24</f>
        <v>-1.7838761958272</v>
      </c>
      <c r="K24" s="143">
        <v>19</v>
      </c>
      <c r="L24" s="144" t="s">
        <v>22</v>
      </c>
      <c r="M24" s="145">
        <f>'Tables 1 -4'!V24-'Tables 1 -4'!M24</f>
        <v>-0.9664695511000696</v>
      </c>
      <c r="N24" s="145">
        <f>'Tables 1 -4'!W24-'Tables 1 -4'!N24</f>
        <v>1.4002070582015906</v>
      </c>
      <c r="O24" s="145">
        <f>'Tables 1 -4'!X24-'Tables 1 -4'!O24</f>
        <v>-3.6931010153968206E-16</v>
      </c>
      <c r="P24" s="145">
        <f>'Tables 1 -4'!Y24-'Tables 1 -4'!P24</f>
        <v>-1.7907469780285254</v>
      </c>
      <c r="Q24" s="145">
        <f>'Tables 1 -4'!Z24-'Tables 1 -4'!Q24</f>
        <v>-1.7770715883874821</v>
      </c>
      <c r="R24" s="145">
        <f>'Tables 1 -4'!AA24-'Tables 1 -4'!R24</f>
        <v>-1.3706848605680486</v>
      </c>
      <c r="T24" s="143">
        <v>19</v>
      </c>
      <c r="U24" s="144" t="s">
        <v>22</v>
      </c>
      <c r="V24" s="145">
        <f>'Tables 1 -4'!AE24-'Tables 1 -4'!V24</f>
        <v>4.0230340324340919E-2</v>
      </c>
      <c r="W24" s="145">
        <f>'Tables 1 -4'!AF24-'Tables 1 -4'!W24</f>
        <v>3.2335602415712969E-2</v>
      </c>
      <c r="X24" s="145">
        <f>'Tables 1 -4'!AG24-'Tables 1 -4'!X24</f>
        <v>3.6931010153968206E-16</v>
      </c>
      <c r="Y24" s="145">
        <f>'Tables 1 -4'!AH24-'Tables 1 -4'!Y24</f>
        <v>-1.6331974138895666</v>
      </c>
      <c r="Z24" s="145">
        <f>'Tables 1 -4'!AI24-'Tables 1 -4'!Z24</f>
        <v>-1.5703321518742261</v>
      </c>
      <c r="AA24" s="145">
        <f>'Tables 1 -4'!AJ24-'Tables 1 -4'!AA24</f>
        <v>-1.6234967331648522</v>
      </c>
      <c r="AC24" s="397">
        <v>19</v>
      </c>
      <c r="AD24" s="398" t="s">
        <v>22</v>
      </c>
      <c r="AE24" s="399">
        <f t="shared" si="0"/>
        <v>-3.7971024686637218</v>
      </c>
      <c r="AF24" s="399">
        <f t="shared" si="1"/>
        <v>-1.7838761958272</v>
      </c>
      <c r="AG24" s="400">
        <f t="shared" si="2"/>
        <v>-1.7770715883874821</v>
      </c>
      <c r="AH24" s="400">
        <f t="shared" si="3"/>
        <v>-1.3706848605680486</v>
      </c>
      <c r="AI24" s="399">
        <f t="shared" si="4"/>
        <v>-1.5703321518742261</v>
      </c>
      <c r="AJ24" s="399">
        <f t="shared" si="5"/>
        <v>-1.6234967331648522</v>
      </c>
    </row>
    <row r="25" spans="2:36" x14ac:dyDescent="0.25">
      <c r="B25" s="143">
        <v>20</v>
      </c>
      <c r="C25" s="144" t="s">
        <v>23</v>
      </c>
      <c r="D25" s="145">
        <f>'Tables 1 -4'!M25-'Tables 1 -4'!D25</f>
        <v>0.14892245784919211</v>
      </c>
      <c r="E25" s="145">
        <f>'Tables 1 -4'!N25-'Tables 1 -4'!E25</f>
        <v>-1.3610672409903173</v>
      </c>
      <c r="F25" s="145">
        <f>'Tables 1 -4'!O25-'Tables 1 -4'!F25</f>
        <v>0</v>
      </c>
      <c r="G25" s="145">
        <f>'Tables 1 -4'!P25-'Tables 1 -4'!G25</f>
        <v>-0.85625714909966977</v>
      </c>
      <c r="H25" s="145">
        <f>'Tables 1 -4'!Q25-'Tables 1 -4'!H25</f>
        <v>-1.660081759943699</v>
      </c>
      <c r="I25" s="145">
        <f>'Tables 1 -4'!R25-'Tables 1 -4'!I25</f>
        <v>-1.264577321396765</v>
      </c>
      <c r="K25" s="143">
        <v>20</v>
      </c>
      <c r="L25" s="144" t="s">
        <v>23</v>
      </c>
      <c r="M25" s="145">
        <f>'Tables 1 -4'!V25-'Tables 1 -4'!M25</f>
        <v>0.44642142882844205</v>
      </c>
      <c r="N25" s="145">
        <f>'Tables 1 -4'!W25-'Tables 1 -4'!N25</f>
        <v>-0.66101290830256598</v>
      </c>
      <c r="O25" s="145">
        <f>'Tables 1 -4'!X25-'Tables 1 -4'!O25</f>
        <v>0</v>
      </c>
      <c r="P25" s="145">
        <f>'Tables 1 -4'!Y25-'Tables 1 -4'!P25</f>
        <v>-1.7907469780285254</v>
      </c>
      <c r="Q25" s="145">
        <f>'Tables 1 -4'!Z25-'Tables 1 -4'!Q25</f>
        <v>-1.8070345850118796</v>
      </c>
      <c r="R25" s="145">
        <f>'Tables 1 -4'!AA25-'Tables 1 -4'!R25</f>
        <v>-1.9890508505192952</v>
      </c>
      <c r="T25" s="143">
        <v>20</v>
      </c>
      <c r="U25" s="144" t="s">
        <v>23</v>
      </c>
      <c r="V25" s="145">
        <f>'Tables 1 -4'!AE25-'Tables 1 -4'!V25</f>
        <v>-7.2689529948236853E-2</v>
      </c>
      <c r="W25" s="145">
        <f>'Tables 1 -4'!AF25-'Tables 1 -4'!W25</f>
        <v>-0.34711006500042707</v>
      </c>
      <c r="X25" s="145">
        <f>'Tables 1 -4'!AG25-'Tables 1 -4'!X25</f>
        <v>0</v>
      </c>
      <c r="Y25" s="145">
        <f>'Tables 1 -4'!AH25-'Tables 1 -4'!Y25</f>
        <v>-1.6331974138895666</v>
      </c>
      <c r="Z25" s="145">
        <f>'Tables 1 -4'!AI25-'Tables 1 -4'!Z25</f>
        <v>-1.9488639893381028</v>
      </c>
      <c r="AA25" s="145">
        <f>'Tables 1 -4'!AJ25-'Tables 1 -4'!AA25</f>
        <v>-1.7373304333896944</v>
      </c>
      <c r="AC25" s="397">
        <v>20</v>
      </c>
      <c r="AD25" s="398" t="s">
        <v>23</v>
      </c>
      <c r="AE25" s="399">
        <f t="shared" si="0"/>
        <v>-1.660081759943699</v>
      </c>
      <c r="AF25" s="399">
        <f t="shared" si="1"/>
        <v>-1.264577321396765</v>
      </c>
      <c r="AG25" s="400">
        <f t="shared" si="2"/>
        <v>-1.8070345850118796</v>
      </c>
      <c r="AH25" s="400">
        <f t="shared" si="3"/>
        <v>-1.9890508505192952</v>
      </c>
      <c r="AI25" s="399">
        <f t="shared" si="4"/>
        <v>-1.9488639893381028</v>
      </c>
      <c r="AJ25" s="399">
        <f t="shared" si="5"/>
        <v>-1.7373304333896944</v>
      </c>
    </row>
    <row r="26" spans="2:36" x14ac:dyDescent="0.25">
      <c r="B26" s="143">
        <v>21</v>
      </c>
      <c r="C26" s="144" t="s">
        <v>24</v>
      </c>
      <c r="D26" s="145">
        <f>'Tables 1 -4'!M26-'Tables 1 -4'!D26</f>
        <v>8.129712060434624E-2</v>
      </c>
      <c r="E26" s="145">
        <f>'Tables 1 -4'!N26-'Tables 1 -4'!E26</f>
        <v>-1.3518628685483445</v>
      </c>
      <c r="F26" s="145">
        <f>'Tables 1 -4'!O26-'Tables 1 -4'!F26</f>
        <v>0</v>
      </c>
      <c r="G26" s="145">
        <f>'Tables 1 -4'!P26-'Tables 1 -4'!G26</f>
        <v>-0.85625714909966977</v>
      </c>
      <c r="H26" s="145">
        <f>'Tables 1 -4'!Q26-'Tables 1 -4'!H26</f>
        <v>-1.7212640364791643</v>
      </c>
      <c r="I26" s="145">
        <f>'Tables 1 -4'!R26-'Tables 1 -4'!I26</f>
        <v>-1.2618160096641733</v>
      </c>
      <c r="K26" s="143">
        <v>21</v>
      </c>
      <c r="L26" s="144" t="s">
        <v>24</v>
      </c>
      <c r="M26" s="145">
        <f>'Tables 1 -4'!V26-'Tables 1 -4'!M26</f>
        <v>0.54113752653651837</v>
      </c>
      <c r="N26" s="145">
        <f>'Tables 1 -4'!W26-'Tables 1 -4'!N26</f>
        <v>-0.58923612611490661</v>
      </c>
      <c r="O26" s="145">
        <f>'Tables 1 -4'!X26-'Tables 1 -4'!O26</f>
        <v>0</v>
      </c>
      <c r="P26" s="145">
        <f>'Tables 1 -4'!Y26-'Tables 1 -4'!P26</f>
        <v>-1.7907469780285254</v>
      </c>
      <c r="Q26" s="145">
        <f>'Tables 1 -4'!Z26-'Tables 1 -4'!Q26</f>
        <v>-1.662074739772442</v>
      </c>
      <c r="R26" s="145">
        <f>'Tables 1 -4'!AA26-'Tables 1 -4'!R26</f>
        <v>-1.9675178158629976</v>
      </c>
      <c r="T26" s="143">
        <v>21</v>
      </c>
      <c r="U26" s="144" t="s">
        <v>24</v>
      </c>
      <c r="V26" s="145">
        <f>'Tables 1 -4'!AE26-'Tables 1 -4'!V26</f>
        <v>-0.27719540335673543</v>
      </c>
      <c r="W26" s="145">
        <f>'Tables 1 -4'!AF26-'Tables 1 -4'!W26</f>
        <v>-0.3977083797262706</v>
      </c>
      <c r="X26" s="145">
        <f>'Tables 1 -4'!AG26-'Tables 1 -4'!X26</f>
        <v>0</v>
      </c>
      <c r="Y26" s="145">
        <f>'Tables 1 -4'!AH26-'Tables 1 -4'!Y26</f>
        <v>-1.6331974138895666</v>
      </c>
      <c r="Z26" s="145">
        <f>'Tables 1 -4'!AI26-'Tables 1 -4'!Z26</f>
        <v>-2.1887886830546912</v>
      </c>
      <c r="AA26" s="145">
        <f>'Tables 1 -4'!AJ26-'Tables 1 -4'!AA26</f>
        <v>-1.7525099278074476</v>
      </c>
      <c r="AC26" s="397">
        <v>21</v>
      </c>
      <c r="AD26" s="398" t="s">
        <v>24</v>
      </c>
      <c r="AE26" s="399">
        <f t="shared" si="0"/>
        <v>-1.7212640364791643</v>
      </c>
      <c r="AF26" s="399">
        <f t="shared" si="1"/>
        <v>-1.2618160096641733</v>
      </c>
      <c r="AG26" s="400">
        <f t="shared" si="2"/>
        <v>-1.662074739772442</v>
      </c>
      <c r="AH26" s="400">
        <f t="shared" si="3"/>
        <v>-1.9675178158629976</v>
      </c>
      <c r="AI26" s="399">
        <f t="shared" si="4"/>
        <v>-2.1887886830546912</v>
      </c>
      <c r="AJ26" s="399">
        <f t="shared" si="5"/>
        <v>-1.7525099278074476</v>
      </c>
    </row>
    <row r="27" spans="2:36" x14ac:dyDescent="0.25">
      <c r="B27" s="143">
        <v>22</v>
      </c>
      <c r="C27" s="144" t="s">
        <v>25</v>
      </c>
      <c r="D27" s="145">
        <f>'Tables 1 -4'!M27-'Tables 1 -4'!D27</f>
        <v>-6.3530740900632487E-3</v>
      </c>
      <c r="E27" s="145">
        <f>'Tables 1 -4'!N27-'Tables 1 -4'!E27</f>
        <v>-1.0279818259030704</v>
      </c>
      <c r="F27" s="145">
        <f>'Tables 1 -4'!O27-'Tables 1 -4'!F27</f>
        <v>-0.30989552947835097</v>
      </c>
      <c r="G27" s="145">
        <f>'Tables 1 -4'!P27-'Tables 1 -4'!G27</f>
        <v>-0.85625714909966977</v>
      </c>
      <c r="H27" s="145">
        <f>'Tables 1 -4'!Q27-'Tables 1 -4'!H27</f>
        <v>-1.8920930308002328</v>
      </c>
      <c r="I27" s="145">
        <f>'Tables 1 -4'!R27-'Tables 1 -4'!I27</f>
        <v>-1.4745472263489425</v>
      </c>
      <c r="K27" s="143">
        <v>22</v>
      </c>
      <c r="L27" s="144" t="s">
        <v>25</v>
      </c>
      <c r="M27" s="145">
        <f>'Tables 1 -4'!V27-'Tables 1 -4'!M27</f>
        <v>0.20049167360425058</v>
      </c>
      <c r="N27" s="145">
        <f>'Tables 1 -4'!W27-'Tables 1 -4'!N27</f>
        <v>0.12392372982840594</v>
      </c>
      <c r="O27" s="145">
        <f>'Tables 1 -4'!X27-'Tables 1 -4'!O27</f>
        <v>-0.85730463365480425</v>
      </c>
      <c r="P27" s="145">
        <f>'Tables 1 -4'!Y27-'Tables 1 -4'!P27</f>
        <v>-1.7907469780285254</v>
      </c>
      <c r="Q27" s="145">
        <f>'Tables 1 -4'!Z27-'Tables 1 -4'!Q27</f>
        <v>-2.3608133271991942</v>
      </c>
      <c r="R27" s="145">
        <f>'Tables 1 -4'!AA27-'Tables 1 -4'!R27</f>
        <v>-2.6108744927348075</v>
      </c>
      <c r="T27" s="143">
        <v>22</v>
      </c>
      <c r="U27" s="144" t="s">
        <v>25</v>
      </c>
      <c r="V27" s="145">
        <f>'Tables 1 -4'!AE27-'Tables 1 -4'!V27</f>
        <v>-0.40808254342451167</v>
      </c>
      <c r="W27" s="145">
        <f>'Tables 1 -4'!AF27-'Tables 1 -4'!W27</f>
        <v>-3.0763923758840406E-2</v>
      </c>
      <c r="X27" s="145">
        <f>'Tables 1 -4'!AG27-'Tables 1 -4'!X27</f>
        <v>-0.43466350614535187</v>
      </c>
      <c r="Y27" s="145">
        <f>'Tables 1 -4'!AH27-'Tables 1 -4'!Y27</f>
        <v>-1.6331974138895666</v>
      </c>
      <c r="Z27" s="145">
        <f>'Tables 1 -4'!AI27-'Tables 1 -4'!Z27</f>
        <v>-2.4974782100906197</v>
      </c>
      <c r="AA27" s="145">
        <f>'Tables 1 -4'!AJ27-'Tables 1 -4'!AA27</f>
        <v>-2.0770900971625705</v>
      </c>
      <c r="AC27" s="397">
        <v>22</v>
      </c>
      <c r="AD27" s="398" t="s">
        <v>25</v>
      </c>
      <c r="AE27" s="399">
        <f t="shared" si="0"/>
        <v>-1.8920930308002328</v>
      </c>
      <c r="AF27" s="399">
        <f t="shared" si="1"/>
        <v>-1.4745472263489425</v>
      </c>
      <c r="AG27" s="400">
        <f t="shared" si="2"/>
        <v>-2.3608133271991942</v>
      </c>
      <c r="AH27" s="400">
        <f t="shared" si="3"/>
        <v>-2.6108744927348075</v>
      </c>
      <c r="AI27" s="399">
        <f t="shared" si="4"/>
        <v>-2.4974782100906197</v>
      </c>
      <c r="AJ27" s="399">
        <f t="shared" si="5"/>
        <v>-2.0770900971625705</v>
      </c>
    </row>
    <row r="28" spans="2:36" x14ac:dyDescent="0.25">
      <c r="B28" s="143">
        <v>23</v>
      </c>
      <c r="C28" s="144" t="s">
        <v>26</v>
      </c>
      <c r="D28" s="145">
        <f>'Tables 1 -4'!M28-'Tables 1 -4'!D28</f>
        <v>-6.0311787734463884E-2</v>
      </c>
      <c r="E28" s="145">
        <f>'Tables 1 -4'!N28-'Tables 1 -4'!E28</f>
        <v>-1.0279818259030704</v>
      </c>
      <c r="F28" s="145">
        <f>'Tables 1 -4'!O28-'Tables 1 -4'!F28</f>
        <v>-5.1044164467714204E-2</v>
      </c>
      <c r="G28" s="145">
        <f>'Tables 1 -4'!P28-'Tables 1 -4'!G28</f>
        <v>-0.85625714909966977</v>
      </c>
      <c r="H28" s="145">
        <f>'Tables 1 -4'!Q28-'Tables 1 -4'!H28</f>
        <v>-1.6872003794339978</v>
      </c>
      <c r="I28" s="145">
        <f>'Tables 1 -4'!R28-'Tables 1 -4'!I28</f>
        <v>-1.2156958613383058</v>
      </c>
      <c r="K28" s="143">
        <v>23</v>
      </c>
      <c r="L28" s="144" t="s">
        <v>26</v>
      </c>
      <c r="M28" s="145">
        <f>'Tables 1 -4'!V28-'Tables 1 -4'!M28</f>
        <v>-2.1749293557342777</v>
      </c>
      <c r="N28" s="145">
        <f>'Tables 1 -4'!W28-'Tables 1 -4'!N28</f>
        <v>0.12392372982840594</v>
      </c>
      <c r="O28" s="145">
        <f>'Tables 1 -4'!X28-'Tables 1 -4'!O28</f>
        <v>-0.75911917364397663</v>
      </c>
      <c r="P28" s="145">
        <f>'Tables 1 -4'!Y28-'Tables 1 -4'!P28</f>
        <v>-1.7907469780285254</v>
      </c>
      <c r="Q28" s="145">
        <f>'Tables 1 -4'!Z28-'Tables 1 -4'!Q28</f>
        <v>-4.638048896526894</v>
      </c>
      <c r="R28" s="145">
        <f>'Tables 1 -4'!AA28-'Tables 1 -4'!R28</f>
        <v>-2.5126890327239799</v>
      </c>
      <c r="T28" s="143">
        <v>23</v>
      </c>
      <c r="U28" s="144" t="s">
        <v>26</v>
      </c>
      <c r="V28" s="145">
        <f>'Tables 1 -4'!AE28-'Tables 1 -4'!V28</f>
        <v>1.3759240878685297E-2</v>
      </c>
      <c r="W28" s="145">
        <f>'Tables 1 -4'!AF28-'Tables 1 -4'!W28</f>
        <v>-3.0763923758840406E-2</v>
      </c>
      <c r="X28" s="145">
        <f>'Tables 1 -4'!AG28-'Tables 1 -4'!X28</f>
        <v>4.2906414757293732E-2</v>
      </c>
      <c r="Y28" s="145">
        <f>'Tables 1 -4'!AH28-'Tables 1 -4'!Y28</f>
        <v>-1.6331974138895666</v>
      </c>
      <c r="Z28" s="145">
        <f>'Tables 1 -4'!AI28-'Tables 1 -4'!Z28</f>
        <v>-1.5980665048847769</v>
      </c>
      <c r="AA28" s="145">
        <f>'Tables 1 -4'!AJ28-'Tables 1 -4'!AA28</f>
        <v>-1.5995201762599258</v>
      </c>
      <c r="AC28" s="397">
        <v>23</v>
      </c>
      <c r="AD28" s="398" t="s">
        <v>26</v>
      </c>
      <c r="AE28" s="399">
        <f t="shared" si="0"/>
        <v>-1.6872003794339978</v>
      </c>
      <c r="AF28" s="399">
        <f t="shared" si="1"/>
        <v>-1.2156958613383058</v>
      </c>
      <c r="AG28" s="400">
        <f t="shared" si="2"/>
        <v>-4.638048896526894</v>
      </c>
      <c r="AH28" s="400">
        <f t="shared" si="3"/>
        <v>-2.5126890327239799</v>
      </c>
      <c r="AI28" s="399">
        <f t="shared" si="4"/>
        <v>-1.5980665048847769</v>
      </c>
      <c r="AJ28" s="399">
        <f t="shared" si="5"/>
        <v>-1.5995201762599258</v>
      </c>
    </row>
    <row r="29" spans="2:36" x14ac:dyDescent="0.25">
      <c r="B29" s="143">
        <v>24</v>
      </c>
      <c r="C29" s="144" t="s">
        <v>27</v>
      </c>
      <c r="D29" s="145">
        <f>'Tables 1 -4'!M29-'Tables 1 -4'!D29</f>
        <v>-6.4531900298986145E-2</v>
      </c>
      <c r="E29" s="145">
        <f>'Tables 1 -4'!N29-'Tables 1 -4'!E29</f>
        <v>-1.0279818259030704</v>
      </c>
      <c r="F29" s="145">
        <f>'Tables 1 -4'!O29-'Tables 1 -4'!F29</f>
        <v>0</v>
      </c>
      <c r="G29" s="145">
        <f>'Tables 1 -4'!P29-'Tables 1 -4'!G29</f>
        <v>-0.85625714909966977</v>
      </c>
      <c r="H29" s="145">
        <f>'Tables 1 -4'!Q29-'Tables 1 -4'!H29</f>
        <v>-1.6403763275308052</v>
      </c>
      <c r="I29" s="145">
        <f>'Tables 1 -4'!R29-'Tables 1 -4'!I29</f>
        <v>-1.1646516968705911</v>
      </c>
      <c r="K29" s="143">
        <v>24</v>
      </c>
      <c r="L29" s="144" t="s">
        <v>27</v>
      </c>
      <c r="M29" s="145">
        <f>'Tables 1 -4'!V29-'Tables 1 -4'!M29</f>
        <v>0.97224260850102562</v>
      </c>
      <c r="N29" s="145">
        <f>'Tables 1 -4'!W29-'Tables 1 -4'!N29</f>
        <v>0.12392372982840594</v>
      </c>
      <c r="O29" s="145">
        <f>'Tables 1 -4'!X29-'Tables 1 -4'!O29</f>
        <v>0</v>
      </c>
      <c r="P29" s="145">
        <f>'Tables 1 -4'!Y29-'Tables 1 -4'!P29</f>
        <v>-1.7907469780285254</v>
      </c>
      <c r="Q29" s="145">
        <f>'Tables 1 -4'!Z29-'Tables 1 -4'!Q29</f>
        <v>-0.73175775864761583</v>
      </c>
      <c r="R29" s="145">
        <f>'Tables 1 -4'!AA29-'Tables 1 -4'!R29</f>
        <v>-1.7535698590800037</v>
      </c>
      <c r="T29" s="143">
        <v>24</v>
      </c>
      <c r="U29" s="144" t="s">
        <v>27</v>
      </c>
      <c r="V29" s="145">
        <f>'Tables 1 -4'!AE29-'Tables 1 -4'!V29</f>
        <v>1.0041042519543777</v>
      </c>
      <c r="W29" s="145">
        <f>'Tables 1 -4'!AF29-'Tables 1 -4'!W29</f>
        <v>-3.0763923758840406E-2</v>
      </c>
      <c r="X29" s="145">
        <f>'Tables 1 -4'!AG29-'Tables 1 -4'!X29</f>
        <v>0</v>
      </c>
      <c r="Y29" s="145">
        <f>'Tables 1 -4'!AH29-'Tables 1 -4'!Y29</f>
        <v>-1.6331974138895666</v>
      </c>
      <c r="Z29" s="145">
        <f>'Tables 1 -4'!AI29-'Tables 1 -4'!Z29</f>
        <v>-0.65062790856637687</v>
      </c>
      <c r="AA29" s="145">
        <f>'Tables 1 -4'!AJ29-'Tables 1 -4'!AA29</f>
        <v>-1.6424265910172187</v>
      </c>
      <c r="AC29" s="397">
        <v>24</v>
      </c>
      <c r="AD29" s="398" t="s">
        <v>27</v>
      </c>
      <c r="AE29" s="399">
        <f t="shared" si="0"/>
        <v>-1.6403763275308052</v>
      </c>
      <c r="AF29" s="399">
        <f t="shared" si="1"/>
        <v>-1.1646516968705911</v>
      </c>
      <c r="AG29" s="400">
        <f t="shared" si="2"/>
        <v>-0.73175775864761583</v>
      </c>
      <c r="AH29" s="400">
        <f t="shared" si="3"/>
        <v>-1.7535698590800037</v>
      </c>
      <c r="AI29" s="399">
        <f t="shared" si="4"/>
        <v>-0.65062790856637687</v>
      </c>
      <c r="AJ29" s="399">
        <f t="shared" si="5"/>
        <v>-1.6424265910172187</v>
      </c>
    </row>
    <row r="30" spans="2:36" x14ac:dyDescent="0.25">
      <c r="B30" s="143">
        <v>25</v>
      </c>
      <c r="C30" s="144" t="s">
        <v>28</v>
      </c>
      <c r="D30" s="145">
        <f>'Tables 1 -4'!M30-'Tables 1 -4'!D30</f>
        <v>-4.2797774292525848E-2</v>
      </c>
      <c r="E30" s="145">
        <f>'Tables 1 -4'!N30-'Tables 1 -4'!E30</f>
        <v>-1.1940348896948842</v>
      </c>
      <c r="F30" s="145">
        <f>'Tables 1 -4'!O30-'Tables 1 -4'!F30</f>
        <v>0</v>
      </c>
      <c r="G30" s="145">
        <f>'Tables 1 -4'!P30-'Tables 1 -4'!G30</f>
        <v>-0.85625714909966977</v>
      </c>
      <c r="H30" s="145">
        <f>'Tables 1 -4'!Q30-'Tables 1 -4'!H30</f>
        <v>-1.7348793461786143</v>
      </c>
      <c r="I30" s="145">
        <f>'Tables 1 -4'!R30-'Tables 1 -4'!I30</f>
        <v>-1.2144676160081351</v>
      </c>
      <c r="K30" s="143">
        <v>25</v>
      </c>
      <c r="L30" s="144" t="s">
        <v>28</v>
      </c>
      <c r="M30" s="145">
        <f>'Tables 1 -4'!V30-'Tables 1 -4'!M30</f>
        <v>-1.7491585061095272E-2</v>
      </c>
      <c r="N30" s="145">
        <f>'Tables 1 -4'!W30-'Tables 1 -4'!N30</f>
        <v>-0.32736109106169398</v>
      </c>
      <c r="O30" s="145">
        <f>'Tables 1 -4'!X30-'Tables 1 -4'!O30</f>
        <v>0</v>
      </c>
      <c r="P30" s="145">
        <f>'Tables 1 -4'!Y30-'Tables 1 -4'!P30</f>
        <v>-1.7907469780285254</v>
      </c>
      <c r="Q30" s="145">
        <f>'Tables 1 -4'!Z30-'Tables 1 -4'!Q30</f>
        <v>-2.0373913268328065</v>
      </c>
      <c r="R30" s="145">
        <f>'Tables 1 -4'!AA30-'Tables 1 -4'!R30</f>
        <v>-1.8889553053470336</v>
      </c>
      <c r="T30" s="143">
        <v>25</v>
      </c>
      <c r="U30" s="144" t="s">
        <v>28</v>
      </c>
      <c r="V30" s="145">
        <f>'Tables 1 -4'!AE30-'Tables 1 -4'!V30</f>
        <v>0.21275165888491676</v>
      </c>
      <c r="W30" s="145">
        <f>'Tables 1 -4'!AF30-'Tables 1 -4'!W30</f>
        <v>0.24989030794211642</v>
      </c>
      <c r="X30" s="145">
        <f>'Tables 1 -4'!AG30-'Tables 1 -4'!X30</f>
        <v>0</v>
      </c>
      <c r="Y30" s="145">
        <f>'Tables 1 -4'!AH30-'Tables 1 -4'!Y30</f>
        <v>-1.6331974138895666</v>
      </c>
      <c r="Z30" s="145">
        <f>'Tables 1 -4'!AI30-'Tables 1 -4'!Z30</f>
        <v>-1.2455225394451679</v>
      </c>
      <c r="AA30" s="145">
        <f>'Tables 1 -4'!AJ30-'Tables 1 -4'!AA30</f>
        <v>-1.5582303215069317</v>
      </c>
      <c r="AC30" s="397">
        <v>25</v>
      </c>
      <c r="AD30" s="398" t="s">
        <v>28</v>
      </c>
      <c r="AE30" s="399">
        <f t="shared" si="0"/>
        <v>-1.7348793461786143</v>
      </c>
      <c r="AF30" s="399">
        <f t="shared" si="1"/>
        <v>-1.2144676160081351</v>
      </c>
      <c r="AG30" s="400">
        <f t="shared" si="2"/>
        <v>-2.0373913268328065</v>
      </c>
      <c r="AH30" s="400">
        <f t="shared" si="3"/>
        <v>-1.8889553053470336</v>
      </c>
      <c r="AI30" s="399">
        <f t="shared" si="4"/>
        <v>-1.2455225394451679</v>
      </c>
      <c r="AJ30" s="399">
        <f t="shared" si="5"/>
        <v>-1.5582303215069317</v>
      </c>
    </row>
    <row r="31" spans="2:36" x14ac:dyDescent="0.25">
      <c r="B31" s="143">
        <v>26</v>
      </c>
      <c r="C31" s="144" t="s">
        <v>29</v>
      </c>
      <c r="D31" s="145">
        <f>'Tables 1 -4'!M31-'Tables 1 -4'!D31</f>
        <v>-0.20822537359706006</v>
      </c>
      <c r="E31" s="145">
        <f>'Tables 1 -4'!N31-'Tables 1 -4'!E31</f>
        <v>-1.2918346945215196</v>
      </c>
      <c r="F31" s="145">
        <f>'Tables 1 -4'!O31-'Tables 1 -4'!F31</f>
        <v>0</v>
      </c>
      <c r="G31" s="145">
        <f>'Tables 1 -4'!P31-'Tables 1 -4'!G31</f>
        <v>-0.85625714909966977</v>
      </c>
      <c r="H31" s="145">
        <f>'Tables 1 -4'!Q31-'Tables 1 -4'!H31</f>
        <v>-1.9687668088617931</v>
      </c>
      <c r="I31" s="145">
        <f>'Tables 1 -4'!R31-'Tables 1 -4'!I31</f>
        <v>-1.2438075574561256</v>
      </c>
      <c r="K31" s="143">
        <v>26</v>
      </c>
      <c r="L31" s="144" t="s">
        <v>29</v>
      </c>
      <c r="M31" s="145">
        <f>'Tables 1 -4'!V31-'Tables 1 -4'!M31</f>
        <v>-5.2461889885754065E-2</v>
      </c>
      <c r="N31" s="145">
        <f>'Tables 1 -4'!W31-'Tables 1 -4'!N31</f>
        <v>-0.81496797759685347</v>
      </c>
      <c r="O31" s="145">
        <f>'Tables 1 -4'!X31-'Tables 1 -4'!O31</f>
        <v>0</v>
      </c>
      <c r="P31" s="145">
        <f>'Tables 1 -4'!Y31-'Tables 1 -4'!P31</f>
        <v>-1.7907469780285254</v>
      </c>
      <c r="Q31" s="145">
        <f>'Tables 1 -4'!Z31-'Tables 1 -4'!Q31</f>
        <v>-2.4136864522320769</v>
      </c>
      <c r="R31" s="145">
        <f>'Tables 1 -4'!AA31-'Tables 1 -4'!R31</f>
        <v>-2.0352373713075815</v>
      </c>
      <c r="T31" s="143">
        <v>26</v>
      </c>
      <c r="U31" s="144" t="s">
        <v>29</v>
      </c>
      <c r="V31" s="145">
        <f>'Tables 1 -4'!AE31-'Tables 1 -4'!V31</f>
        <v>-0.37799492286596026</v>
      </c>
      <c r="W31" s="145">
        <f>'Tables 1 -4'!AF31-'Tables 1 -4'!W31</f>
        <v>1.1975506522884833</v>
      </c>
      <c r="X31" s="145">
        <f>'Tables 1 -4'!AG31-'Tables 1 -4'!X31</f>
        <v>0</v>
      </c>
      <c r="Y31" s="145">
        <f>'Tables 1 -4'!AH31-'Tables 1 -4'!Y31</f>
        <v>-1.6331974138895666</v>
      </c>
      <c r="Z31" s="145">
        <f>'Tables 1 -4'!AI31-'Tables 1 -4'!Z31</f>
        <v>-1.1729068801535885</v>
      </c>
      <c r="AA31" s="145">
        <f>'Tables 1 -4'!AJ31-'Tables 1 -4'!AA31</f>
        <v>-1.2739322182030213</v>
      </c>
      <c r="AC31" s="397">
        <v>26</v>
      </c>
      <c r="AD31" s="398" t="s">
        <v>29</v>
      </c>
      <c r="AE31" s="399">
        <f t="shared" si="0"/>
        <v>-1.9687668088617931</v>
      </c>
      <c r="AF31" s="399">
        <f t="shared" si="1"/>
        <v>-1.2438075574561256</v>
      </c>
      <c r="AG31" s="400">
        <f t="shared" si="2"/>
        <v>-2.4136864522320769</v>
      </c>
      <c r="AH31" s="400">
        <f t="shared" si="3"/>
        <v>-2.0352373713075815</v>
      </c>
      <c r="AI31" s="399">
        <f t="shared" si="4"/>
        <v>-1.1729068801535885</v>
      </c>
      <c r="AJ31" s="399">
        <f t="shared" si="5"/>
        <v>-1.2739322182030213</v>
      </c>
    </row>
    <row r="32" spans="2:36" x14ac:dyDescent="0.25">
      <c r="B32" s="143">
        <v>27</v>
      </c>
      <c r="C32" s="144" t="s">
        <v>30</v>
      </c>
      <c r="D32" s="145">
        <f>'Tables 1 -4'!M32-'Tables 1 -4'!D32</f>
        <v>-8.165124030043569E-2</v>
      </c>
      <c r="E32" s="145">
        <f>'Tables 1 -4'!N32-'Tables 1 -4'!E32</f>
        <v>-1.2088423020662855</v>
      </c>
      <c r="F32" s="145">
        <f>'Tables 1 -4'!O32-'Tables 1 -4'!F32</f>
        <v>0</v>
      </c>
      <c r="G32" s="145">
        <f>'Tables 1 -4'!P32-'Tables 1 -4'!G32</f>
        <v>-0.85625714909966977</v>
      </c>
      <c r="H32" s="145">
        <f>'Tables 1 -4'!Q32-'Tables 1 -4'!H32</f>
        <v>-1.7840980008465053</v>
      </c>
      <c r="I32" s="145">
        <f>'Tables 1 -4'!R32-'Tables 1 -4'!I32</f>
        <v>-1.2189098397195552</v>
      </c>
      <c r="K32" s="143">
        <v>27</v>
      </c>
      <c r="L32" s="144" t="s">
        <v>30</v>
      </c>
      <c r="M32" s="145">
        <f>'Tables 1 -4'!V32-'Tables 1 -4'!M32</f>
        <v>-0.12342541996151768</v>
      </c>
      <c r="N32" s="145">
        <f>'Tables 1 -4'!W32-'Tables 1 -4'!N32</f>
        <v>-1.0806945607456422</v>
      </c>
      <c r="O32" s="145">
        <f>'Tables 1 -4'!X32-'Tables 1 -4'!O32</f>
        <v>0</v>
      </c>
      <c r="P32" s="145">
        <f>'Tables 1 -4'!Y32-'Tables 1 -4'!P32</f>
        <v>-1.7907469780285254</v>
      </c>
      <c r="Q32" s="145">
        <f>'Tables 1 -4'!Z32-'Tables 1 -4'!Q32</f>
        <v>-2.6706585905119935</v>
      </c>
      <c r="R32" s="145">
        <f>'Tables 1 -4'!AA32-'Tables 1 -4'!R32</f>
        <v>-2.1149553462522181</v>
      </c>
      <c r="T32" s="143">
        <v>27</v>
      </c>
      <c r="U32" s="144" t="s">
        <v>30</v>
      </c>
      <c r="V32" s="145">
        <f>'Tables 1 -4'!AE32-'Tables 1 -4'!V32</f>
        <v>-0.93247279739687361</v>
      </c>
      <c r="W32" s="145">
        <f>'Tables 1 -4'!AF32-'Tables 1 -4'!W32</f>
        <v>-0.45391983391904045</v>
      </c>
      <c r="X32" s="145">
        <f>'Tables 1 -4'!AG32-'Tables 1 -4'!X32</f>
        <v>0</v>
      </c>
      <c r="Y32" s="145">
        <f>'Tables 1 -4'!AH32-'Tables 1 -4'!Y32</f>
        <v>-1.6331974138895666</v>
      </c>
      <c r="Z32" s="145">
        <f>'Tables 1 -4'!AI32-'Tables 1 -4'!Z32</f>
        <v>-2.8834140950297691</v>
      </c>
      <c r="AA32" s="145">
        <f>'Tables 1 -4'!AJ32-'Tables 1 -4'!AA32</f>
        <v>-1.7693733640652791</v>
      </c>
      <c r="AC32" s="397">
        <v>27</v>
      </c>
      <c r="AD32" s="398" t="s">
        <v>30</v>
      </c>
      <c r="AE32" s="399">
        <f t="shared" si="0"/>
        <v>-1.7840980008465053</v>
      </c>
      <c r="AF32" s="399">
        <f t="shared" si="1"/>
        <v>-1.2189098397195552</v>
      </c>
      <c r="AG32" s="400">
        <f t="shared" si="2"/>
        <v>-2.6706585905119935</v>
      </c>
      <c r="AH32" s="400">
        <f t="shared" si="3"/>
        <v>-2.1149553462522181</v>
      </c>
      <c r="AI32" s="399">
        <f t="shared" si="4"/>
        <v>-2.8834140950297691</v>
      </c>
      <c r="AJ32" s="399">
        <f t="shared" si="5"/>
        <v>-1.7693733640652791</v>
      </c>
    </row>
  </sheetData>
  <mergeCells count="7">
    <mergeCell ref="AE3:AF3"/>
    <mergeCell ref="AG3:AH3"/>
    <mergeCell ref="AI3:AJ3"/>
    <mergeCell ref="B4:C4"/>
    <mergeCell ref="K4:L4"/>
    <mergeCell ref="T4:U4"/>
    <mergeCell ref="AC4:AD4"/>
  </mergeCells>
  <conditionalFormatting sqref="D6:I32 M6:R32 V6:AA32">
    <cfRule type="cellIs" dxfId="25" priority="11" operator="equal">
      <formula>0</formula>
    </cfRule>
  </conditionalFormatting>
  <conditionalFormatting sqref="AE6:AF32">
    <cfRule type="cellIs" dxfId="24" priority="6" operator="equal">
      <formula>0</formula>
    </cfRule>
  </conditionalFormatting>
  <conditionalFormatting sqref="AG6:AH32">
    <cfRule type="cellIs" dxfId="23" priority="5" operator="equal">
      <formula>0</formula>
    </cfRule>
  </conditionalFormatting>
  <conditionalFormatting sqref="AI6:AJ32">
    <cfRule type="cellIs" dxfId="22" priority="4" operator="equal">
      <formula>0</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2:L18"/>
  <sheetViews>
    <sheetView zoomScale="115" zoomScaleNormal="115" workbookViewId="0">
      <selection activeCell="B2" sqref="B2"/>
    </sheetView>
  </sheetViews>
  <sheetFormatPr defaultRowHeight="15" x14ac:dyDescent="0.25"/>
  <cols>
    <col min="3" max="3" width="18.140625" customWidth="1"/>
    <col min="4" max="5" width="10.7109375" customWidth="1"/>
    <col min="6" max="6" width="10.85546875" customWidth="1"/>
    <col min="8" max="8" width="10.28515625" customWidth="1"/>
    <col min="9" max="9" width="20" customWidth="1"/>
    <col min="10" max="10" width="11.28515625" customWidth="1"/>
    <col min="11" max="12" width="10.7109375" customWidth="1"/>
  </cols>
  <sheetData>
    <row r="2" spans="2:12" x14ac:dyDescent="0.25">
      <c r="B2" s="3" t="s">
        <v>744</v>
      </c>
      <c r="H2" s="3" t="s">
        <v>743</v>
      </c>
    </row>
    <row r="4" spans="2:12" ht="51" x14ac:dyDescent="0.25">
      <c r="B4" s="122" t="s">
        <v>1</v>
      </c>
      <c r="C4" s="122" t="s">
        <v>2</v>
      </c>
      <c r="D4" s="123" t="s">
        <v>158</v>
      </c>
      <c r="E4" s="123" t="s">
        <v>159</v>
      </c>
      <c r="F4" s="123" t="s">
        <v>160</v>
      </c>
      <c r="H4" s="122" t="s">
        <v>1</v>
      </c>
      <c r="I4" s="122" t="s">
        <v>2</v>
      </c>
      <c r="J4" s="123" t="s">
        <v>163</v>
      </c>
      <c r="K4" s="123" t="s">
        <v>164</v>
      </c>
      <c r="L4" s="123" t="s">
        <v>165</v>
      </c>
    </row>
    <row r="5" spans="2:12" x14ac:dyDescent="0.25">
      <c r="B5" s="124">
        <v>1</v>
      </c>
      <c r="C5" s="124" t="s">
        <v>41</v>
      </c>
      <c r="D5" s="125">
        <f>'Tables 8-9'!E6-'Tables 8-9'!D6</f>
        <v>-11.1165169044599</v>
      </c>
      <c r="E5" s="125">
        <f>'Tables 8-9'!F6-'Tables 8-9'!E6</f>
        <v>2.6706936884815029</v>
      </c>
      <c r="F5" s="125">
        <f>'Tables 8-9'!G6-'Tables 8-9'!F6</f>
        <v>5.3026929974087942</v>
      </c>
      <c r="H5" s="149">
        <v>1</v>
      </c>
      <c r="I5" s="149" t="s">
        <v>41</v>
      </c>
      <c r="J5" s="150">
        <f>'Tables 8-9'!L6-'Tables 8-9'!K6</f>
        <v>-1.5636386977965406</v>
      </c>
      <c r="K5" s="150">
        <f>'Tables 8-9'!M6-'Tables 8-9'!L6</f>
        <v>0.37533415742424969</v>
      </c>
      <c r="L5" s="150">
        <f>'Tables 8-9'!N6-'Tables 8-9'!M6</f>
        <v>0.75205887039185448</v>
      </c>
    </row>
    <row r="6" spans="2:12" x14ac:dyDescent="0.25">
      <c r="B6" s="124">
        <v>2</v>
      </c>
      <c r="C6" s="124" t="s">
        <v>42</v>
      </c>
      <c r="D6" s="125">
        <f>'Tables 8-9'!E7-'Tables 8-9'!D7</f>
        <v>-11.422102532742297</v>
      </c>
      <c r="E6" s="125">
        <f>'Tables 8-9'!F7-'Tables 8-9'!E7</f>
        <v>3.307132851730934</v>
      </c>
      <c r="F6" s="125">
        <f>'Tables 8-9'!G7-'Tables 8-9'!F7</f>
        <v>5.4988107889083615</v>
      </c>
      <c r="H6" s="149">
        <v>2</v>
      </c>
      <c r="I6" s="149" t="s">
        <v>42</v>
      </c>
      <c r="J6" s="150">
        <f>'Tables 8-9'!L7-'Tables 8-9'!K7</f>
        <v>-1.4616583578858124</v>
      </c>
      <c r="K6" s="150">
        <f>'Tables 8-9'!M7-'Tables 8-9'!L7</f>
        <v>0.424165931918421</v>
      </c>
      <c r="L6" s="150">
        <f>'Tables 8-9'!N7-'Tables 8-9'!M7</f>
        <v>0.71132356784994766</v>
      </c>
    </row>
    <row r="7" spans="2:12" x14ac:dyDescent="0.25">
      <c r="B7" s="124">
        <v>3</v>
      </c>
      <c r="C7" s="124" t="s">
        <v>43</v>
      </c>
      <c r="D7" s="125">
        <f>'Tables 8-9'!E8-'Tables 8-9'!D8</f>
        <v>-3.4939216876511168</v>
      </c>
      <c r="E7" s="125">
        <f>'Tables 8-9'!F8-'Tables 8-9'!E8</f>
        <v>4.8666272195580333</v>
      </c>
      <c r="F7" s="125">
        <f>'Tables 8-9'!G8-'Tables 8-9'!F8</f>
        <v>3.9038154943084749</v>
      </c>
      <c r="H7" s="149">
        <v>3</v>
      </c>
      <c r="I7" s="149" t="s">
        <v>43</v>
      </c>
      <c r="J7" s="150">
        <f>'Tables 8-9'!L8-'Tables 8-9'!K8</f>
        <v>-0.43145616546378385</v>
      </c>
      <c r="K7" s="150">
        <f>'Tables 8-9'!M8-'Tables 8-9'!L8</f>
        <v>0.61587135277910576</v>
      </c>
      <c r="L7" s="150">
        <f>'Tables 8-9'!N8-'Tables 8-9'!M8</f>
        <v>0.50039407606942543</v>
      </c>
    </row>
    <row r="8" spans="2:12" x14ac:dyDescent="0.25">
      <c r="B8" s="124">
        <v>4</v>
      </c>
      <c r="C8" s="124" t="s">
        <v>44</v>
      </c>
      <c r="D8" s="125">
        <f>'Tables 8-9'!E9-'Tables 8-9'!D9</f>
        <v>-0.41657912016742671</v>
      </c>
      <c r="E8" s="125">
        <f>'Tables 8-9'!F9-'Tables 8-9'!E9</f>
        <v>4.3394512456157983</v>
      </c>
      <c r="F8" s="125">
        <f>'Tables 8-9'!G9-'Tables 8-9'!F9</f>
        <v>5.3377697381633951</v>
      </c>
      <c r="H8" s="149">
        <v>4</v>
      </c>
      <c r="I8" s="149" t="s">
        <v>44</v>
      </c>
      <c r="J8" s="150">
        <f>'Tables 8-9'!L9-'Tables 8-9'!K9</f>
        <v>-4.1368329854764241E-2</v>
      </c>
      <c r="K8" s="150">
        <f>'Tables 8-9'!M9-'Tables 8-9'!L9</f>
        <v>0.57259368454706028</v>
      </c>
      <c r="L8" s="150">
        <f>'Tables 8-9'!N9-'Tables 8-9'!M9</f>
        <v>0.71395529191368023</v>
      </c>
    </row>
    <row r="9" spans="2:12" x14ac:dyDescent="0.25">
      <c r="B9" s="124">
        <v>5</v>
      </c>
      <c r="C9" s="124" t="s">
        <v>45</v>
      </c>
      <c r="D9" s="125">
        <f>'Tables 8-9'!E10-'Tables 8-9'!D10</f>
        <v>-0.31995772672575384</v>
      </c>
      <c r="E9" s="125">
        <f>'Tables 8-9'!F10-'Tables 8-9'!E10</f>
        <v>4.5950599097463183</v>
      </c>
      <c r="F9" s="125">
        <f>'Tables 8-9'!G10-'Tables 8-9'!F10</f>
        <v>5.0888681531340865</v>
      </c>
      <c r="H9" s="149">
        <v>5</v>
      </c>
      <c r="I9" s="149" t="s">
        <v>45</v>
      </c>
      <c r="J9" s="150">
        <f>'Tables 8-9'!L10-'Tables 8-9'!K10</f>
        <v>-3.1360374478456521E-2</v>
      </c>
      <c r="K9" s="150">
        <f>'Tables 8-9'!M10-'Tables 8-9'!L10</f>
        <v>0.63731201269180193</v>
      </c>
      <c r="L9" s="150">
        <f>'Tables 8-9'!N10-'Tables 8-9'!M10</f>
        <v>0.71538636536418654</v>
      </c>
    </row>
    <row r="10" spans="2:12" x14ac:dyDescent="0.25">
      <c r="B10" s="124">
        <v>6</v>
      </c>
      <c r="C10" s="124" t="s">
        <v>46</v>
      </c>
      <c r="D10" s="125">
        <f>'Tables 8-9'!E11-'Tables 8-9'!D11</f>
        <v>2.2603672943645776</v>
      </c>
      <c r="E10" s="125">
        <f>'Tables 8-9'!F11-'Tables 8-9'!E11</f>
        <v>4.3561675757027984</v>
      </c>
      <c r="F10" s="125">
        <f>'Tables 8-9'!G11-'Tables 8-9'!F11</f>
        <v>5.606340481013568</v>
      </c>
      <c r="H10" s="149">
        <v>6</v>
      </c>
      <c r="I10" s="149" t="s">
        <v>46</v>
      </c>
      <c r="J10" s="150">
        <f>'Tables 8-9'!L11-'Tables 8-9'!K11</f>
        <v>0.36795261022433134</v>
      </c>
      <c r="K10" s="150">
        <f>'Tables 8-9'!M11-'Tables 8-9'!L11</f>
        <v>0.6803525384613982</v>
      </c>
      <c r="L10" s="150">
        <f>'Tables 8-9'!N11-'Tables 8-9'!M11</f>
        <v>0.88790144055989018</v>
      </c>
    </row>
    <row r="11" spans="2:12" x14ac:dyDescent="0.25">
      <c r="B11" s="124">
        <v>7</v>
      </c>
      <c r="C11" s="124" t="s">
        <v>47</v>
      </c>
      <c r="D11" s="125">
        <f>'Tables 8-9'!E12-'Tables 8-9'!D12</f>
        <v>0.39408449846389715</v>
      </c>
      <c r="E11" s="125">
        <f>'Tables 8-9'!F12-'Tables 8-9'!E12</f>
        <v>4.9612462903137811</v>
      </c>
      <c r="F11" s="125">
        <f>'Tables 8-9'!G12-'Tables 8-9'!F12</f>
        <v>5.1182311759883845</v>
      </c>
      <c r="H11" s="149">
        <v>7</v>
      </c>
      <c r="I11" s="149" t="s">
        <v>47</v>
      </c>
      <c r="J11" s="150">
        <f>'Tables 8-9'!L12-'Tables 8-9'!K12</f>
        <v>6.6868601497986901E-2</v>
      </c>
      <c r="K11" s="150">
        <f>'Tables 8-9'!M12-'Tables 8-9'!L12</f>
        <v>0.64102022880456744</v>
      </c>
      <c r="L11" s="150">
        <f>'Tables 8-9'!N12-'Tables 8-9'!M12</f>
        <v>0.67077971173744544</v>
      </c>
    </row>
    <row r="12" spans="2:12" x14ac:dyDescent="0.25">
      <c r="B12" s="124">
        <v>8</v>
      </c>
      <c r="C12" s="124" t="s">
        <v>48</v>
      </c>
      <c r="D12" s="125">
        <f>'Tables 8-9'!E13-'Tables 8-9'!D13</f>
        <v>1.1063119192350683</v>
      </c>
      <c r="E12" s="125">
        <f>'Tables 8-9'!F13-'Tables 8-9'!E13</f>
        <v>4.7887029757728143</v>
      </c>
      <c r="F12" s="125">
        <f>'Tables 8-9'!G13-'Tables 8-9'!F13</f>
        <v>5.5103785586978731</v>
      </c>
      <c r="H12" s="149">
        <v>8</v>
      </c>
      <c r="I12" s="149" t="s">
        <v>48</v>
      </c>
      <c r="J12" s="150">
        <f>'Tables 8-9'!L13-'Tables 8-9'!K13</f>
        <v>0.16457543106979067</v>
      </c>
      <c r="K12" s="150">
        <f>'Tables 8-9'!M13-'Tables 8-9'!L13</f>
        <v>0.64116835104338143</v>
      </c>
      <c r="L12" s="150">
        <f>'Tables 8-9'!N13-'Tables 8-9'!M13</f>
        <v>0.74842235164820892</v>
      </c>
    </row>
    <row r="13" spans="2:12" x14ac:dyDescent="0.25">
      <c r="B13" s="124">
        <v>9</v>
      </c>
      <c r="C13" s="124" t="s">
        <v>49</v>
      </c>
      <c r="D13" s="125">
        <f>'Tables 8-9'!E14-'Tables 8-9'!D14</f>
        <v>0.29578306233489826</v>
      </c>
      <c r="E13" s="125">
        <f>'Tables 8-9'!F14-'Tables 8-9'!E14</f>
        <v>4.4186323616127723</v>
      </c>
      <c r="F13" s="125">
        <f>'Tables 8-9'!G14-'Tables 8-9'!F14</f>
        <v>4.9904916158304218</v>
      </c>
      <c r="H13" s="149">
        <v>9</v>
      </c>
      <c r="I13" s="149" t="s">
        <v>49</v>
      </c>
      <c r="J13" s="150">
        <f>'Tables 8-9'!L14-'Tables 8-9'!K14</f>
        <v>5.4999310013409186E-2</v>
      </c>
      <c r="K13" s="150">
        <f>'Tables 8-9'!M14-'Tables 8-9'!L14</f>
        <v>0.57270977477158613</v>
      </c>
      <c r="L13" s="150">
        <f>'Tables 8-9'!N14-'Tables 8-9'!M14</f>
        <v>0.657182922530132</v>
      </c>
    </row>
    <row r="14" spans="2:12" x14ac:dyDescent="0.25">
      <c r="B14" s="124">
        <v>10</v>
      </c>
      <c r="C14" s="124" t="s">
        <v>50</v>
      </c>
      <c r="D14" s="125">
        <f>'Tables 8-9'!E15-'Tables 8-9'!D15</f>
        <v>0.58991845317994773</v>
      </c>
      <c r="E14" s="125">
        <f>'Tables 8-9'!F15-'Tables 8-9'!E15</f>
        <v>5.060968006822101</v>
      </c>
      <c r="F14" s="125">
        <f>'Tables 8-9'!G15-'Tables 8-9'!F15</f>
        <v>5.8606668223606562</v>
      </c>
      <c r="H14" s="149">
        <v>10</v>
      </c>
      <c r="I14" s="149" t="s">
        <v>50</v>
      </c>
      <c r="J14" s="150">
        <f>'Tables 8-9'!L15-'Tables 8-9'!K15</f>
        <v>9.4607095734458468E-2</v>
      </c>
      <c r="K14" s="150">
        <f>'Tables 8-9'!M15-'Tables 8-9'!L15</f>
        <v>0.68367051137112611</v>
      </c>
      <c r="L14" s="150">
        <f>'Tables 8-9'!N15-'Tables 8-9'!M15</f>
        <v>0.80190860498871697</v>
      </c>
    </row>
    <row r="15" spans="2:12" x14ac:dyDescent="0.25">
      <c r="B15" s="124">
        <v>11</v>
      </c>
      <c r="C15" s="124" t="s">
        <v>51</v>
      </c>
      <c r="D15" s="125">
        <f>'Tables 8-9'!E16-'Tables 8-9'!D16</f>
        <v>0.5220960468567668</v>
      </c>
      <c r="E15" s="125">
        <f>'Tables 8-9'!F16-'Tables 8-9'!E16</f>
        <v>4.8440825832270633</v>
      </c>
      <c r="F15" s="125">
        <f>'Tables 8-9'!G16-'Tables 8-9'!F16</f>
        <v>5.1121477645659539</v>
      </c>
      <c r="H15" s="149">
        <v>11</v>
      </c>
      <c r="I15" s="149" t="s">
        <v>51</v>
      </c>
      <c r="J15" s="150">
        <f>'Tables 8-9'!L16-'Tables 8-9'!K16</f>
        <v>8.4852402640268387E-2</v>
      </c>
      <c r="K15" s="150">
        <f>'Tables 8-9'!M16-'Tables 8-9'!L16</f>
        <v>0.61903101002732264</v>
      </c>
      <c r="L15" s="150">
        <f>'Tables 8-9'!N16-'Tables 8-9'!M16</f>
        <v>0.66380479837423145</v>
      </c>
    </row>
    <row r="16" spans="2:12" x14ac:dyDescent="0.25">
      <c r="B16" s="124">
        <v>12</v>
      </c>
      <c r="C16" s="124" t="s">
        <v>52</v>
      </c>
      <c r="D16" s="125">
        <f>'Tables 8-9'!E17-'Tables 8-9'!D17</f>
        <v>0.51335598843602526</v>
      </c>
      <c r="E16" s="125">
        <f>'Tables 8-9'!F17-'Tables 8-9'!E17</f>
        <v>4.7334247288196067</v>
      </c>
      <c r="F16" s="125">
        <f>'Tables 8-9'!G17-'Tables 8-9'!F17</f>
        <v>5.3375565227122053</v>
      </c>
      <c r="H16" s="149">
        <v>12</v>
      </c>
      <c r="I16" s="149" t="s">
        <v>52</v>
      </c>
      <c r="J16" s="150">
        <f>'Tables 8-9'!L17-'Tables 8-9'!K17</f>
        <v>8.3650885334805025E-2</v>
      </c>
      <c r="K16" s="150">
        <f>'Tables 8-9'!M17-'Tables 8-9'!L17</f>
        <v>0.59053163600786807</v>
      </c>
      <c r="L16" s="150">
        <f>'Tables 8-9'!N17-'Tables 8-9'!M17</f>
        <v>0.67713427609924537</v>
      </c>
    </row>
    <row r="17" spans="2:12" x14ac:dyDescent="0.25">
      <c r="B17" s="124">
        <v>13</v>
      </c>
      <c r="C17" s="124" t="s">
        <v>53</v>
      </c>
      <c r="D17" s="125">
        <f>'Tables 8-9'!E18-'Tables 8-9'!D18</f>
        <v>0.60267954054809536</v>
      </c>
      <c r="E17" s="125">
        <f>'Tables 8-9'!F18-'Tables 8-9'!E18</f>
        <v>5.511925066136655</v>
      </c>
      <c r="F17" s="125">
        <f>'Tables 8-9'!G18-'Tables 8-9'!F18</f>
        <v>5.0390743805756699</v>
      </c>
      <c r="H17" s="149">
        <v>13</v>
      </c>
      <c r="I17" s="149" t="s">
        <v>53</v>
      </c>
      <c r="J17" s="150">
        <f>'Tables 8-9'!L18-'Tables 8-9'!K18</f>
        <v>9.7065616115194153E-2</v>
      </c>
      <c r="K17" s="150">
        <f>'Tables 8-9'!M18-'Tables 8-9'!L18</f>
        <v>0.72342699071825489</v>
      </c>
      <c r="L17" s="150">
        <f>'Tables 8-9'!N18-'Tables 8-9'!M18</f>
        <v>0.67156121892039256</v>
      </c>
    </row>
    <row r="18" spans="2:12" x14ac:dyDescent="0.25">
      <c r="B18" s="124">
        <v>14</v>
      </c>
      <c r="C18" s="124" t="s">
        <v>54</v>
      </c>
      <c r="D18" s="125">
        <f>'Tables 8-9'!E19-'Tables 8-9'!D19</f>
        <v>0.70998606717884627</v>
      </c>
      <c r="E18" s="125">
        <f>'Tables 8-9'!F19-'Tables 8-9'!E19</f>
        <v>5.6070586815394989</v>
      </c>
      <c r="F18" s="125">
        <f>'Tables 8-9'!G19-'Tables 8-9'!F19</f>
        <v>6.4500110964649977</v>
      </c>
      <c r="H18" s="149">
        <v>14</v>
      </c>
      <c r="I18" s="149" t="s">
        <v>54</v>
      </c>
      <c r="J18" s="150">
        <f>'Tables 8-9'!L19-'Tables 8-9'!K19</f>
        <v>0.10860014295500608</v>
      </c>
      <c r="K18" s="150">
        <f>'Tables 8-9'!M19-'Tables 8-9'!L19</f>
        <v>0.71284415129677114</v>
      </c>
      <c r="L18" s="150">
        <f>'Tables 8-9'!N19-'Tables 8-9'!M19</f>
        <v>0.83115985594141772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vt:i4>
      </vt:variant>
    </vt:vector>
  </HeadingPairs>
  <TitlesOfParts>
    <vt:vector size="22" baseType="lpstr">
      <vt:lpstr>Tables 1 -4</vt:lpstr>
      <vt:lpstr>Table 5</vt:lpstr>
      <vt:lpstr>Tables 6-7</vt:lpstr>
      <vt:lpstr>Tables 8-9</vt:lpstr>
      <vt:lpstr>Table 10</vt:lpstr>
      <vt:lpstr>Tables 11-12</vt:lpstr>
      <vt:lpstr>Tables 13-15</vt:lpstr>
      <vt:lpstr>Table 16</vt:lpstr>
      <vt:lpstr>Tables 17-18</vt:lpstr>
      <vt:lpstr>Tables 19-20</vt:lpstr>
      <vt:lpstr>App B Tables 21-24</vt:lpstr>
      <vt:lpstr>App C Table 25</vt:lpstr>
      <vt:lpstr>App C Table 26</vt:lpstr>
      <vt:lpstr>App C Table 27</vt:lpstr>
      <vt:lpstr>App C Table 28</vt:lpstr>
      <vt:lpstr>App D  Table 29-32</vt:lpstr>
      <vt:lpstr>App E Table 33</vt:lpstr>
      <vt:lpstr>Figure 1</vt:lpstr>
      <vt:lpstr>Figure 2-3</vt:lpstr>
      <vt:lpstr>Worksheet A</vt:lpstr>
      <vt:lpstr>'Tables 11-12'!_Ref386537083</vt:lpstr>
      <vt:lpstr>'Tables 11-12'!_Ref386537241</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Damian Clough</dc:creator>
  <cp:lastModifiedBy>Damian Clough </cp:lastModifiedBy>
  <cp:lastPrinted>2015-01-22T09:17:42Z</cp:lastPrinted>
  <dcterms:created xsi:type="dcterms:W3CDTF">2014-12-16T15:07:26Z</dcterms:created>
  <dcterms:modified xsi:type="dcterms:W3CDTF">2015-01-30T15:52:42Z</dcterms:modified>
</cp:coreProperties>
</file>