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 codeName="{F2B83AC3-3A92-4FF1-8D57-CA5CB3A19BB1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OandT\EBandET\Contracts\Services &amp; Projects\Firm Frequency Response Service\-Tender Round 103- Received July 2018\Post tender report\"/>
    </mc:Choice>
  </mc:AlternateContent>
  <bookViews>
    <workbookView xWindow="0" yWindow="0" windowWidth="20490" windowHeight="8925"/>
  </bookViews>
  <sheets>
    <sheet name="Submission Sheet" sheetId="5" r:id="rId1"/>
    <sheet name="Auto" sheetId="4" state="hidden" r:id="rId2"/>
    <sheet name="Calendar" sheetId="8" r:id="rId3"/>
    <sheet name="Drop down boxes" sheetId="9" state="hidden" r:id="rId4"/>
  </sheets>
  <definedNames>
    <definedName name="_xlnm._FilterDatabase" localSheetId="0" hidden="1">'Submission Sheet'!$A$5:$AP$54</definedName>
    <definedName name="EFA">'Drop down boxes'!$N$2:$N$7</definedName>
    <definedName name="FolderPath">Auto!$B$1</definedName>
    <definedName name="Food">#REF!</definedName>
    <definedName name="Mar_18">Calendar!#REF!,Calendar!#REF!,Calendar!#REF!,Calendar!#REF!,Calendar!#REF!,Calendar!#REF!,Calendar!#REF!</definedName>
    <definedName name="Mar_18.END">'Drop down boxes'!$C$2:$C$7</definedName>
    <definedName name="Mar_18.START">'Drop down boxes'!$B$2:$B$11</definedName>
    <definedName name="Oct_18.END">'Drop down boxes'!$F$2:$F$7</definedName>
    <definedName name="Oct_18.START">'Drop down boxes'!$E$2:$E$13</definedName>
    <definedName name="TenderNr">Auto!$B$2</definedName>
  </definedNames>
  <calcPr calcId="171027"/>
</workbook>
</file>

<file path=xl/calcChain.xml><?xml version="1.0" encoding="utf-8"?>
<calcChain xmlns="http://schemas.openxmlformats.org/spreadsheetml/2006/main">
  <c r="T54" i="5" l="1"/>
  <c r="Q54" i="5"/>
  <c r="N54" i="5"/>
  <c r="J54" i="5"/>
  <c r="T53" i="5"/>
  <c r="Q53" i="5"/>
  <c r="N53" i="5"/>
  <c r="J53" i="5"/>
  <c r="T52" i="5"/>
  <c r="Q52" i="5"/>
  <c r="N52" i="5"/>
  <c r="J52" i="5"/>
  <c r="T51" i="5"/>
  <c r="Q51" i="5"/>
  <c r="N51" i="5"/>
  <c r="J51" i="5"/>
  <c r="T50" i="5"/>
  <c r="Q50" i="5"/>
  <c r="N50" i="5"/>
  <c r="J50" i="5"/>
  <c r="T49" i="5"/>
  <c r="Q49" i="5"/>
  <c r="N49" i="5"/>
  <c r="J49" i="5"/>
  <c r="T48" i="5"/>
  <c r="Q48" i="5"/>
  <c r="N48" i="5"/>
  <c r="J48" i="5"/>
  <c r="T47" i="5"/>
  <c r="Q47" i="5"/>
  <c r="N47" i="5"/>
  <c r="J47" i="5"/>
  <c r="T46" i="5"/>
  <c r="Q46" i="5"/>
  <c r="N46" i="5"/>
  <c r="J46" i="5"/>
  <c r="T45" i="5"/>
  <c r="Q45" i="5"/>
  <c r="N45" i="5"/>
  <c r="J45" i="5"/>
  <c r="T44" i="5"/>
  <c r="Q44" i="5"/>
  <c r="N44" i="5"/>
  <c r="J44" i="5"/>
  <c r="T43" i="5"/>
  <c r="Q43" i="5"/>
  <c r="N43" i="5"/>
  <c r="J43" i="5"/>
  <c r="T42" i="5"/>
  <c r="Q42" i="5"/>
  <c r="N42" i="5"/>
  <c r="J42" i="5"/>
  <c r="T41" i="5"/>
  <c r="Q41" i="5"/>
  <c r="N41" i="5"/>
  <c r="J41" i="5"/>
  <c r="T40" i="5"/>
  <c r="Q40" i="5"/>
  <c r="N40" i="5"/>
  <c r="J40" i="5"/>
  <c r="T39" i="5"/>
  <c r="Q39" i="5"/>
  <c r="N39" i="5"/>
  <c r="J39" i="5"/>
  <c r="T38" i="5"/>
  <c r="Q38" i="5"/>
  <c r="N38" i="5"/>
  <c r="J38" i="5"/>
  <c r="T37" i="5"/>
  <c r="Q37" i="5"/>
  <c r="N37" i="5"/>
  <c r="J37" i="5"/>
  <c r="T36" i="5"/>
  <c r="Q36" i="5"/>
  <c r="N36" i="5"/>
  <c r="J36" i="5"/>
  <c r="T34" i="5"/>
  <c r="Q34" i="5"/>
  <c r="N34" i="5"/>
  <c r="J34" i="5"/>
  <c r="T33" i="5"/>
  <c r="Q33" i="5"/>
  <c r="N33" i="5"/>
  <c r="J33" i="5"/>
  <c r="T32" i="5"/>
  <c r="Q32" i="5"/>
  <c r="N32" i="5"/>
  <c r="J32" i="5"/>
  <c r="T31" i="5"/>
  <c r="Q31" i="5"/>
  <c r="N31" i="5"/>
  <c r="J31" i="5"/>
  <c r="T30" i="5"/>
  <c r="Q30" i="5"/>
  <c r="N30" i="5"/>
  <c r="J30" i="5"/>
  <c r="T29" i="5"/>
  <c r="Q29" i="5"/>
  <c r="N29" i="5"/>
  <c r="J29" i="5"/>
  <c r="T28" i="5"/>
  <c r="Q28" i="5"/>
  <c r="N28" i="5"/>
  <c r="J28" i="5"/>
  <c r="T27" i="5"/>
  <c r="Q27" i="5"/>
  <c r="N27" i="5"/>
  <c r="J27" i="5"/>
  <c r="T26" i="5"/>
  <c r="Q26" i="5"/>
  <c r="N26" i="5"/>
  <c r="J26" i="5"/>
  <c r="T25" i="5"/>
  <c r="Q25" i="5"/>
  <c r="N25" i="5"/>
  <c r="J25" i="5"/>
  <c r="T24" i="5"/>
  <c r="Q24" i="5"/>
  <c r="N24" i="5"/>
  <c r="J24" i="5"/>
  <c r="T23" i="5"/>
  <c r="Q23" i="5"/>
  <c r="N23" i="5"/>
  <c r="J23" i="5"/>
  <c r="T22" i="5"/>
  <c r="Q22" i="5"/>
  <c r="N22" i="5"/>
  <c r="J22" i="5"/>
  <c r="T21" i="5"/>
  <c r="Q21" i="5"/>
  <c r="N21" i="5"/>
  <c r="J21" i="5"/>
  <c r="T20" i="5"/>
  <c r="Q20" i="5"/>
  <c r="N20" i="5"/>
  <c r="J20" i="5"/>
  <c r="T19" i="5"/>
  <c r="Q19" i="5"/>
  <c r="N19" i="5"/>
  <c r="J19" i="5"/>
  <c r="T18" i="5"/>
  <c r="Q18" i="5"/>
  <c r="N18" i="5"/>
  <c r="J18" i="5"/>
  <c r="T17" i="5"/>
  <c r="Q17" i="5"/>
  <c r="N17" i="5"/>
  <c r="J17" i="5"/>
  <c r="T16" i="5"/>
  <c r="Q16" i="5"/>
  <c r="N16" i="5"/>
  <c r="J16" i="5"/>
  <c r="T15" i="5"/>
  <c r="Q15" i="5"/>
  <c r="N15" i="5"/>
  <c r="J15" i="5"/>
  <c r="T14" i="5"/>
  <c r="Q14" i="5"/>
  <c r="N14" i="5"/>
  <c r="J14" i="5"/>
  <c r="T13" i="5"/>
  <c r="Q13" i="5"/>
  <c r="N13" i="5"/>
  <c r="J13" i="5"/>
  <c r="T12" i="5"/>
  <c r="Q12" i="5"/>
  <c r="N12" i="5"/>
  <c r="J12" i="5"/>
  <c r="T11" i="5"/>
  <c r="Q11" i="5"/>
  <c r="N11" i="5"/>
  <c r="J11" i="5"/>
  <c r="T10" i="5"/>
  <c r="Q10" i="5"/>
  <c r="N10" i="5"/>
  <c r="J10" i="5"/>
  <c r="U9" i="5"/>
  <c r="T9" i="5"/>
  <c r="Q9" i="5"/>
  <c r="N9" i="5"/>
  <c r="J9" i="5"/>
  <c r="U8" i="5"/>
  <c r="T8" i="5"/>
  <c r="Q8" i="5"/>
  <c r="N8" i="5"/>
  <c r="J8" i="5"/>
  <c r="B39" i="8" l="1"/>
  <c r="C39" i="8" s="1"/>
  <c r="C40" i="8" s="1"/>
  <c r="A8" i="5" s="1"/>
  <c r="G23" i="9" l="1"/>
  <c r="B2" i="9" l="1"/>
  <c r="E2" i="9" l="1"/>
  <c r="I6" i="5" s="1"/>
  <c r="D3" i="9"/>
  <c r="H6" i="5" s="1"/>
  <c r="D2" i="9"/>
  <c r="E7" i="5" l="1"/>
  <c r="A7" i="5"/>
  <c r="A9" i="5" l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H7" i="5"/>
  <c r="A34" i="5" l="1"/>
  <c r="I7" i="5"/>
  <c r="J7" i="5" s="1"/>
  <c r="J6" i="5"/>
  <c r="A35" i="5" l="1"/>
  <c r="A36" i="5"/>
  <c r="A37" i="5" s="1"/>
  <c r="A38" i="5" s="1"/>
  <c r="A39" i="5" s="1"/>
  <c r="A40" i="5" s="1"/>
  <c r="A41" i="5" s="1"/>
  <c r="A42" i="5" s="1"/>
  <c r="A43" i="5" s="1"/>
  <c r="A44" i="5" s="1"/>
  <c r="A45" i="5" l="1"/>
  <c r="A46" i="5" s="1"/>
  <c r="A47" i="5" s="1"/>
  <c r="A48" i="5" s="1"/>
  <c r="A49" i="5" s="1"/>
  <c r="A50" i="5" s="1"/>
  <c r="A51" i="5" s="1"/>
  <c r="A52" i="5" s="1"/>
  <c r="A53" i="5" s="1"/>
  <c r="A54" i="5" s="1"/>
</calcChain>
</file>

<file path=xl/comments1.xml><?xml version="1.0" encoding="utf-8"?>
<comments xmlns="http://schemas.openxmlformats.org/spreadsheetml/2006/main">
  <authors>
    <author>National Grid</author>
  </authors>
  <commentList>
    <comment ref="E3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Unit listed in the Framework agreement</t>
        </r>
      </text>
    </comment>
    <comment ref="AK3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if you are looking to add volume please indicate by entering YES in this column</t>
        </r>
      </text>
    </comment>
    <comment ref="AL3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enter the awarded tender line that you wish to stack volume onto</t>
        </r>
      </text>
    </comment>
    <comment ref="AM3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clearly indicate with capital letters which bids are part of an all or nothing bids . </t>
        </r>
      </text>
    </comment>
    <comment ref="AP3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indicate any additional information here.  Eg. ramping, ambient temp requirements, mutually exclusive tenders </t>
        </r>
      </text>
    </comment>
    <comment ref="U4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check that the amount entered is £/hour</t>
        </r>
      </text>
    </comment>
    <comment ref="V4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check that the amount entered is £/hour</t>
        </r>
      </text>
    </comment>
    <comment ref="Z4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The part load point range need to be between the Min MEL and Maximum SEL stated in column AC and AD</t>
        </r>
      </text>
    </comment>
    <comment ref="AA4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The part load point range need to be between the Min MEL and Maximum SEL stated in column AC and AD</t>
        </r>
      </text>
    </comment>
    <comment ref="AE5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H5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J5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O5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this column</t>
        </r>
      </text>
    </comment>
  </commentList>
</comments>
</file>

<file path=xl/sharedStrings.xml><?xml version="1.0" encoding="utf-8"?>
<sst xmlns="http://schemas.openxmlformats.org/spreadsheetml/2006/main" count="662" uniqueCount="185">
  <si>
    <t>Company Name</t>
  </si>
  <si>
    <t>Applicable FFR Capability Data Table</t>
  </si>
  <si>
    <t>Please indicate as per detail change provision if you are adding volume</t>
  </si>
  <si>
    <t>Please state the accepted tender that you are stacking onto</t>
  </si>
  <si>
    <t>Dynamic Providers Only</t>
  </si>
  <si>
    <t>Dynamic Providers only</t>
  </si>
  <si>
    <t xml:space="preserve">Comments </t>
  </si>
  <si>
    <t>Working Days 
(Mon-Fri)</t>
  </si>
  <si>
    <t>Saturdays</t>
  </si>
  <si>
    <t>Sundays/Bank Holidays</t>
  </si>
  <si>
    <t>Availability Fee (£/h)</t>
  </si>
  <si>
    <t>Nomination Fee (£/h)</t>
  </si>
  <si>
    <t>Window Initiation Fee (£/window)</t>
  </si>
  <si>
    <t>Response Energy Fee (Non-BM only) (£/MW/h)</t>
  </si>
  <si>
    <t>Maximum Part Load Point (MW)</t>
  </si>
  <si>
    <t>Minimum Part Load Point (MW)</t>
  </si>
  <si>
    <t>Minimum MEL (MW)</t>
  </si>
  <si>
    <t>Maximum SEL (MW)</t>
  </si>
  <si>
    <t>From</t>
  </si>
  <si>
    <t>To</t>
  </si>
  <si>
    <t>Duration (h)</t>
  </si>
  <si>
    <t>Other</t>
  </si>
  <si>
    <t>Primary Response (max.) @ 0.2Hz (MW)</t>
  </si>
  <si>
    <t>Primary Response (max.) @ 0.5Hz (MW)</t>
  </si>
  <si>
    <t>Primary Response (max.) @ 0.8Hz (MW)</t>
  </si>
  <si>
    <t>Secondary Response (max.) @ 0.2/0.2Hz (MW)</t>
  </si>
  <si>
    <t>Secondary Response (max.) @ 0.5/0.5Hz (MW)</t>
  </si>
  <si>
    <t>High Frequency Response (max.) @ 0.2Hz (MW)</t>
  </si>
  <si>
    <t>High Frequency Response (max.) @ 0.5Hz (MW)</t>
  </si>
  <si>
    <t>Automatic Response Energy Deliverable by 10s (MW)</t>
  </si>
  <si>
    <t>Automatic Response Energy Deliverable by 30s (MW)</t>
  </si>
  <si>
    <t>Tender Ref</t>
  </si>
  <si>
    <t xml:space="preserve">As per FFR framework agreement </t>
  </si>
  <si>
    <t>-</t>
  </si>
  <si>
    <t>Example Company</t>
  </si>
  <si>
    <t>Ex-FFR-1</t>
  </si>
  <si>
    <t>Tendered Unit 
(BMU/Unit ID)</t>
  </si>
  <si>
    <r>
      <t xml:space="preserve">BMUs  Only - Applicable Balancing Service         </t>
    </r>
    <r>
      <rPr>
        <sz val="10"/>
        <color theme="0"/>
        <rFont val="Arial"/>
        <family val="2"/>
      </rPr>
      <t xml:space="preserve">  (i.e. ABSVD Imbalance) YES/NO</t>
    </r>
  </si>
  <si>
    <t xml:space="preserve"> </t>
  </si>
  <si>
    <t>Tender Round</t>
  </si>
  <si>
    <t>Volume of Response Tendered</t>
  </si>
  <si>
    <t>Generation Type</t>
  </si>
  <si>
    <t>Please state if this is an all or nothing bid.
Clearly reference what lines are included in each all or nothing bid</t>
  </si>
  <si>
    <t>Path to the Tenders Folder</t>
  </si>
  <si>
    <t xml:space="preserve">Non-Dynamic Providers                                              </t>
  </si>
  <si>
    <t>DNO connection</t>
  </si>
  <si>
    <t>TO connection</t>
  </si>
  <si>
    <t>TO connection  /  DNO connection</t>
  </si>
  <si>
    <t>Gas</t>
  </si>
  <si>
    <t>Hydro</t>
  </si>
  <si>
    <t>Diesel</t>
  </si>
  <si>
    <t>Bio Fuel</t>
  </si>
  <si>
    <t>Coal</t>
  </si>
  <si>
    <t>Wind</t>
  </si>
  <si>
    <t>Solar</t>
  </si>
  <si>
    <t>Battery</t>
  </si>
  <si>
    <t>Interconnector</t>
  </si>
  <si>
    <t>DSF: Storage (for export)</t>
  </si>
  <si>
    <t>S:\OandT\EBandET\Contracts\Services &amp; Projects\Firm Frequency Response Service\FFR spreadshhet test\Ariba Received</t>
  </si>
  <si>
    <t>Tendered Prices***</t>
  </si>
  <si>
    <t>Start Date</t>
  </si>
  <si>
    <t>End Date</t>
  </si>
  <si>
    <t>Tendered Period 
(dd.mm.yy - dd.mm.yy)</t>
  </si>
  <si>
    <t>Tendered Frames per Service Day</t>
  </si>
  <si>
    <t>TODAY:</t>
  </si>
  <si>
    <t>Today's date</t>
  </si>
  <si>
    <t>Start dates</t>
  </si>
  <si>
    <t>End dates</t>
  </si>
  <si>
    <t>Dual Fuel</t>
  </si>
  <si>
    <t>DSF: Load response</t>
  </si>
  <si>
    <t>DSF: Distributed generation (onsite)</t>
  </si>
  <si>
    <t>DSF: Storage (onsite)</t>
  </si>
  <si>
    <t>DSF: Distributed generation (for export)</t>
  </si>
  <si>
    <t>Multiple Fuel Type</t>
  </si>
  <si>
    <t>Today:</t>
  </si>
  <si>
    <t>May-18</t>
  </si>
  <si>
    <t>Jun-18</t>
  </si>
  <si>
    <t>Jul-18</t>
  </si>
  <si>
    <t>Aug-18</t>
  </si>
  <si>
    <t>Sep-18</t>
  </si>
  <si>
    <t>Oct-18</t>
  </si>
  <si>
    <t>Nov-18</t>
  </si>
  <si>
    <t>Dec-18</t>
  </si>
  <si>
    <t>Jan-19</t>
  </si>
  <si>
    <t>Feb-19</t>
  </si>
  <si>
    <t>Mar-19</t>
  </si>
  <si>
    <t>Apr-19</t>
  </si>
  <si>
    <t>May-19</t>
  </si>
  <si>
    <t>Jun-19</t>
  </si>
  <si>
    <t>Jul-19</t>
  </si>
  <si>
    <t>Aug-19</t>
  </si>
  <si>
    <t>Sep-19</t>
  </si>
  <si>
    <t>Oct-19</t>
  </si>
  <si>
    <t>Nov-19</t>
  </si>
  <si>
    <t>Dec-19</t>
  </si>
  <si>
    <t>Jan-20</t>
  </si>
  <si>
    <t>Feb-20</t>
  </si>
  <si>
    <t>Mar-20</t>
  </si>
  <si>
    <t>Apr-20</t>
  </si>
  <si>
    <t>May-20</t>
  </si>
  <si>
    <t>Jun-20</t>
  </si>
  <si>
    <t>Jul-20</t>
  </si>
  <si>
    <t>Aug-20</t>
  </si>
  <si>
    <t>Sep-20</t>
  </si>
  <si>
    <t>Oct-20</t>
  </si>
  <si>
    <t>Nov-20</t>
  </si>
  <si>
    <t>Dec-20</t>
  </si>
  <si>
    <t>Jan-21</t>
  </si>
  <si>
    <t>Feb-21</t>
  </si>
  <si>
    <t>Mar-21</t>
  </si>
  <si>
    <t>Apr-21</t>
  </si>
  <si>
    <t>May-21</t>
  </si>
  <si>
    <t>Jun-21</t>
  </si>
  <si>
    <t>Yes</t>
  </si>
  <si>
    <t>BESS HoldCo 3 Ltd</t>
  </si>
  <si>
    <t>DBESS-33</t>
  </si>
  <si>
    <t>A</t>
  </si>
  <si>
    <t>all or nothing A or B</t>
  </si>
  <si>
    <t>B</t>
  </si>
  <si>
    <t>Energy Pool</t>
  </si>
  <si>
    <t>EPFFR-1</t>
  </si>
  <si>
    <t>Mutrally exclusive of B. High 30mins only</t>
  </si>
  <si>
    <t>Mutrally exclusive of A</t>
  </si>
  <si>
    <t>REstore Flexpond UK Ltd.</t>
  </si>
  <si>
    <t>REST-1</t>
  </si>
  <si>
    <t>NO</t>
  </si>
  <si>
    <t>YES</t>
  </si>
  <si>
    <t>ScottishPower</t>
  </si>
  <si>
    <t>T_DAMC-1</t>
  </si>
  <si>
    <t xml:space="preserve">Station needs 20 minutes to ramp between PLPs of overnight and daytime tenders. Either A or B. Station declared MEL may be below Minimum MEL due to high ambient temperature, however Frequency Response will be maintained. </t>
  </si>
  <si>
    <t xml:space="preserve">Station needs 20 minutes to ramp between PLPs of overnight and daytime tenders. Either A or B.  Station declared MEL may be below Minimum MEL due to high ambient temperature, however Frequency Response will be maintained. </t>
  </si>
  <si>
    <t xml:space="preserve"> Either A or B. </t>
  </si>
  <si>
    <t>Open Energi Ltd</t>
  </si>
  <si>
    <t>OPEN-1</t>
  </si>
  <si>
    <t xml:space="preserve">DSF: Load response </t>
  </si>
  <si>
    <t>Limejump Ltd</t>
  </si>
  <si>
    <t>LJDYN-6</t>
  </si>
  <si>
    <t>Limejump Virtual 9</t>
  </si>
  <si>
    <t>LJDYW-1</t>
  </si>
  <si>
    <t>Only one of 103.002, 103.003</t>
  </si>
  <si>
    <t>LJDYN-3</t>
  </si>
  <si>
    <t>LJDYN-5</t>
  </si>
  <si>
    <t>LJDYP-4</t>
  </si>
  <si>
    <t>Only one of 103.009, 103.010</t>
  </si>
  <si>
    <t>LJDYP-2</t>
  </si>
  <si>
    <t>Only one of 103.011, 103.012</t>
  </si>
  <si>
    <t>KiWi Power Ltd</t>
  </si>
  <si>
    <t>KIWIS-1</t>
  </si>
  <si>
    <t>RESTFFR-1</t>
  </si>
  <si>
    <t>LJFFR-1</t>
  </si>
  <si>
    <t>Only one of 103.007, 103.008</t>
  </si>
  <si>
    <t>PeakGen</t>
  </si>
  <si>
    <t>PGFFR7</t>
  </si>
  <si>
    <t>PGFFR8</t>
  </si>
  <si>
    <t>PGFFR4</t>
  </si>
  <si>
    <t>PGFFR5</t>
  </si>
  <si>
    <t>PGFFR9</t>
  </si>
  <si>
    <t>NG1 Power Limited</t>
  </si>
  <si>
    <t>NG1FFR-1</t>
  </si>
  <si>
    <t>Buxton Power Limited</t>
  </si>
  <si>
    <t>BPLFFR-1</t>
  </si>
  <si>
    <t>Waterswallows Power Limited</t>
  </si>
  <si>
    <t>WPLFFR-1</t>
  </si>
  <si>
    <t>Noriker Unity</t>
  </si>
  <si>
    <t>NKPU-5</t>
  </si>
  <si>
    <t>hybrid</t>
  </si>
  <si>
    <t>31.07.18 - 31.08.18 (1 months)</t>
  </si>
  <si>
    <t>additional volume</t>
  </si>
  <si>
    <t>Status</t>
  </si>
  <si>
    <t>Rejection Code</t>
  </si>
  <si>
    <t>Rejected</t>
  </si>
  <si>
    <t>Accepted</t>
  </si>
  <si>
    <t>N/A</t>
  </si>
  <si>
    <t>Indication of FFR results for tender round 103, accepted tenders will be officially notified via issued acceptance letter</t>
  </si>
  <si>
    <t>Rejection Codes</t>
  </si>
  <si>
    <t>Code</t>
  </si>
  <si>
    <t>Reason</t>
  </si>
  <si>
    <t>Beneficial</t>
  </si>
  <si>
    <t>Req. satisifed by more beneficial bids</t>
  </si>
  <si>
    <t>No outstanding req.</t>
  </si>
  <si>
    <t>Desired procurement volume already met</t>
  </si>
  <si>
    <t>Formed part of AON. Not collectively beneficial</t>
  </si>
  <si>
    <t>Price not beneificial across tendered period</t>
  </si>
  <si>
    <t>Does not meet tender prerequisites</t>
  </si>
  <si>
    <t>Multiple tenders received for the same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</si>
</sst>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£&quot;* #,##0.00_);_(&quot;£&quot;* \(#,##0.00\);_(&quot;£&quot;* &quot;-&quot;??_);_(@_)"/>
    <numFmt numFmtId="165" formatCode="_(* #,##0.00_);_(* \(#,##0.00\);_(* &quot;-&quot;??_);_(@_)"/>
    <numFmt numFmtId="166" formatCode="0.000"/>
    <numFmt numFmtId="167" formatCode="_-* #,##0.00\ _€_-;\-* #,##0.00\ _€_-;_-* &quot;-&quot;??\ _€_-;_-@_-"/>
  </numFmts>
  <fonts count="4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Hel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b/>
      <i/>
      <sz val="11"/>
      <name val="Calibri"/>
      <family val="2"/>
      <scheme val="minor"/>
    </font>
    <font>
      <b/>
      <i/>
      <sz val="10"/>
      <name val="Hel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0079C1"/>
        <bgColor indexed="64"/>
      </patternFill>
    </fill>
    <fill>
      <patternFill patternType="solid">
        <fgColor rgb="FFE64097"/>
        <bgColor indexed="64"/>
      </patternFill>
    </fill>
    <fill>
      <patternFill patternType="solid">
        <fgColor rgb="FFF8901E"/>
        <bgColor indexed="64"/>
      </patternFill>
    </fill>
    <fill>
      <patternFill patternType="solid">
        <fgColor rgb="FF6A2C9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873">
    <xf numFmtId="0" fontId="0" fillId="0" borderId="0"/>
    <xf numFmtId="0" fontId="9" fillId="0" borderId="0"/>
    <xf numFmtId="0" fontId="10" fillId="0" borderId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4" borderId="0" applyNumberFormat="0" applyBorder="0" applyAlignment="0" applyProtection="0"/>
    <xf numFmtId="0" fontId="13" fillId="8" borderId="0" applyNumberFormat="0" applyBorder="0" applyAlignment="0" applyProtection="0"/>
    <xf numFmtId="0" fontId="14" fillId="25" borderId="11" applyNumberFormat="0" applyAlignment="0" applyProtection="0"/>
    <xf numFmtId="0" fontId="15" fillId="26" borderId="12" applyNumberFormat="0" applyAlignment="0" applyProtection="0"/>
    <xf numFmtId="0" fontId="16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12" borderId="11" applyNumberFormat="0" applyAlignment="0" applyProtection="0"/>
    <xf numFmtId="0" fontId="22" fillId="0" borderId="16" applyNumberFormat="0" applyFill="0" applyAlignment="0" applyProtection="0"/>
    <xf numFmtId="0" fontId="23" fillId="27" borderId="0" applyNumberFormat="0" applyBorder="0" applyAlignment="0" applyProtection="0"/>
    <xf numFmtId="0" fontId="8" fillId="0" borderId="0"/>
    <xf numFmtId="0" fontId="2" fillId="0" borderId="0"/>
    <xf numFmtId="0" fontId="8" fillId="28" borderId="17" applyNumberFormat="0" applyFont="0" applyAlignment="0" applyProtection="0"/>
    <xf numFmtId="0" fontId="24" fillId="25" borderId="18" applyNumberFormat="0" applyAlignment="0" applyProtection="0"/>
    <xf numFmtId="0" fontId="25" fillId="0" borderId="0" applyNumberFormat="0" applyFill="0" applyBorder="0" applyAlignment="0" applyProtection="0"/>
    <xf numFmtId="0" fontId="26" fillId="0" borderId="19" applyNumberFormat="0" applyFill="0" applyAlignment="0" applyProtection="0"/>
    <xf numFmtId="0" fontId="27" fillId="0" borderId="0" applyNumberFormat="0" applyFill="0" applyBorder="0" applyAlignment="0" applyProtection="0"/>
    <xf numFmtId="0" fontId="2" fillId="0" borderId="0"/>
    <xf numFmtId="0" fontId="8" fillId="0" borderId="0"/>
    <xf numFmtId="0" fontId="8" fillId="0" borderId="0"/>
    <xf numFmtId="0" fontId="8" fillId="0" borderId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4" borderId="0" applyNumberFormat="0" applyBorder="0" applyAlignment="0" applyProtection="0"/>
    <xf numFmtId="0" fontId="13" fillId="8" borderId="0" applyNumberFormat="0" applyBorder="0" applyAlignment="0" applyProtection="0"/>
    <xf numFmtId="0" fontId="14" fillId="25" borderId="11" applyNumberFormat="0" applyAlignment="0" applyProtection="0"/>
    <xf numFmtId="0" fontId="15" fillId="26" borderId="12" applyNumberFormat="0" applyAlignment="0" applyProtection="0"/>
    <xf numFmtId="0" fontId="16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12" borderId="11" applyNumberFormat="0" applyAlignment="0" applyProtection="0"/>
    <xf numFmtId="0" fontId="22" fillId="0" borderId="16" applyNumberFormat="0" applyFill="0" applyAlignment="0" applyProtection="0"/>
    <xf numFmtId="0" fontId="23" fillId="27" borderId="0" applyNumberFormat="0" applyBorder="0" applyAlignment="0" applyProtection="0"/>
    <xf numFmtId="0" fontId="2" fillId="0" borderId="0"/>
    <xf numFmtId="0" fontId="8" fillId="28" borderId="17" applyNumberFormat="0" applyFont="0" applyAlignment="0" applyProtection="0"/>
    <xf numFmtId="0" fontId="24" fillId="25" borderId="18" applyNumberFormat="0" applyAlignment="0" applyProtection="0"/>
    <xf numFmtId="0" fontId="25" fillId="0" borderId="0" applyNumberFormat="0" applyFill="0" applyBorder="0" applyAlignment="0" applyProtection="0"/>
    <xf numFmtId="0" fontId="26" fillId="0" borderId="19" applyNumberFormat="0" applyFill="0" applyAlignment="0" applyProtection="0"/>
    <xf numFmtId="0" fontId="27" fillId="0" borderId="0" applyNumberFormat="0" applyFill="0" applyBorder="0" applyAlignment="0" applyProtection="0"/>
    <xf numFmtId="0" fontId="2" fillId="0" borderId="0"/>
    <xf numFmtId="165" fontId="9" fillId="0" borderId="0" applyFont="0" applyFill="0" applyBorder="0" applyAlignment="0" applyProtection="0"/>
    <xf numFmtId="0" fontId="9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4" borderId="0" applyNumberFormat="0" applyBorder="0" applyAlignment="0" applyProtection="0"/>
    <xf numFmtId="0" fontId="13" fillId="8" borderId="0" applyNumberFormat="0" applyBorder="0" applyAlignment="0" applyProtection="0"/>
    <xf numFmtId="0" fontId="14" fillId="25" borderId="11" applyNumberFormat="0" applyAlignment="0" applyProtection="0"/>
    <xf numFmtId="0" fontId="15" fillId="26" borderId="12" applyNumberFormat="0" applyAlignment="0" applyProtection="0"/>
    <xf numFmtId="0" fontId="16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12" borderId="11" applyNumberFormat="0" applyAlignment="0" applyProtection="0"/>
    <xf numFmtId="0" fontId="22" fillId="0" borderId="16" applyNumberFormat="0" applyFill="0" applyAlignment="0" applyProtection="0"/>
    <xf numFmtId="0" fontId="23" fillId="27" borderId="0" applyNumberFormat="0" applyBorder="0" applyAlignment="0" applyProtection="0"/>
    <xf numFmtId="0" fontId="2" fillId="0" borderId="0"/>
    <xf numFmtId="0" fontId="8" fillId="28" borderId="17" applyNumberFormat="0" applyFont="0" applyAlignment="0" applyProtection="0"/>
    <xf numFmtId="0" fontId="24" fillId="25" borderId="18" applyNumberFormat="0" applyAlignment="0" applyProtection="0"/>
    <xf numFmtId="0" fontId="25" fillId="0" borderId="0" applyNumberFormat="0" applyFill="0" applyBorder="0" applyAlignment="0" applyProtection="0"/>
    <xf numFmtId="0" fontId="26" fillId="0" borderId="19" applyNumberFormat="0" applyFill="0" applyAlignment="0" applyProtection="0"/>
    <xf numFmtId="0" fontId="27" fillId="0" borderId="0" applyNumberFormat="0" applyFill="0" applyBorder="0" applyAlignment="0" applyProtection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28" borderId="1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28" borderId="17" applyNumberFormat="0" applyFont="0" applyAlignment="0" applyProtection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25" borderId="11" applyNumberFormat="0" applyAlignment="0" applyProtection="0"/>
    <xf numFmtId="0" fontId="14" fillId="25" borderId="11" applyNumberFormat="0" applyAlignment="0" applyProtection="0"/>
    <xf numFmtId="0" fontId="14" fillId="25" borderId="11" applyNumberFormat="0" applyAlignment="0" applyProtection="0"/>
    <xf numFmtId="0" fontId="14" fillId="25" borderId="11" applyNumberFormat="0" applyAlignment="0" applyProtection="0"/>
    <xf numFmtId="0" fontId="14" fillId="25" borderId="11" applyNumberFormat="0" applyAlignment="0" applyProtection="0"/>
    <xf numFmtId="0" fontId="14" fillId="25" borderId="11" applyNumberFormat="0" applyAlignment="0" applyProtection="0"/>
    <xf numFmtId="0" fontId="14" fillId="25" borderId="11" applyNumberFormat="0" applyAlignment="0" applyProtection="0"/>
    <xf numFmtId="0" fontId="14" fillId="25" borderId="11" applyNumberFormat="0" applyAlignment="0" applyProtection="0"/>
    <xf numFmtId="0" fontId="14" fillId="25" borderId="11" applyNumberFormat="0" applyAlignment="0" applyProtection="0"/>
    <xf numFmtId="0" fontId="14" fillId="25" borderId="11" applyNumberFormat="0" applyAlignment="0" applyProtection="0"/>
    <xf numFmtId="0" fontId="14" fillId="25" borderId="11" applyNumberFormat="0" applyAlignment="0" applyProtection="0"/>
    <xf numFmtId="0" fontId="14" fillId="25" borderId="11" applyNumberFormat="0" applyAlignment="0" applyProtection="0"/>
    <xf numFmtId="0" fontId="14" fillId="25" borderId="11" applyNumberFormat="0" applyAlignment="0" applyProtection="0"/>
    <xf numFmtId="0" fontId="14" fillId="25" borderId="11" applyNumberFormat="0" applyAlignment="0" applyProtection="0"/>
    <xf numFmtId="0" fontId="14" fillId="25" borderId="11" applyNumberFormat="0" applyAlignment="0" applyProtection="0"/>
    <xf numFmtId="0" fontId="14" fillId="25" borderId="11" applyNumberFormat="0" applyAlignment="0" applyProtection="0"/>
    <xf numFmtId="0" fontId="15" fillId="26" borderId="12" applyNumberFormat="0" applyAlignment="0" applyProtection="0"/>
    <xf numFmtId="0" fontId="15" fillId="26" borderId="12" applyNumberFormat="0" applyAlignment="0" applyProtection="0"/>
    <xf numFmtId="0" fontId="15" fillId="26" borderId="12" applyNumberFormat="0" applyAlignment="0" applyProtection="0"/>
    <xf numFmtId="0" fontId="15" fillId="26" borderId="12" applyNumberFormat="0" applyAlignment="0" applyProtection="0"/>
    <xf numFmtId="0" fontId="15" fillId="26" borderId="12" applyNumberFormat="0" applyAlignment="0" applyProtection="0"/>
    <xf numFmtId="0" fontId="15" fillId="26" borderId="12" applyNumberFormat="0" applyAlignment="0" applyProtection="0"/>
    <xf numFmtId="0" fontId="15" fillId="26" borderId="12" applyNumberFormat="0" applyAlignment="0" applyProtection="0"/>
    <xf numFmtId="0" fontId="15" fillId="26" borderId="12" applyNumberFormat="0" applyAlignment="0" applyProtection="0"/>
    <xf numFmtId="0" fontId="15" fillId="26" borderId="12" applyNumberFormat="0" applyAlignment="0" applyProtection="0"/>
    <xf numFmtId="0" fontId="15" fillId="26" borderId="12" applyNumberFormat="0" applyAlignment="0" applyProtection="0"/>
    <xf numFmtId="0" fontId="15" fillId="26" borderId="12" applyNumberFormat="0" applyAlignment="0" applyProtection="0"/>
    <xf numFmtId="0" fontId="15" fillId="26" borderId="12" applyNumberFormat="0" applyAlignment="0" applyProtection="0"/>
    <xf numFmtId="0" fontId="15" fillId="26" borderId="12" applyNumberFormat="0" applyAlignment="0" applyProtection="0"/>
    <xf numFmtId="0" fontId="15" fillId="26" borderId="12" applyNumberFormat="0" applyAlignment="0" applyProtection="0"/>
    <xf numFmtId="0" fontId="15" fillId="26" borderId="12" applyNumberFormat="0" applyAlignment="0" applyProtection="0"/>
    <xf numFmtId="0" fontId="15" fillId="26" borderId="12" applyNumberFormat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2" borderId="11" applyNumberFormat="0" applyAlignment="0" applyProtection="0"/>
    <xf numFmtId="0" fontId="21" fillId="12" borderId="11" applyNumberFormat="0" applyAlignment="0" applyProtection="0"/>
    <xf numFmtId="0" fontId="21" fillId="12" borderId="11" applyNumberFormat="0" applyAlignment="0" applyProtection="0"/>
    <xf numFmtId="0" fontId="21" fillId="12" borderId="11" applyNumberFormat="0" applyAlignment="0" applyProtection="0"/>
    <xf numFmtId="0" fontId="21" fillId="12" borderId="11" applyNumberFormat="0" applyAlignment="0" applyProtection="0"/>
    <xf numFmtId="0" fontId="21" fillId="12" borderId="11" applyNumberFormat="0" applyAlignment="0" applyProtection="0"/>
    <xf numFmtId="0" fontId="21" fillId="12" borderId="11" applyNumberFormat="0" applyAlignment="0" applyProtection="0"/>
    <xf numFmtId="0" fontId="21" fillId="12" borderId="11" applyNumberFormat="0" applyAlignment="0" applyProtection="0"/>
    <xf numFmtId="0" fontId="21" fillId="12" borderId="11" applyNumberFormat="0" applyAlignment="0" applyProtection="0"/>
    <xf numFmtId="0" fontId="21" fillId="12" borderId="11" applyNumberFormat="0" applyAlignment="0" applyProtection="0"/>
    <xf numFmtId="0" fontId="21" fillId="12" borderId="11" applyNumberFormat="0" applyAlignment="0" applyProtection="0"/>
    <xf numFmtId="0" fontId="21" fillId="12" borderId="11" applyNumberFormat="0" applyAlignment="0" applyProtection="0"/>
    <xf numFmtId="0" fontId="21" fillId="12" borderId="11" applyNumberFormat="0" applyAlignment="0" applyProtection="0"/>
    <xf numFmtId="0" fontId="21" fillId="12" borderId="11" applyNumberFormat="0" applyAlignment="0" applyProtection="0"/>
    <xf numFmtId="0" fontId="21" fillId="12" borderId="11" applyNumberFormat="0" applyAlignment="0" applyProtection="0"/>
    <xf numFmtId="0" fontId="21" fillId="12" borderId="11" applyNumberFormat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28" borderId="1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28" fillId="0" borderId="0"/>
    <xf numFmtId="0" fontId="28" fillId="0" borderId="0"/>
    <xf numFmtId="0" fontId="11" fillId="0" borderId="0"/>
    <xf numFmtId="0" fontId="11" fillId="0" borderId="0"/>
    <xf numFmtId="9" fontId="8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167" fontId="8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/>
    <xf numFmtId="0" fontId="11" fillId="0" borderId="0"/>
    <xf numFmtId="0" fontId="11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164" fontId="2" fillId="0" borderId="0" applyFont="0" applyFill="0" applyBorder="0" applyAlignment="0" applyProtection="0"/>
    <xf numFmtId="0" fontId="8" fillId="0" borderId="0"/>
    <xf numFmtId="0" fontId="8" fillId="0" borderId="0"/>
    <xf numFmtId="0" fontId="40" fillId="0" borderId="0"/>
    <xf numFmtId="0" fontId="40" fillId="0" borderId="0"/>
  </cellStyleXfs>
  <cellXfs count="191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0" xfId="0" applyFill="1" applyBorder="1" applyProtection="1"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wrapText="1"/>
      <protection locked="0"/>
    </xf>
    <xf numFmtId="1" fontId="3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1" xfId="0" applyFont="1" applyFill="1" applyBorder="1" applyAlignment="1" applyProtection="1">
      <alignment horizontal="center" vertical="center" wrapText="1"/>
      <protection locked="0"/>
    </xf>
    <xf numFmtId="17" fontId="0" fillId="31" borderId="23" xfId="0" applyNumberFormat="1" applyFill="1" applyBorder="1" applyProtection="1">
      <protection hidden="1"/>
    </xf>
    <xf numFmtId="17" fontId="0" fillId="0" borderId="0" xfId="0" applyNumberFormat="1" applyFill="1" applyProtection="1">
      <protection hidden="1"/>
    </xf>
    <xf numFmtId="17" fontId="0" fillId="32" borderId="0" xfId="0" applyNumberFormat="1" applyFill="1" applyProtection="1">
      <protection hidden="1"/>
    </xf>
    <xf numFmtId="17" fontId="0" fillId="0" borderId="23" xfId="0" applyNumberFormat="1" applyFill="1" applyBorder="1" applyProtection="1">
      <protection hidden="1"/>
    </xf>
    <xf numFmtId="17" fontId="0" fillId="32" borderId="23" xfId="0" applyNumberFormat="1" applyFill="1" applyBorder="1" applyProtection="1">
      <protection hidden="1"/>
    </xf>
    <xf numFmtId="17" fontId="0" fillId="33" borderId="0" xfId="0" applyNumberFormat="1" applyFill="1" applyProtection="1">
      <protection hidden="1"/>
    </xf>
    <xf numFmtId="0" fontId="0" fillId="0" borderId="0" xfId="0" applyProtection="1">
      <protection hidden="1"/>
    </xf>
    <xf numFmtId="17" fontId="0" fillId="33" borderId="23" xfId="0" applyNumberFormat="1" applyFill="1" applyBorder="1" applyProtection="1">
      <protection hidden="1"/>
    </xf>
    <xf numFmtId="0" fontId="0" fillId="0" borderId="23" xfId="0" applyBorder="1" applyProtection="1">
      <protection hidden="1"/>
    </xf>
    <xf numFmtId="0" fontId="35" fillId="0" borderId="0" xfId="0" applyFont="1" applyProtection="1">
      <protection hidden="1"/>
    </xf>
    <xf numFmtId="0" fontId="0" fillId="0" borderId="0" xfId="0" applyFont="1" applyProtection="1">
      <protection hidden="1"/>
    </xf>
    <xf numFmtId="14" fontId="35" fillId="0" borderId="0" xfId="0" applyNumberFormat="1" applyFont="1" applyFill="1" applyProtection="1">
      <protection hidden="1"/>
    </xf>
    <xf numFmtId="14" fontId="0" fillId="34" borderId="0" xfId="0" applyNumberFormat="1" applyFill="1" applyProtection="1">
      <protection hidden="1"/>
    </xf>
    <xf numFmtId="14" fontId="0" fillId="0" borderId="0" xfId="0" applyNumberFormat="1" applyProtection="1">
      <protection hidden="1"/>
    </xf>
    <xf numFmtId="14" fontId="35" fillId="0" borderId="0" xfId="0" applyNumberFormat="1" applyFont="1" applyProtection="1">
      <protection hidden="1"/>
    </xf>
    <xf numFmtId="0" fontId="0" fillId="0" borderId="0" xfId="0" applyNumberFormat="1" applyProtection="1">
      <protection hidden="1"/>
    </xf>
    <xf numFmtId="1" fontId="0" fillId="0" borderId="0" xfId="0" applyNumberFormat="1" applyProtection="1">
      <protection hidden="1"/>
    </xf>
    <xf numFmtId="0" fontId="37" fillId="0" borderId="1" xfId="48" applyFont="1" applyBorder="1" applyAlignment="1" applyProtection="1">
      <alignment vertical="center"/>
      <protection hidden="1"/>
    </xf>
    <xf numFmtId="0" fontId="8" fillId="0" borderId="0" xfId="48" applyAlignment="1" applyProtection="1">
      <alignment horizontal="left" vertical="center"/>
      <protection hidden="1"/>
    </xf>
    <xf numFmtId="0" fontId="37" fillId="0" borderId="1" xfId="0" applyFont="1" applyBorder="1" applyAlignment="1" applyProtection="1">
      <alignment vertical="center"/>
      <protection hidden="1"/>
    </xf>
    <xf numFmtId="0" fontId="8" fillId="30" borderId="1" xfId="48" applyFont="1" applyFill="1" applyBorder="1" applyAlignment="1" applyProtection="1">
      <alignment horizontal="left" vertical="center"/>
      <protection hidden="1"/>
    </xf>
    <xf numFmtId="0" fontId="8" fillId="0" borderId="0" xfId="48" applyAlignment="1" applyProtection="1">
      <alignment vertical="center"/>
      <protection hidden="1"/>
    </xf>
    <xf numFmtId="0" fontId="8" fillId="0" borderId="0" xfId="48" applyFill="1" applyAlignment="1" applyProtection="1">
      <alignment horizontal="left" vertical="center"/>
      <protection hidden="1"/>
    </xf>
    <xf numFmtId="0" fontId="8" fillId="0" borderId="0" xfId="48" applyFill="1" applyAlignment="1" applyProtection="1">
      <alignment vertical="center"/>
      <protection hidden="1"/>
    </xf>
    <xf numFmtId="0" fontId="0" fillId="0" borderId="0" xfId="0" applyFill="1" applyProtection="1">
      <protection hidden="1"/>
    </xf>
    <xf numFmtId="49" fontId="0" fillId="0" borderId="0" xfId="0" applyNumberFormat="1" applyAlignment="1" applyProtection="1">
      <alignment horizontal="right"/>
      <protection hidden="1"/>
    </xf>
    <xf numFmtId="17" fontId="0" fillId="0" borderId="0" xfId="0" applyNumberForma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4" fillId="0" borderId="0" xfId="0" applyFont="1" applyProtection="1">
      <protection hidden="1"/>
    </xf>
    <xf numFmtId="14" fontId="4" fillId="0" borderId="0" xfId="0" applyNumberFormat="1" applyFont="1" applyProtection="1">
      <protection hidden="1"/>
    </xf>
    <xf numFmtId="166" fontId="0" fillId="0" borderId="1" xfId="0" applyNumberFormat="1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14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 wrapText="1"/>
      <protection hidden="1"/>
    </xf>
    <xf numFmtId="0" fontId="0" fillId="0" borderId="0" xfId="0" applyNumberFormat="1" applyAlignment="1" applyProtection="1">
      <alignment horizontal="center"/>
      <protection hidden="1"/>
    </xf>
    <xf numFmtId="49" fontId="6" fillId="3" borderId="3" xfId="0" applyNumberFormat="1" applyFont="1" applyFill="1" applyBorder="1" applyAlignment="1" applyProtection="1">
      <alignment horizontal="left" vertical="center"/>
      <protection hidden="1"/>
    </xf>
    <xf numFmtId="49" fontId="6" fillId="3" borderId="4" xfId="0" applyNumberFormat="1" applyFont="1" applyFill="1" applyBorder="1" applyAlignment="1" applyProtection="1">
      <alignment horizontal="center" vertical="center"/>
      <protection hidden="1"/>
    </xf>
    <xf numFmtId="0" fontId="6" fillId="3" borderId="21" xfId="0" applyFont="1" applyFill="1" applyBorder="1" applyAlignment="1" applyProtection="1">
      <alignment vertical="center"/>
      <protection hidden="1"/>
    </xf>
    <xf numFmtId="0" fontId="6" fillId="3" borderId="2" xfId="0" applyFont="1" applyFill="1" applyBorder="1" applyAlignment="1" applyProtection="1">
      <alignment vertical="center"/>
      <protection hidden="1"/>
    </xf>
    <xf numFmtId="0" fontId="6" fillId="2" borderId="21" xfId="0" applyFont="1" applyFill="1" applyBorder="1" applyAlignment="1" applyProtection="1">
      <protection hidden="1"/>
    </xf>
    <xf numFmtId="0" fontId="6" fillId="2" borderId="2" xfId="0" applyFont="1" applyFill="1" applyBorder="1" applyAlignment="1" applyProtection="1">
      <protection hidden="1"/>
    </xf>
    <xf numFmtId="0" fontId="6" fillId="2" borderId="3" xfId="0" applyFont="1" applyFill="1" applyBorder="1" applyAlignment="1" applyProtection="1">
      <alignment vertical="center"/>
      <protection hidden="1"/>
    </xf>
    <xf numFmtId="0" fontId="6" fillId="2" borderId="4" xfId="0" applyFont="1" applyFill="1" applyBorder="1" applyAlignment="1" applyProtection="1">
      <alignment vertical="center"/>
      <protection hidden="1"/>
    </xf>
    <xf numFmtId="0" fontId="6" fillId="5" borderId="21" xfId="0" applyFont="1" applyFill="1" applyBorder="1" applyAlignment="1" applyProtection="1">
      <alignment vertical="center"/>
      <protection hidden="1"/>
    </xf>
    <xf numFmtId="0" fontId="6" fillId="5" borderId="22" xfId="0" applyFont="1" applyFill="1" applyBorder="1" applyAlignment="1" applyProtection="1">
      <alignment vertical="center"/>
      <protection hidden="1"/>
    </xf>
    <xf numFmtId="49" fontId="7" fillId="3" borderId="21" xfId="0" applyNumberFormat="1" applyFont="1" applyFill="1" applyBorder="1" applyAlignment="1" applyProtection="1">
      <alignment horizontal="left" vertical="center"/>
      <protection hidden="1"/>
    </xf>
    <xf numFmtId="49" fontId="7" fillId="3" borderId="2" xfId="0" applyNumberFormat="1" applyFont="1" applyFill="1" applyBorder="1" applyAlignment="1" applyProtection="1">
      <alignment horizontal="left" vertical="center"/>
      <protection hidden="1"/>
    </xf>
    <xf numFmtId="49" fontId="7" fillId="3" borderId="22" xfId="0" applyNumberFormat="1" applyFont="1" applyFill="1" applyBorder="1" applyAlignment="1" applyProtection="1">
      <alignment horizontal="left" vertical="center"/>
      <protection hidden="1"/>
    </xf>
    <xf numFmtId="0" fontId="6" fillId="2" borderId="6" xfId="0" applyFont="1" applyFill="1" applyBorder="1" applyAlignment="1" applyProtection="1">
      <alignment vertical="center"/>
      <protection hidden="1"/>
    </xf>
    <xf numFmtId="0" fontId="6" fillId="2" borderId="7" xfId="0" applyFont="1" applyFill="1" applyBorder="1" applyAlignment="1" applyProtection="1">
      <alignment vertical="center"/>
      <protection hidden="1"/>
    </xf>
    <xf numFmtId="0" fontId="7" fillId="5" borderId="6" xfId="0" applyFont="1" applyFill="1" applyBorder="1" applyAlignment="1" applyProtection="1">
      <alignment horizontal="left" vertical="center"/>
      <protection hidden="1"/>
    </xf>
    <xf numFmtId="0" fontId="7" fillId="3" borderId="9" xfId="0" applyNumberFormat="1" applyFont="1" applyFill="1" applyBorder="1" applyAlignment="1" applyProtection="1">
      <alignment horizontal="center" vertical="center" wrapText="1"/>
      <protection hidden="1"/>
    </xf>
    <xf numFmtId="49" fontId="7" fillId="3" borderId="9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9" xfId="0" applyFont="1" applyFill="1" applyBorder="1" applyAlignment="1" applyProtection="1">
      <alignment horizontal="center" vertical="center" wrapText="1"/>
      <protection hidden="1"/>
    </xf>
    <xf numFmtId="0" fontId="7" fillId="5" borderId="9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horizontal="center"/>
      <protection hidden="1"/>
    </xf>
    <xf numFmtId="0" fontId="30" fillId="29" borderId="5" xfId="0" applyFont="1" applyFill="1" applyBorder="1" applyAlignment="1" applyProtection="1">
      <alignment horizontal="center" vertical="center" wrapText="1"/>
      <protection hidden="1"/>
    </xf>
    <xf numFmtId="0" fontId="31" fillId="29" borderId="5" xfId="0" applyFont="1" applyFill="1" applyBorder="1" applyAlignment="1" applyProtection="1">
      <alignment horizontal="center" vertical="center" wrapText="1"/>
      <protection hidden="1"/>
    </xf>
    <xf numFmtId="14" fontId="31" fillId="29" borderId="5" xfId="0" applyNumberFormat="1" applyFont="1" applyFill="1" applyBorder="1" applyAlignment="1" applyProtection="1">
      <alignment horizontal="center" vertical="center" wrapText="1"/>
      <protection hidden="1"/>
    </xf>
    <xf numFmtId="14" fontId="32" fillId="29" borderId="1" xfId="0" applyNumberFormat="1" applyFont="1" applyFill="1" applyBorder="1" applyAlignment="1" applyProtection="1">
      <alignment horizontal="center" vertical="center" wrapText="1"/>
      <protection hidden="1"/>
    </xf>
    <xf numFmtId="0" fontId="31" fillId="29" borderId="1" xfId="0" applyFont="1" applyFill="1" applyBorder="1" applyAlignment="1" applyProtection="1">
      <alignment horizontal="center" vertical="center" wrapText="1"/>
      <protection hidden="1"/>
    </xf>
    <xf numFmtId="0" fontId="32" fillId="29" borderId="1" xfId="0" applyFont="1" applyFill="1" applyBorder="1" applyAlignment="1" applyProtection="1">
      <alignment horizontal="center" vertical="center" wrapText="1"/>
      <protection hidden="1"/>
    </xf>
    <xf numFmtId="20" fontId="31" fillId="29" borderId="1" xfId="0" applyNumberFormat="1" applyFont="1" applyFill="1" applyBorder="1" applyAlignment="1" applyProtection="1">
      <alignment horizontal="center" vertical="center" wrapText="1"/>
      <protection hidden="1"/>
    </xf>
    <xf numFmtId="20" fontId="32" fillId="29" borderId="1" xfId="0" quotePrefix="1" applyNumberFormat="1" applyFont="1" applyFill="1" applyBorder="1" applyAlignment="1" applyProtection="1">
      <alignment horizontal="center" vertical="center" wrapText="1"/>
      <protection hidden="1"/>
    </xf>
    <xf numFmtId="0" fontId="32" fillId="29" borderId="1" xfId="0" applyNumberFormat="1" applyFont="1" applyFill="1" applyBorder="1" applyAlignment="1" applyProtection="1">
      <alignment horizontal="center" vertical="center" wrapText="1"/>
      <protection hidden="1"/>
    </xf>
    <xf numFmtId="0" fontId="32" fillId="29" borderId="1" xfId="0" quotePrefix="1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Fill="1" applyProtection="1">
      <protection hidden="1"/>
    </xf>
    <xf numFmtId="0" fontId="33" fillId="0" borderId="20" xfId="0" applyFont="1" applyFill="1" applyBorder="1" applyAlignment="1" applyProtection="1">
      <alignment horizontal="center" vertical="center" wrapText="1"/>
      <protection hidden="1"/>
    </xf>
    <xf numFmtId="0" fontId="33" fillId="0" borderId="1" xfId="0" applyFont="1" applyFill="1" applyBorder="1" applyAlignment="1" applyProtection="1">
      <alignment horizontal="center" vertical="center" wrapText="1"/>
      <protection hidden="1"/>
    </xf>
    <xf numFmtId="1" fontId="0" fillId="0" borderId="20" xfId="0" applyNumberFormat="1" applyFill="1" applyBorder="1" applyAlignment="1" applyProtection="1">
      <alignment horizontal="center"/>
      <protection hidden="1"/>
    </xf>
    <xf numFmtId="1" fontId="0" fillId="0" borderId="1" xfId="0" applyNumberFormat="1" applyFill="1" applyBorder="1" applyAlignment="1" applyProtection="1">
      <alignment horizontal="center"/>
      <protection hidden="1"/>
    </xf>
    <xf numFmtId="0" fontId="7" fillId="5" borderId="8" xfId="0" applyFont="1" applyFill="1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 wrapText="1"/>
      <protection locked="0"/>
    </xf>
    <xf numFmtId="0" fontId="0" fillId="0" borderId="20" xfId="0" applyFill="1" applyBorder="1" applyAlignment="1" applyProtection="1">
      <alignment horizontal="center"/>
      <protection locked="0"/>
    </xf>
    <xf numFmtId="14" fontId="0" fillId="0" borderId="20" xfId="0" applyNumberFormat="1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 wrapText="1"/>
      <protection locked="0"/>
    </xf>
    <xf numFmtId="14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</xf>
    <xf numFmtId="166" fontId="0" fillId="0" borderId="20" xfId="0" applyNumberFormat="1" applyFill="1" applyBorder="1" applyProtection="1">
      <protection hidden="1"/>
    </xf>
    <xf numFmtId="166" fontId="0" fillId="0" borderId="1" xfId="0" applyNumberFormat="1" applyFill="1" applyBorder="1" applyProtection="1">
      <protection hidden="1"/>
    </xf>
    <xf numFmtId="0" fontId="40" fillId="0" borderId="20" xfId="3872" applyFont="1" applyFill="1" applyBorder="1" applyAlignment="1" applyProtection="1">
      <alignment horizontal="center"/>
      <protection locked="0"/>
    </xf>
    <xf numFmtId="14" fontId="40" fillId="0" borderId="20" xfId="3872" applyNumberFormat="1" applyFont="1" applyFill="1" applyBorder="1" applyAlignment="1" applyProtection="1">
      <alignment horizontal="center"/>
      <protection locked="0"/>
    </xf>
    <xf numFmtId="0" fontId="41" fillId="0" borderId="20" xfId="3872" applyFont="1" applyFill="1" applyBorder="1" applyAlignment="1" applyProtection="1">
      <alignment horizontal="center" vertical="center" wrapText="1"/>
    </xf>
    <xf numFmtId="0" fontId="42" fillId="0" borderId="20" xfId="3872" applyFont="1" applyFill="1" applyBorder="1" applyAlignment="1" applyProtection="1">
      <alignment horizontal="center" vertical="center" wrapText="1"/>
      <protection locked="0"/>
    </xf>
    <xf numFmtId="1" fontId="41" fillId="0" borderId="20" xfId="3872" applyNumberFormat="1" applyFont="1" applyFill="1" applyBorder="1" applyAlignment="1" applyProtection="1">
      <alignment horizontal="center" vertical="center" wrapText="1"/>
      <protection locked="0"/>
    </xf>
    <xf numFmtId="1" fontId="40" fillId="0" borderId="20" xfId="3872" applyNumberFormat="1" applyFont="1" applyFill="1" applyBorder="1" applyAlignment="1" applyProtection="1">
      <alignment horizontal="center"/>
    </xf>
    <xf numFmtId="0" fontId="40" fillId="0" borderId="20" xfId="3872" applyFont="1" applyFill="1" applyBorder="1" applyAlignment="1" applyProtection="1">
      <alignment horizontal="center" wrapText="1"/>
      <protection locked="0"/>
    </xf>
    <xf numFmtId="166" fontId="35" fillId="0" borderId="20" xfId="0" applyNumberFormat="1" applyFont="1" applyFill="1" applyBorder="1" applyProtection="1">
      <protection hidden="1"/>
    </xf>
    <xf numFmtId="166" fontId="0" fillId="0" borderId="20" xfId="0" applyNumberFormat="1" applyFont="1" applyFill="1" applyBorder="1" applyProtection="1">
      <protection hidden="1"/>
    </xf>
    <xf numFmtId="166" fontId="29" fillId="29" borderId="1" xfId="0" applyNumberFormat="1" applyFont="1" applyFill="1" applyBorder="1" applyAlignment="1" applyProtection="1">
      <alignment vertical="center" wrapText="1"/>
      <protection hidden="1"/>
    </xf>
    <xf numFmtId="166" fontId="0" fillId="0" borderId="1" xfId="0" applyNumberFormat="1" applyBorder="1" applyAlignment="1" applyProtection="1">
      <alignment horizontal="right"/>
      <protection hidden="1"/>
    </xf>
    <xf numFmtId="166" fontId="0" fillId="0" borderId="20" xfId="0" applyNumberFormat="1" applyFill="1" applyBorder="1" applyAlignment="1" applyProtection="1">
      <protection hidden="1"/>
    </xf>
    <xf numFmtId="166" fontId="0" fillId="0" borderId="1" xfId="0" applyNumberFormat="1" applyFill="1" applyBorder="1" applyAlignment="1" applyProtection="1">
      <protection hidden="1"/>
    </xf>
    <xf numFmtId="1" fontId="29" fillId="29" borderId="1" xfId="0" applyNumberFormat="1" applyFont="1" applyFill="1" applyBorder="1" applyAlignment="1" applyProtection="1">
      <alignment vertical="center" wrapText="1"/>
      <protection hidden="1"/>
    </xf>
    <xf numFmtId="166" fontId="0" fillId="0" borderId="5" xfId="0" applyNumberFormat="1" applyBorder="1" applyProtection="1">
      <protection hidden="1"/>
    </xf>
    <xf numFmtId="0" fontId="0" fillId="0" borderId="5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14" fontId="0" fillId="0" borderId="5" xfId="0" applyNumberFormat="1" applyBorder="1" applyAlignment="1" applyProtection="1">
      <alignment horizontal="center"/>
      <protection locked="0"/>
    </xf>
    <xf numFmtId="0" fontId="33" fillId="0" borderId="5" xfId="0" applyFont="1" applyFill="1" applyBorder="1" applyAlignment="1" applyProtection="1">
      <alignment horizontal="center" vertical="center" wrapText="1"/>
      <protection hidden="1"/>
    </xf>
    <xf numFmtId="0" fontId="34" fillId="0" borderId="5" xfId="0" applyFont="1" applyFill="1" applyBorder="1" applyAlignment="1" applyProtection="1">
      <alignment horizontal="center" vertical="center" wrapText="1"/>
      <protection locked="0"/>
    </xf>
    <xf numFmtId="1" fontId="31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9" xfId="0" applyNumberFormat="1" applyFill="1" applyBorder="1" applyAlignment="1" applyProtection="1">
      <alignment horizontal="center"/>
      <protection hidden="1"/>
    </xf>
    <xf numFmtId="1" fontId="0" fillId="0" borderId="5" xfId="0" applyNumberFormat="1" applyFill="1" applyBorder="1" applyAlignment="1" applyProtection="1">
      <alignment horizontal="center"/>
      <protection hidden="1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32" fillId="0" borderId="5" xfId="0" applyFont="1" applyFill="1" applyBorder="1" applyAlignment="1" applyProtection="1">
      <alignment horizontal="center" vertical="center" wrapText="1"/>
      <protection locked="0"/>
    </xf>
    <xf numFmtId="166" fontId="0" fillId="0" borderId="0" xfId="0" applyNumberFormat="1" applyBorder="1" applyProtection="1">
      <protection hidden="1"/>
    </xf>
    <xf numFmtId="0" fontId="0" fillId="0" borderId="0" xfId="0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1" fontId="31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hidden="1"/>
    </xf>
    <xf numFmtId="0" fontId="0" fillId="0" borderId="0" xfId="0" applyBorder="1" applyProtection="1">
      <protection locked="0"/>
    </xf>
    <xf numFmtId="0" fontId="0" fillId="0" borderId="20" xfId="0" applyNumberFormat="1" applyFill="1" applyBorder="1" applyAlignment="1" applyProtection="1">
      <alignment horizontal="center"/>
      <protection hidden="1"/>
    </xf>
    <xf numFmtId="0" fontId="0" fillId="0" borderId="1" xfId="0" applyNumberFormat="1" applyFill="1" applyBorder="1" applyAlignment="1" applyProtection="1">
      <alignment horizontal="center"/>
      <protection hidden="1"/>
    </xf>
    <xf numFmtId="0" fontId="0" fillId="0" borderId="20" xfId="0" applyNumberFormat="1" applyBorder="1" applyAlignment="1" applyProtection="1">
      <alignment horizontal="center"/>
      <protection hidden="1"/>
    </xf>
    <xf numFmtId="0" fontId="0" fillId="0" borderId="1" xfId="0" applyNumberFormat="1" applyBorder="1" applyAlignment="1" applyProtection="1">
      <alignment horizontal="center"/>
      <protection hidden="1"/>
    </xf>
    <xf numFmtId="0" fontId="44" fillId="0" borderId="5" xfId="0" applyFont="1" applyBorder="1" applyAlignment="1" applyProtection="1">
      <alignment horizontal="left" wrapText="1"/>
    </xf>
    <xf numFmtId="0" fontId="8" fillId="0" borderId="3" xfId="0" applyFont="1" applyBorder="1" applyAlignment="1" applyProtection="1">
      <alignment horizontal="left" wrapText="1"/>
    </xf>
    <xf numFmtId="0" fontId="0" fillId="0" borderId="24" xfId="0" applyFont="1" applyBorder="1" applyAlignment="1" applyProtection="1">
      <alignment horizontal="center"/>
    </xf>
    <xf numFmtId="0" fontId="44" fillId="0" borderId="9" xfId="0" applyFont="1" applyBorder="1" applyAlignment="1" applyProtection="1">
      <alignment horizontal="left"/>
    </xf>
    <xf numFmtId="0" fontId="8" fillId="0" borderId="25" xfId="0" applyFont="1" applyBorder="1" applyAlignment="1" applyProtection="1">
      <alignment horizontal="left"/>
    </xf>
    <xf numFmtId="0" fontId="0" fillId="0" borderId="10" xfId="0" applyFont="1" applyBorder="1" applyAlignment="1" applyProtection="1">
      <alignment horizontal="center"/>
    </xf>
    <xf numFmtId="0" fontId="44" fillId="0" borderId="20" xfId="0" applyFont="1" applyBorder="1" applyAlignment="1" applyProtection="1">
      <alignment horizontal="left"/>
    </xf>
    <xf numFmtId="0" fontId="8" fillId="0" borderId="6" xfId="0" applyFont="1" applyBorder="1" applyAlignment="1" applyProtection="1">
      <alignment horizontal="left"/>
    </xf>
    <xf numFmtId="0" fontId="0" fillId="0" borderId="8" xfId="0" applyFont="1" applyBorder="1" applyAlignment="1" applyProtection="1">
      <alignment horizontal="center"/>
    </xf>
    <xf numFmtId="0" fontId="44" fillId="0" borderId="25" xfId="0" applyFont="1" applyFill="1" applyBorder="1" applyAlignment="1" applyProtection="1">
      <alignment vertical="center"/>
    </xf>
    <xf numFmtId="0" fontId="8" fillId="0" borderId="25" xfId="0" applyFont="1" applyBorder="1" applyAlignment="1" applyProtection="1">
      <alignment vertical="center"/>
    </xf>
    <xf numFmtId="0" fontId="0" fillId="0" borderId="10" xfId="0" applyBorder="1" applyProtection="1"/>
    <xf numFmtId="0" fontId="0" fillId="0" borderId="9" xfId="0" applyBorder="1" applyProtection="1"/>
    <xf numFmtId="0" fontId="0" fillId="0" borderId="25" xfId="0" applyFont="1" applyBorder="1" applyAlignment="1" applyProtection="1">
      <alignment horizontal="center"/>
    </xf>
    <xf numFmtId="0" fontId="44" fillId="0" borderId="6" xfId="0" applyFont="1" applyFill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0" fillId="0" borderId="8" xfId="0" applyBorder="1" applyProtection="1"/>
    <xf numFmtId="0" fontId="0" fillId="0" borderId="20" xfId="0" applyBorder="1" applyProtection="1"/>
    <xf numFmtId="0" fontId="0" fillId="0" borderId="6" xfId="0" applyFont="1" applyBorder="1" applyAlignment="1" applyProtection="1">
      <alignment horizontal="center"/>
    </xf>
    <xf numFmtId="0" fontId="45" fillId="6" borderId="1" xfId="0" applyFont="1" applyFill="1" applyBorder="1" applyAlignment="1" applyProtection="1">
      <alignment horizontal="center"/>
    </xf>
    <xf numFmtId="0" fontId="43" fillId="6" borderId="3" xfId="0" applyFont="1" applyFill="1" applyBorder="1" applyAlignment="1" applyProtection="1">
      <alignment horizontal="center"/>
    </xf>
    <xf numFmtId="166" fontId="46" fillId="6" borderId="3" xfId="0" applyNumberFormat="1" applyFont="1" applyFill="1" applyBorder="1" applyAlignment="1" applyProtection="1">
      <alignment horizontal="center" vertical="center" textRotation="90"/>
    </xf>
    <xf numFmtId="166" fontId="46" fillId="6" borderId="25" xfId="0" applyNumberFormat="1" applyFont="1" applyFill="1" applyBorder="1" applyAlignment="1" applyProtection="1">
      <alignment horizontal="center" vertical="center" textRotation="90"/>
    </xf>
    <xf numFmtId="166" fontId="46" fillId="6" borderId="6" xfId="0" applyNumberFormat="1" applyFont="1" applyFill="1" applyBorder="1" applyAlignment="1" applyProtection="1">
      <alignment horizontal="center" vertical="center" textRotation="90"/>
    </xf>
    <xf numFmtId="0" fontId="45" fillId="6" borderId="4" xfId="0" applyFont="1" applyFill="1" applyBorder="1" applyAlignment="1" applyProtection="1">
      <alignment horizontal="center"/>
    </xf>
    <xf numFmtId="0" fontId="45" fillId="6" borderId="24" xfId="0" applyFont="1" applyFill="1" applyBorder="1" applyAlignment="1" applyProtection="1">
      <alignment horizontal="center"/>
    </xf>
    <xf numFmtId="0" fontId="44" fillId="0" borderId="25" xfId="0" applyFont="1" applyFill="1" applyBorder="1" applyAlignment="1" applyProtection="1">
      <alignment horizontal="right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 wrapText="1"/>
      <protection hidden="1"/>
    </xf>
    <xf numFmtId="0" fontId="7" fillId="3" borderId="20" xfId="0" applyFont="1" applyFill="1" applyBorder="1" applyAlignment="1" applyProtection="1">
      <alignment horizontal="center" vertical="center" wrapText="1"/>
      <protection hidden="1"/>
    </xf>
    <xf numFmtId="0" fontId="4" fillId="4" borderId="5" xfId="0" applyFont="1" applyFill="1" applyBorder="1" applyAlignment="1" applyProtection="1">
      <alignment horizontal="center" vertical="center" wrapText="1"/>
      <protection hidden="1"/>
    </xf>
    <xf numFmtId="0" fontId="4" fillId="4" borderId="9" xfId="0" applyFont="1" applyFill="1" applyBorder="1" applyAlignment="1" applyProtection="1">
      <alignment horizontal="center" vertical="center" wrapText="1"/>
      <protection hidden="1"/>
    </xf>
    <xf numFmtId="0" fontId="4" fillId="4" borderId="20" xfId="0" applyFont="1" applyFill="1" applyBorder="1" applyAlignment="1" applyProtection="1">
      <alignment horizontal="center" vertical="center" wrapText="1"/>
      <protection hidden="1"/>
    </xf>
    <xf numFmtId="0" fontId="6" fillId="2" borderId="5" xfId="0" applyFont="1" applyFill="1" applyBorder="1" applyAlignment="1" applyProtection="1">
      <alignment horizontal="center" vertical="center" wrapText="1"/>
      <protection hidden="1"/>
    </xf>
    <xf numFmtId="0" fontId="6" fillId="2" borderId="20" xfId="0" applyFont="1" applyFill="1" applyBorder="1" applyAlignment="1" applyProtection="1">
      <alignment horizontal="center" vertical="center" wrapText="1"/>
      <protection hidden="1"/>
    </xf>
    <xf numFmtId="0" fontId="3" fillId="4" borderId="5" xfId="0" applyFont="1" applyFill="1" applyBorder="1" applyAlignment="1" applyProtection="1">
      <alignment horizontal="center" vertical="center" wrapText="1"/>
      <protection hidden="1"/>
    </xf>
    <xf numFmtId="0" fontId="3" fillId="4" borderId="9" xfId="0" applyFont="1" applyFill="1" applyBorder="1" applyAlignment="1" applyProtection="1">
      <alignment horizontal="center" vertical="center" wrapText="1"/>
      <protection hidden="1"/>
    </xf>
    <xf numFmtId="0" fontId="3" fillId="4" borderId="20" xfId="0" applyFont="1" applyFill="1" applyBorder="1" applyAlignment="1" applyProtection="1">
      <alignment horizontal="center" vertical="center" wrapText="1"/>
      <protection hidden="1"/>
    </xf>
    <xf numFmtId="0" fontId="6" fillId="2" borderId="9" xfId="0" applyFont="1" applyFill="1" applyBorder="1" applyAlignment="1" applyProtection="1">
      <alignment horizontal="center" vertical="center" wrapText="1"/>
      <protection hidden="1"/>
    </xf>
    <xf numFmtId="0" fontId="3" fillId="6" borderId="24" xfId="0" applyFont="1" applyFill="1" applyBorder="1" applyAlignment="1" applyProtection="1">
      <alignment horizontal="center" vertical="center" wrapText="1"/>
      <protection hidden="1"/>
    </xf>
    <xf numFmtId="0" fontId="3" fillId="6" borderId="10" xfId="0" applyFont="1" applyFill="1" applyBorder="1" applyAlignment="1" applyProtection="1">
      <alignment horizontal="center" vertical="center" wrapText="1"/>
      <protection hidden="1"/>
    </xf>
    <xf numFmtId="0" fontId="5" fillId="2" borderId="5" xfId="0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hidden="1"/>
    </xf>
    <xf numFmtId="0" fontId="5" fillId="2" borderId="20" xfId="0" applyFont="1" applyFill="1" applyBorder="1" applyAlignment="1" applyProtection="1">
      <alignment horizontal="center" vertical="center" wrapText="1"/>
      <protection hidden="1"/>
    </xf>
    <xf numFmtId="14" fontId="6" fillId="2" borderId="5" xfId="0" applyNumberFormat="1" applyFont="1" applyFill="1" applyBorder="1" applyAlignment="1" applyProtection="1">
      <alignment horizontal="center" vertical="center" wrapText="1"/>
      <protection hidden="1"/>
    </xf>
    <xf numFmtId="14" fontId="6" fillId="2" borderId="9" xfId="0" applyNumberFormat="1" applyFont="1" applyFill="1" applyBorder="1" applyAlignment="1" applyProtection="1">
      <alignment horizontal="center" vertical="center" wrapText="1"/>
      <protection hidden="1"/>
    </xf>
    <xf numFmtId="14" fontId="6" fillId="2" borderId="20" xfId="0" applyNumberFormat="1" applyFont="1" applyFill="1" applyBorder="1" applyAlignment="1" applyProtection="1">
      <alignment horizontal="center" vertical="center" wrapText="1"/>
      <protection hidden="1"/>
    </xf>
  </cellXfs>
  <cellStyles count="3873">
    <cellStyle name="%" xfId="159"/>
    <cellStyle name="20% - Accent1 10" xfId="160"/>
    <cellStyle name="20% - Accent1 11" xfId="161"/>
    <cellStyle name="20% - Accent1 12" xfId="162"/>
    <cellStyle name="20% - Accent1 13" xfId="163"/>
    <cellStyle name="20% - Accent1 14" xfId="164"/>
    <cellStyle name="20% - Accent1 15" xfId="165"/>
    <cellStyle name="20% - Accent1 16" xfId="166"/>
    <cellStyle name="20% - Accent1 17" xfId="167"/>
    <cellStyle name="20% - Accent1 18" xfId="168"/>
    <cellStyle name="20% - Accent1 19" xfId="169"/>
    <cellStyle name="20% - Accent1 2" xfId="50"/>
    <cellStyle name="20% - Accent1 20" xfId="3"/>
    <cellStyle name="20% - Accent1 3" xfId="102"/>
    <cellStyle name="20% - Accent1 4" xfId="170"/>
    <cellStyle name="20% - Accent1 5" xfId="171"/>
    <cellStyle name="20% - Accent1 6" xfId="172"/>
    <cellStyle name="20% - Accent1 7" xfId="173"/>
    <cellStyle name="20% - Accent1 8" xfId="174"/>
    <cellStyle name="20% - Accent1 9" xfId="175"/>
    <cellStyle name="20% - Accent2 10" xfId="176"/>
    <cellStyle name="20% - Accent2 11" xfId="177"/>
    <cellStyle name="20% - Accent2 12" xfId="178"/>
    <cellStyle name="20% - Accent2 13" xfId="179"/>
    <cellStyle name="20% - Accent2 14" xfId="180"/>
    <cellStyle name="20% - Accent2 15" xfId="181"/>
    <cellStyle name="20% - Accent2 16" xfId="182"/>
    <cellStyle name="20% - Accent2 17" xfId="183"/>
    <cellStyle name="20% - Accent2 18" xfId="184"/>
    <cellStyle name="20% - Accent2 19" xfId="185"/>
    <cellStyle name="20% - Accent2 2" xfId="51"/>
    <cellStyle name="20% - Accent2 20" xfId="4"/>
    <cellStyle name="20% - Accent2 3" xfId="103"/>
    <cellStyle name="20% - Accent2 4" xfId="186"/>
    <cellStyle name="20% - Accent2 5" xfId="187"/>
    <cellStyle name="20% - Accent2 6" xfId="188"/>
    <cellStyle name="20% - Accent2 7" xfId="189"/>
    <cellStyle name="20% - Accent2 8" xfId="190"/>
    <cellStyle name="20% - Accent2 9" xfId="191"/>
    <cellStyle name="20% - Accent3 10" xfId="192"/>
    <cellStyle name="20% - Accent3 11" xfId="193"/>
    <cellStyle name="20% - Accent3 12" xfId="194"/>
    <cellStyle name="20% - Accent3 13" xfId="195"/>
    <cellStyle name="20% - Accent3 14" xfId="196"/>
    <cellStyle name="20% - Accent3 15" xfId="197"/>
    <cellStyle name="20% - Accent3 16" xfId="198"/>
    <cellStyle name="20% - Accent3 17" xfId="199"/>
    <cellStyle name="20% - Accent3 18" xfId="200"/>
    <cellStyle name="20% - Accent3 19" xfId="201"/>
    <cellStyle name="20% - Accent3 2" xfId="52"/>
    <cellStyle name="20% - Accent3 20" xfId="5"/>
    <cellStyle name="20% - Accent3 3" xfId="104"/>
    <cellStyle name="20% - Accent3 4" xfId="202"/>
    <cellStyle name="20% - Accent3 5" xfId="203"/>
    <cellStyle name="20% - Accent3 6" xfId="204"/>
    <cellStyle name="20% - Accent3 7" xfId="205"/>
    <cellStyle name="20% - Accent3 8" xfId="206"/>
    <cellStyle name="20% - Accent3 9" xfId="207"/>
    <cellStyle name="20% - Accent4 10" xfId="208"/>
    <cellStyle name="20% - Accent4 11" xfId="209"/>
    <cellStyle name="20% - Accent4 12" xfId="210"/>
    <cellStyle name="20% - Accent4 13" xfId="211"/>
    <cellStyle name="20% - Accent4 14" xfId="212"/>
    <cellStyle name="20% - Accent4 15" xfId="213"/>
    <cellStyle name="20% - Accent4 16" xfId="214"/>
    <cellStyle name="20% - Accent4 17" xfId="215"/>
    <cellStyle name="20% - Accent4 18" xfId="216"/>
    <cellStyle name="20% - Accent4 19" xfId="217"/>
    <cellStyle name="20% - Accent4 2" xfId="53"/>
    <cellStyle name="20% - Accent4 20" xfId="6"/>
    <cellStyle name="20% - Accent4 3" xfId="105"/>
    <cellStyle name="20% - Accent4 4" xfId="218"/>
    <cellStyle name="20% - Accent4 5" xfId="219"/>
    <cellStyle name="20% - Accent4 6" xfId="220"/>
    <cellStyle name="20% - Accent4 7" xfId="221"/>
    <cellStyle name="20% - Accent4 8" xfId="222"/>
    <cellStyle name="20% - Accent4 9" xfId="223"/>
    <cellStyle name="20% - Accent5 10" xfId="224"/>
    <cellStyle name="20% - Accent5 11" xfId="225"/>
    <cellStyle name="20% - Accent5 12" xfId="226"/>
    <cellStyle name="20% - Accent5 13" xfId="227"/>
    <cellStyle name="20% - Accent5 14" xfId="228"/>
    <cellStyle name="20% - Accent5 15" xfId="229"/>
    <cellStyle name="20% - Accent5 16" xfId="230"/>
    <cellStyle name="20% - Accent5 17" xfId="231"/>
    <cellStyle name="20% - Accent5 18" xfId="232"/>
    <cellStyle name="20% - Accent5 19" xfId="233"/>
    <cellStyle name="20% - Accent5 2" xfId="54"/>
    <cellStyle name="20% - Accent5 20" xfId="7"/>
    <cellStyle name="20% - Accent5 3" xfId="106"/>
    <cellStyle name="20% - Accent5 4" xfId="234"/>
    <cellStyle name="20% - Accent5 5" xfId="235"/>
    <cellStyle name="20% - Accent5 6" xfId="236"/>
    <cellStyle name="20% - Accent5 7" xfId="237"/>
    <cellStyle name="20% - Accent5 8" xfId="238"/>
    <cellStyle name="20% - Accent5 9" xfId="239"/>
    <cellStyle name="20% - Accent6 10" xfId="240"/>
    <cellStyle name="20% - Accent6 11" xfId="241"/>
    <cellStyle name="20% - Accent6 12" xfId="242"/>
    <cellStyle name="20% - Accent6 13" xfId="243"/>
    <cellStyle name="20% - Accent6 14" xfId="244"/>
    <cellStyle name="20% - Accent6 15" xfId="245"/>
    <cellStyle name="20% - Accent6 16" xfId="246"/>
    <cellStyle name="20% - Accent6 17" xfId="247"/>
    <cellStyle name="20% - Accent6 18" xfId="248"/>
    <cellStyle name="20% - Accent6 19" xfId="249"/>
    <cellStyle name="20% - Accent6 2" xfId="55"/>
    <cellStyle name="20% - Accent6 20" xfId="8"/>
    <cellStyle name="20% - Accent6 3" xfId="107"/>
    <cellStyle name="20% - Accent6 4" xfId="250"/>
    <cellStyle name="20% - Accent6 5" xfId="251"/>
    <cellStyle name="20% - Accent6 6" xfId="252"/>
    <cellStyle name="20% - Accent6 7" xfId="253"/>
    <cellStyle name="20% - Accent6 8" xfId="254"/>
    <cellStyle name="20% - Accent6 9" xfId="255"/>
    <cellStyle name="40% - Accent1 10" xfId="256"/>
    <cellStyle name="40% - Accent1 11" xfId="257"/>
    <cellStyle name="40% - Accent1 12" xfId="258"/>
    <cellStyle name="40% - Accent1 13" xfId="259"/>
    <cellStyle name="40% - Accent1 14" xfId="260"/>
    <cellStyle name="40% - Accent1 15" xfId="261"/>
    <cellStyle name="40% - Accent1 16" xfId="262"/>
    <cellStyle name="40% - Accent1 17" xfId="263"/>
    <cellStyle name="40% - Accent1 18" xfId="264"/>
    <cellStyle name="40% - Accent1 19" xfId="265"/>
    <cellStyle name="40% - Accent1 2" xfId="56"/>
    <cellStyle name="40% - Accent1 20" xfId="9"/>
    <cellStyle name="40% - Accent1 3" xfId="108"/>
    <cellStyle name="40% - Accent1 4" xfId="266"/>
    <cellStyle name="40% - Accent1 5" xfId="267"/>
    <cellStyle name="40% - Accent1 6" xfId="268"/>
    <cellStyle name="40% - Accent1 7" xfId="269"/>
    <cellStyle name="40% - Accent1 8" xfId="270"/>
    <cellStyle name="40% - Accent1 9" xfId="271"/>
    <cellStyle name="40% - Accent2 10" xfId="272"/>
    <cellStyle name="40% - Accent2 11" xfId="273"/>
    <cellStyle name="40% - Accent2 12" xfId="274"/>
    <cellStyle name="40% - Accent2 13" xfId="275"/>
    <cellStyle name="40% - Accent2 14" xfId="276"/>
    <cellStyle name="40% - Accent2 15" xfId="277"/>
    <cellStyle name="40% - Accent2 16" xfId="278"/>
    <cellStyle name="40% - Accent2 17" xfId="279"/>
    <cellStyle name="40% - Accent2 18" xfId="280"/>
    <cellStyle name="40% - Accent2 19" xfId="281"/>
    <cellStyle name="40% - Accent2 2" xfId="57"/>
    <cellStyle name="40% - Accent2 20" xfId="10"/>
    <cellStyle name="40% - Accent2 3" xfId="109"/>
    <cellStyle name="40% - Accent2 4" xfId="282"/>
    <cellStyle name="40% - Accent2 5" xfId="283"/>
    <cellStyle name="40% - Accent2 6" xfId="284"/>
    <cellStyle name="40% - Accent2 7" xfId="285"/>
    <cellStyle name="40% - Accent2 8" xfId="286"/>
    <cellStyle name="40% - Accent2 9" xfId="287"/>
    <cellStyle name="40% - Accent3 10" xfId="288"/>
    <cellStyle name="40% - Accent3 11" xfId="289"/>
    <cellStyle name="40% - Accent3 12" xfId="290"/>
    <cellStyle name="40% - Accent3 13" xfId="291"/>
    <cellStyle name="40% - Accent3 14" xfId="292"/>
    <cellStyle name="40% - Accent3 15" xfId="293"/>
    <cellStyle name="40% - Accent3 16" xfId="294"/>
    <cellStyle name="40% - Accent3 17" xfId="295"/>
    <cellStyle name="40% - Accent3 18" xfId="296"/>
    <cellStyle name="40% - Accent3 19" xfId="297"/>
    <cellStyle name="40% - Accent3 2" xfId="58"/>
    <cellStyle name="40% - Accent3 20" xfId="11"/>
    <cellStyle name="40% - Accent3 3" xfId="110"/>
    <cellStyle name="40% - Accent3 4" xfId="298"/>
    <cellStyle name="40% - Accent3 5" xfId="299"/>
    <cellStyle name="40% - Accent3 6" xfId="300"/>
    <cellStyle name="40% - Accent3 7" xfId="301"/>
    <cellStyle name="40% - Accent3 8" xfId="302"/>
    <cellStyle name="40% - Accent3 9" xfId="303"/>
    <cellStyle name="40% - Accent4 10" xfId="304"/>
    <cellStyle name="40% - Accent4 11" xfId="305"/>
    <cellStyle name="40% - Accent4 12" xfId="306"/>
    <cellStyle name="40% - Accent4 13" xfId="307"/>
    <cellStyle name="40% - Accent4 14" xfId="308"/>
    <cellStyle name="40% - Accent4 15" xfId="309"/>
    <cellStyle name="40% - Accent4 16" xfId="310"/>
    <cellStyle name="40% - Accent4 17" xfId="311"/>
    <cellStyle name="40% - Accent4 18" xfId="312"/>
    <cellStyle name="40% - Accent4 19" xfId="313"/>
    <cellStyle name="40% - Accent4 2" xfId="59"/>
    <cellStyle name="40% - Accent4 20" xfId="12"/>
    <cellStyle name="40% - Accent4 3" xfId="111"/>
    <cellStyle name="40% - Accent4 4" xfId="314"/>
    <cellStyle name="40% - Accent4 5" xfId="315"/>
    <cellStyle name="40% - Accent4 6" xfId="316"/>
    <cellStyle name="40% - Accent4 7" xfId="317"/>
    <cellStyle name="40% - Accent4 8" xfId="318"/>
    <cellStyle name="40% - Accent4 9" xfId="319"/>
    <cellStyle name="40% - Accent5 10" xfId="320"/>
    <cellStyle name="40% - Accent5 11" xfId="321"/>
    <cellStyle name="40% - Accent5 12" xfId="322"/>
    <cellStyle name="40% - Accent5 13" xfId="323"/>
    <cellStyle name="40% - Accent5 14" xfId="324"/>
    <cellStyle name="40% - Accent5 15" xfId="325"/>
    <cellStyle name="40% - Accent5 16" xfId="326"/>
    <cellStyle name="40% - Accent5 17" xfId="327"/>
    <cellStyle name="40% - Accent5 18" xfId="328"/>
    <cellStyle name="40% - Accent5 19" xfId="329"/>
    <cellStyle name="40% - Accent5 2" xfId="60"/>
    <cellStyle name="40% - Accent5 20" xfId="13"/>
    <cellStyle name="40% - Accent5 3" xfId="112"/>
    <cellStyle name="40% - Accent5 4" xfId="330"/>
    <cellStyle name="40% - Accent5 5" xfId="331"/>
    <cellStyle name="40% - Accent5 6" xfId="332"/>
    <cellStyle name="40% - Accent5 7" xfId="333"/>
    <cellStyle name="40% - Accent5 8" xfId="334"/>
    <cellStyle name="40% - Accent5 9" xfId="335"/>
    <cellStyle name="40% - Accent6 10" xfId="336"/>
    <cellStyle name="40% - Accent6 11" xfId="337"/>
    <cellStyle name="40% - Accent6 12" xfId="338"/>
    <cellStyle name="40% - Accent6 13" xfId="339"/>
    <cellStyle name="40% - Accent6 14" xfId="340"/>
    <cellStyle name="40% - Accent6 15" xfId="341"/>
    <cellStyle name="40% - Accent6 16" xfId="342"/>
    <cellStyle name="40% - Accent6 17" xfId="343"/>
    <cellStyle name="40% - Accent6 18" xfId="344"/>
    <cellStyle name="40% - Accent6 19" xfId="345"/>
    <cellStyle name="40% - Accent6 2" xfId="61"/>
    <cellStyle name="40% - Accent6 20" xfId="14"/>
    <cellStyle name="40% - Accent6 3" xfId="113"/>
    <cellStyle name="40% - Accent6 4" xfId="346"/>
    <cellStyle name="40% - Accent6 5" xfId="347"/>
    <cellStyle name="40% - Accent6 6" xfId="348"/>
    <cellStyle name="40% - Accent6 7" xfId="349"/>
    <cellStyle name="40% - Accent6 8" xfId="350"/>
    <cellStyle name="40% - Accent6 9" xfId="351"/>
    <cellStyle name="60% - Accent1 10" xfId="352"/>
    <cellStyle name="60% - Accent1 11" xfId="353"/>
    <cellStyle name="60% - Accent1 12" xfId="354"/>
    <cellStyle name="60% - Accent1 13" xfId="355"/>
    <cellStyle name="60% - Accent1 14" xfId="356"/>
    <cellStyle name="60% - Accent1 15" xfId="357"/>
    <cellStyle name="60% - Accent1 16" xfId="358"/>
    <cellStyle name="60% - Accent1 17" xfId="359"/>
    <cellStyle name="60% - Accent1 18" xfId="360"/>
    <cellStyle name="60% - Accent1 19" xfId="361"/>
    <cellStyle name="60% - Accent1 2" xfId="62"/>
    <cellStyle name="60% - Accent1 20" xfId="15"/>
    <cellStyle name="60% - Accent1 3" xfId="114"/>
    <cellStyle name="60% - Accent1 4" xfId="362"/>
    <cellStyle name="60% - Accent1 5" xfId="363"/>
    <cellStyle name="60% - Accent1 6" xfId="364"/>
    <cellStyle name="60% - Accent1 7" xfId="365"/>
    <cellStyle name="60% - Accent1 8" xfId="366"/>
    <cellStyle name="60% - Accent1 9" xfId="367"/>
    <cellStyle name="60% - Accent2 10" xfId="368"/>
    <cellStyle name="60% - Accent2 11" xfId="369"/>
    <cellStyle name="60% - Accent2 12" xfId="370"/>
    <cellStyle name="60% - Accent2 13" xfId="371"/>
    <cellStyle name="60% - Accent2 14" xfId="372"/>
    <cellStyle name="60% - Accent2 15" xfId="373"/>
    <cellStyle name="60% - Accent2 16" xfId="374"/>
    <cellStyle name="60% - Accent2 17" xfId="375"/>
    <cellStyle name="60% - Accent2 18" xfId="376"/>
    <cellStyle name="60% - Accent2 19" xfId="377"/>
    <cellStyle name="60% - Accent2 2" xfId="63"/>
    <cellStyle name="60% - Accent2 20" xfId="16"/>
    <cellStyle name="60% - Accent2 3" xfId="115"/>
    <cellStyle name="60% - Accent2 4" xfId="378"/>
    <cellStyle name="60% - Accent2 5" xfId="379"/>
    <cellStyle name="60% - Accent2 6" xfId="380"/>
    <cellStyle name="60% - Accent2 7" xfId="381"/>
    <cellStyle name="60% - Accent2 8" xfId="382"/>
    <cellStyle name="60% - Accent2 9" xfId="383"/>
    <cellStyle name="60% - Accent3 10" xfId="384"/>
    <cellStyle name="60% - Accent3 11" xfId="385"/>
    <cellStyle name="60% - Accent3 12" xfId="386"/>
    <cellStyle name="60% - Accent3 13" xfId="387"/>
    <cellStyle name="60% - Accent3 14" xfId="388"/>
    <cellStyle name="60% - Accent3 15" xfId="389"/>
    <cellStyle name="60% - Accent3 16" xfId="390"/>
    <cellStyle name="60% - Accent3 17" xfId="391"/>
    <cellStyle name="60% - Accent3 18" xfId="392"/>
    <cellStyle name="60% - Accent3 19" xfId="393"/>
    <cellStyle name="60% - Accent3 2" xfId="64"/>
    <cellStyle name="60% - Accent3 20" xfId="17"/>
    <cellStyle name="60% - Accent3 3" xfId="116"/>
    <cellStyle name="60% - Accent3 4" xfId="394"/>
    <cellStyle name="60% - Accent3 5" xfId="395"/>
    <cellStyle name="60% - Accent3 6" xfId="396"/>
    <cellStyle name="60% - Accent3 7" xfId="397"/>
    <cellStyle name="60% - Accent3 8" xfId="398"/>
    <cellStyle name="60% - Accent3 9" xfId="399"/>
    <cellStyle name="60% - Accent4 10" xfId="400"/>
    <cellStyle name="60% - Accent4 11" xfId="401"/>
    <cellStyle name="60% - Accent4 12" xfId="402"/>
    <cellStyle name="60% - Accent4 13" xfId="403"/>
    <cellStyle name="60% - Accent4 14" xfId="404"/>
    <cellStyle name="60% - Accent4 15" xfId="405"/>
    <cellStyle name="60% - Accent4 16" xfId="406"/>
    <cellStyle name="60% - Accent4 17" xfId="407"/>
    <cellStyle name="60% - Accent4 18" xfId="408"/>
    <cellStyle name="60% - Accent4 19" xfId="409"/>
    <cellStyle name="60% - Accent4 2" xfId="65"/>
    <cellStyle name="60% - Accent4 20" xfId="18"/>
    <cellStyle name="60% - Accent4 3" xfId="117"/>
    <cellStyle name="60% - Accent4 4" xfId="410"/>
    <cellStyle name="60% - Accent4 5" xfId="411"/>
    <cellStyle name="60% - Accent4 6" xfId="412"/>
    <cellStyle name="60% - Accent4 7" xfId="413"/>
    <cellStyle name="60% - Accent4 8" xfId="414"/>
    <cellStyle name="60% - Accent4 9" xfId="415"/>
    <cellStyle name="60% - Accent5 10" xfId="416"/>
    <cellStyle name="60% - Accent5 11" xfId="417"/>
    <cellStyle name="60% - Accent5 12" xfId="418"/>
    <cellStyle name="60% - Accent5 13" xfId="419"/>
    <cellStyle name="60% - Accent5 14" xfId="420"/>
    <cellStyle name="60% - Accent5 15" xfId="421"/>
    <cellStyle name="60% - Accent5 16" xfId="422"/>
    <cellStyle name="60% - Accent5 17" xfId="423"/>
    <cellStyle name="60% - Accent5 18" xfId="424"/>
    <cellStyle name="60% - Accent5 19" xfId="425"/>
    <cellStyle name="60% - Accent5 2" xfId="66"/>
    <cellStyle name="60% - Accent5 20" xfId="19"/>
    <cellStyle name="60% - Accent5 3" xfId="118"/>
    <cellStyle name="60% - Accent5 4" xfId="426"/>
    <cellStyle name="60% - Accent5 5" xfId="427"/>
    <cellStyle name="60% - Accent5 6" xfId="428"/>
    <cellStyle name="60% - Accent5 7" xfId="429"/>
    <cellStyle name="60% - Accent5 8" xfId="430"/>
    <cellStyle name="60% - Accent5 9" xfId="431"/>
    <cellStyle name="60% - Accent6 10" xfId="432"/>
    <cellStyle name="60% - Accent6 11" xfId="433"/>
    <cellStyle name="60% - Accent6 12" xfId="434"/>
    <cellStyle name="60% - Accent6 13" xfId="435"/>
    <cellStyle name="60% - Accent6 14" xfId="436"/>
    <cellStyle name="60% - Accent6 15" xfId="437"/>
    <cellStyle name="60% - Accent6 16" xfId="438"/>
    <cellStyle name="60% - Accent6 17" xfId="439"/>
    <cellStyle name="60% - Accent6 18" xfId="440"/>
    <cellStyle name="60% - Accent6 19" xfId="441"/>
    <cellStyle name="60% - Accent6 2" xfId="67"/>
    <cellStyle name="60% - Accent6 20" xfId="20"/>
    <cellStyle name="60% - Accent6 3" xfId="119"/>
    <cellStyle name="60% - Accent6 4" xfId="442"/>
    <cellStyle name="60% - Accent6 5" xfId="443"/>
    <cellStyle name="60% - Accent6 6" xfId="444"/>
    <cellStyle name="60% - Accent6 7" xfId="445"/>
    <cellStyle name="60% - Accent6 8" xfId="446"/>
    <cellStyle name="60% - Accent6 9" xfId="447"/>
    <cellStyle name="Accent1 10" xfId="448"/>
    <cellStyle name="Accent1 11" xfId="449"/>
    <cellStyle name="Accent1 12" xfId="450"/>
    <cellStyle name="Accent1 13" xfId="451"/>
    <cellStyle name="Accent1 14" xfId="452"/>
    <cellStyle name="Accent1 15" xfId="453"/>
    <cellStyle name="Accent1 16" xfId="454"/>
    <cellStyle name="Accent1 17" xfId="455"/>
    <cellStyle name="Accent1 18" xfId="456"/>
    <cellStyle name="Accent1 19" xfId="457"/>
    <cellStyle name="Accent1 2" xfId="68"/>
    <cellStyle name="Accent1 20" xfId="21"/>
    <cellStyle name="Accent1 3" xfId="120"/>
    <cellStyle name="Accent1 4" xfId="458"/>
    <cellStyle name="Accent1 5" xfId="459"/>
    <cellStyle name="Accent1 6" xfId="460"/>
    <cellStyle name="Accent1 7" xfId="461"/>
    <cellStyle name="Accent1 8" xfId="462"/>
    <cellStyle name="Accent1 9" xfId="463"/>
    <cellStyle name="Accent2 10" xfId="464"/>
    <cellStyle name="Accent2 11" xfId="465"/>
    <cellStyle name="Accent2 12" xfId="466"/>
    <cellStyle name="Accent2 13" xfId="467"/>
    <cellStyle name="Accent2 14" xfId="468"/>
    <cellStyle name="Accent2 15" xfId="469"/>
    <cellStyle name="Accent2 16" xfId="470"/>
    <cellStyle name="Accent2 17" xfId="471"/>
    <cellStyle name="Accent2 18" xfId="472"/>
    <cellStyle name="Accent2 19" xfId="473"/>
    <cellStyle name="Accent2 2" xfId="69"/>
    <cellStyle name="Accent2 20" xfId="22"/>
    <cellStyle name="Accent2 3" xfId="121"/>
    <cellStyle name="Accent2 4" xfId="474"/>
    <cellStyle name="Accent2 5" xfId="475"/>
    <cellStyle name="Accent2 6" xfId="476"/>
    <cellStyle name="Accent2 7" xfId="477"/>
    <cellStyle name="Accent2 8" xfId="478"/>
    <cellStyle name="Accent2 9" xfId="479"/>
    <cellStyle name="Accent3 10" xfId="480"/>
    <cellStyle name="Accent3 11" xfId="481"/>
    <cellStyle name="Accent3 12" xfId="482"/>
    <cellStyle name="Accent3 13" xfId="483"/>
    <cellStyle name="Accent3 14" xfId="484"/>
    <cellStyle name="Accent3 15" xfId="485"/>
    <cellStyle name="Accent3 16" xfId="486"/>
    <cellStyle name="Accent3 17" xfId="487"/>
    <cellStyle name="Accent3 18" xfId="488"/>
    <cellStyle name="Accent3 19" xfId="489"/>
    <cellStyle name="Accent3 2" xfId="70"/>
    <cellStyle name="Accent3 20" xfId="23"/>
    <cellStyle name="Accent3 3" xfId="122"/>
    <cellStyle name="Accent3 4" xfId="490"/>
    <cellStyle name="Accent3 5" xfId="491"/>
    <cellStyle name="Accent3 6" xfId="492"/>
    <cellStyle name="Accent3 7" xfId="493"/>
    <cellStyle name="Accent3 8" xfId="494"/>
    <cellStyle name="Accent3 9" xfId="495"/>
    <cellStyle name="Accent4 10" xfId="496"/>
    <cellStyle name="Accent4 11" xfId="497"/>
    <cellStyle name="Accent4 12" xfId="498"/>
    <cellStyle name="Accent4 13" xfId="499"/>
    <cellStyle name="Accent4 14" xfId="500"/>
    <cellStyle name="Accent4 15" xfId="501"/>
    <cellStyle name="Accent4 16" xfId="502"/>
    <cellStyle name="Accent4 17" xfId="503"/>
    <cellStyle name="Accent4 18" xfId="504"/>
    <cellStyle name="Accent4 19" xfId="505"/>
    <cellStyle name="Accent4 2" xfId="71"/>
    <cellStyle name="Accent4 20" xfId="24"/>
    <cellStyle name="Accent4 3" xfId="123"/>
    <cellStyle name="Accent4 4" xfId="506"/>
    <cellStyle name="Accent4 5" xfId="507"/>
    <cellStyle name="Accent4 6" xfId="508"/>
    <cellStyle name="Accent4 7" xfId="509"/>
    <cellStyle name="Accent4 8" xfId="510"/>
    <cellStyle name="Accent4 9" xfId="511"/>
    <cellStyle name="Accent5 10" xfId="512"/>
    <cellStyle name="Accent5 11" xfId="513"/>
    <cellStyle name="Accent5 12" xfId="514"/>
    <cellStyle name="Accent5 13" xfId="515"/>
    <cellStyle name="Accent5 14" xfId="516"/>
    <cellStyle name="Accent5 15" xfId="517"/>
    <cellStyle name="Accent5 16" xfId="518"/>
    <cellStyle name="Accent5 17" xfId="519"/>
    <cellStyle name="Accent5 18" xfId="520"/>
    <cellStyle name="Accent5 19" xfId="521"/>
    <cellStyle name="Accent5 2" xfId="72"/>
    <cellStyle name="Accent5 20" xfId="25"/>
    <cellStyle name="Accent5 3" xfId="124"/>
    <cellStyle name="Accent5 4" xfId="522"/>
    <cellStyle name="Accent5 5" xfId="523"/>
    <cellStyle name="Accent5 6" xfId="524"/>
    <cellStyle name="Accent5 7" xfId="525"/>
    <cellStyle name="Accent5 8" xfId="526"/>
    <cellStyle name="Accent5 9" xfId="527"/>
    <cellStyle name="Accent6 10" xfId="528"/>
    <cellStyle name="Accent6 11" xfId="529"/>
    <cellStyle name="Accent6 12" xfId="530"/>
    <cellStyle name="Accent6 13" xfId="531"/>
    <cellStyle name="Accent6 14" xfId="532"/>
    <cellStyle name="Accent6 15" xfId="533"/>
    <cellStyle name="Accent6 16" xfId="534"/>
    <cellStyle name="Accent6 17" xfId="535"/>
    <cellStyle name="Accent6 18" xfId="536"/>
    <cellStyle name="Accent6 19" xfId="537"/>
    <cellStyle name="Accent6 2" xfId="73"/>
    <cellStyle name="Accent6 20" xfId="26"/>
    <cellStyle name="Accent6 3" xfId="125"/>
    <cellStyle name="Accent6 4" xfId="538"/>
    <cellStyle name="Accent6 5" xfId="539"/>
    <cellStyle name="Accent6 6" xfId="540"/>
    <cellStyle name="Accent6 7" xfId="541"/>
    <cellStyle name="Accent6 8" xfId="542"/>
    <cellStyle name="Accent6 9" xfId="543"/>
    <cellStyle name="Bad 10" xfId="544"/>
    <cellStyle name="Bad 11" xfId="545"/>
    <cellStyle name="Bad 12" xfId="546"/>
    <cellStyle name="Bad 13" xfId="547"/>
    <cellStyle name="Bad 14" xfId="548"/>
    <cellStyle name="Bad 15" xfId="549"/>
    <cellStyle name="Bad 16" xfId="550"/>
    <cellStyle name="Bad 17" xfId="551"/>
    <cellStyle name="Bad 18" xfId="552"/>
    <cellStyle name="Bad 19" xfId="553"/>
    <cellStyle name="Bad 2" xfId="74"/>
    <cellStyle name="Bad 20" xfId="27"/>
    <cellStyle name="Bad 3" xfId="126"/>
    <cellStyle name="Bad 4" xfId="554"/>
    <cellStyle name="Bad 5" xfId="555"/>
    <cellStyle name="Bad 6" xfId="556"/>
    <cellStyle name="Bad 7" xfId="557"/>
    <cellStyle name="Bad 8" xfId="558"/>
    <cellStyle name="Bad 9" xfId="559"/>
    <cellStyle name="Calculation 10" xfId="560"/>
    <cellStyle name="Calculation 11" xfId="561"/>
    <cellStyle name="Calculation 12" xfId="562"/>
    <cellStyle name="Calculation 13" xfId="563"/>
    <cellStyle name="Calculation 14" xfId="564"/>
    <cellStyle name="Calculation 15" xfId="565"/>
    <cellStyle name="Calculation 16" xfId="566"/>
    <cellStyle name="Calculation 17" xfId="567"/>
    <cellStyle name="Calculation 18" xfId="568"/>
    <cellStyle name="Calculation 19" xfId="569"/>
    <cellStyle name="Calculation 2" xfId="75"/>
    <cellStyle name="Calculation 20" xfId="28"/>
    <cellStyle name="Calculation 3" xfId="127"/>
    <cellStyle name="Calculation 4" xfId="570"/>
    <cellStyle name="Calculation 5" xfId="571"/>
    <cellStyle name="Calculation 6" xfId="572"/>
    <cellStyle name="Calculation 7" xfId="573"/>
    <cellStyle name="Calculation 8" xfId="574"/>
    <cellStyle name="Calculation 9" xfId="575"/>
    <cellStyle name="Check Cell 10" xfId="576"/>
    <cellStyle name="Check Cell 11" xfId="577"/>
    <cellStyle name="Check Cell 12" xfId="578"/>
    <cellStyle name="Check Cell 13" xfId="579"/>
    <cellStyle name="Check Cell 14" xfId="580"/>
    <cellStyle name="Check Cell 15" xfId="581"/>
    <cellStyle name="Check Cell 16" xfId="582"/>
    <cellStyle name="Check Cell 17" xfId="583"/>
    <cellStyle name="Check Cell 18" xfId="584"/>
    <cellStyle name="Check Cell 19" xfId="585"/>
    <cellStyle name="Check Cell 2" xfId="76"/>
    <cellStyle name="Check Cell 20" xfId="29"/>
    <cellStyle name="Check Cell 3" xfId="128"/>
    <cellStyle name="Check Cell 4" xfId="586"/>
    <cellStyle name="Check Cell 5" xfId="587"/>
    <cellStyle name="Check Cell 6" xfId="588"/>
    <cellStyle name="Check Cell 7" xfId="589"/>
    <cellStyle name="Check Cell 8" xfId="590"/>
    <cellStyle name="Check Cell 9" xfId="591"/>
    <cellStyle name="Comma 10" xfId="592"/>
    <cellStyle name="Comma 11" xfId="593"/>
    <cellStyle name="Comma 12" xfId="594"/>
    <cellStyle name="Comma 13" xfId="595"/>
    <cellStyle name="Comma 14" xfId="596"/>
    <cellStyle name="Comma 15" xfId="597"/>
    <cellStyle name="Comma 16" xfId="598"/>
    <cellStyle name="Comma 17" xfId="599"/>
    <cellStyle name="Comma 18" xfId="600"/>
    <cellStyle name="Comma 2" xfId="93"/>
    <cellStyle name="Comma 2 2" xfId="602"/>
    <cellStyle name="Comma 2 3" xfId="603"/>
    <cellStyle name="Comma 2 4" xfId="3845"/>
    <cellStyle name="Comma 2 5" xfId="3854"/>
    <cellStyle name="Comma 2 6" xfId="601"/>
    <cellStyle name="Comma 3" xfId="604"/>
    <cellStyle name="Comma 4" xfId="605"/>
    <cellStyle name="Comma 5" xfId="606"/>
    <cellStyle name="Comma 6" xfId="607"/>
    <cellStyle name="Comma 7" xfId="608"/>
    <cellStyle name="Comma 8" xfId="609"/>
    <cellStyle name="Comma 9" xfId="610"/>
    <cellStyle name="Currency 10" xfId="3868"/>
    <cellStyle name="Currency 2" xfId="611"/>
    <cellStyle name="Currency 2 2" xfId="612"/>
    <cellStyle name="Currency 3" xfId="613"/>
    <cellStyle name="Currency 3 2" xfId="614"/>
    <cellStyle name="Currency 3 3" xfId="615"/>
    <cellStyle name="Currency 4" xfId="616"/>
    <cellStyle name="Currency 4 2" xfId="617"/>
    <cellStyle name="Currency 5" xfId="618"/>
    <cellStyle name="Currency 6" xfId="619"/>
    <cellStyle name="Currency 7" xfId="620"/>
    <cellStyle name="Currency 8" xfId="621"/>
    <cellStyle name="Currency 9" xfId="622"/>
    <cellStyle name="Explanatory Text 10" xfId="623"/>
    <cellStyle name="Explanatory Text 11" xfId="624"/>
    <cellStyle name="Explanatory Text 12" xfId="625"/>
    <cellStyle name="Explanatory Text 13" xfId="626"/>
    <cellStyle name="Explanatory Text 14" xfId="627"/>
    <cellStyle name="Explanatory Text 15" xfId="628"/>
    <cellStyle name="Explanatory Text 16" xfId="629"/>
    <cellStyle name="Explanatory Text 17" xfId="630"/>
    <cellStyle name="Explanatory Text 18" xfId="631"/>
    <cellStyle name="Explanatory Text 19" xfId="632"/>
    <cellStyle name="Explanatory Text 2" xfId="77"/>
    <cellStyle name="Explanatory Text 20" xfId="30"/>
    <cellStyle name="Explanatory Text 21" xfId="3872"/>
    <cellStyle name="Explanatory Text 3" xfId="129"/>
    <cellStyle name="Explanatory Text 4" xfId="633"/>
    <cellStyle name="Explanatory Text 5" xfId="634"/>
    <cellStyle name="Explanatory Text 6" xfId="635"/>
    <cellStyle name="Explanatory Text 7" xfId="636"/>
    <cellStyle name="Explanatory Text 8" xfId="637"/>
    <cellStyle name="Explanatory Text 9" xfId="638"/>
    <cellStyle name="Good 10" xfId="639"/>
    <cellStyle name="Good 11" xfId="640"/>
    <cellStyle name="Good 12" xfId="641"/>
    <cellStyle name="Good 13" xfId="642"/>
    <cellStyle name="Good 14" xfId="643"/>
    <cellStyle name="Good 15" xfId="644"/>
    <cellStyle name="Good 16" xfId="645"/>
    <cellStyle name="Good 17" xfId="646"/>
    <cellStyle name="Good 18" xfId="647"/>
    <cellStyle name="Good 19" xfId="648"/>
    <cellStyle name="Good 2" xfId="78"/>
    <cellStyle name="Good 20" xfId="31"/>
    <cellStyle name="Good 3" xfId="130"/>
    <cellStyle name="Good 4" xfId="649"/>
    <cellStyle name="Good 5" xfId="650"/>
    <cellStyle name="Good 6" xfId="651"/>
    <cellStyle name="Good 7" xfId="652"/>
    <cellStyle name="Good 8" xfId="653"/>
    <cellStyle name="Good 9" xfId="654"/>
    <cellStyle name="Heading 1 10" xfId="655"/>
    <cellStyle name="Heading 1 11" xfId="656"/>
    <cellStyle name="Heading 1 12" xfId="657"/>
    <cellStyle name="Heading 1 13" xfId="658"/>
    <cellStyle name="Heading 1 14" xfId="659"/>
    <cellStyle name="Heading 1 15" xfId="660"/>
    <cellStyle name="Heading 1 16" xfId="661"/>
    <cellStyle name="Heading 1 17" xfId="662"/>
    <cellStyle name="Heading 1 18" xfId="663"/>
    <cellStyle name="Heading 1 19" xfId="664"/>
    <cellStyle name="Heading 1 2" xfId="79"/>
    <cellStyle name="Heading 1 20" xfId="32"/>
    <cellStyle name="Heading 1 3" xfId="131"/>
    <cellStyle name="Heading 1 4" xfId="665"/>
    <cellStyle name="Heading 1 5" xfId="666"/>
    <cellStyle name="Heading 1 6" xfId="667"/>
    <cellStyle name="Heading 1 7" xfId="668"/>
    <cellStyle name="Heading 1 8" xfId="669"/>
    <cellStyle name="Heading 1 9" xfId="670"/>
    <cellStyle name="Heading 2 10" xfId="671"/>
    <cellStyle name="Heading 2 11" xfId="672"/>
    <cellStyle name="Heading 2 12" xfId="673"/>
    <cellStyle name="Heading 2 13" xfId="674"/>
    <cellStyle name="Heading 2 14" xfId="675"/>
    <cellStyle name="Heading 2 15" xfId="676"/>
    <cellStyle name="Heading 2 16" xfId="677"/>
    <cellStyle name="Heading 2 17" xfId="678"/>
    <cellStyle name="Heading 2 18" xfId="679"/>
    <cellStyle name="Heading 2 19" xfId="680"/>
    <cellStyle name="Heading 2 2" xfId="80"/>
    <cellStyle name="Heading 2 20" xfId="33"/>
    <cellStyle name="Heading 2 3" xfId="132"/>
    <cellStyle name="Heading 2 4" xfId="681"/>
    <cellStyle name="Heading 2 5" xfId="682"/>
    <cellStyle name="Heading 2 6" xfId="683"/>
    <cellStyle name="Heading 2 7" xfId="684"/>
    <cellStyle name="Heading 2 8" xfId="685"/>
    <cellStyle name="Heading 2 9" xfId="686"/>
    <cellStyle name="Heading 3 10" xfId="687"/>
    <cellStyle name="Heading 3 11" xfId="688"/>
    <cellStyle name="Heading 3 12" xfId="689"/>
    <cellStyle name="Heading 3 13" xfId="690"/>
    <cellStyle name="Heading 3 14" xfId="691"/>
    <cellStyle name="Heading 3 15" xfId="692"/>
    <cellStyle name="Heading 3 16" xfId="693"/>
    <cellStyle name="Heading 3 17" xfId="694"/>
    <cellStyle name="Heading 3 18" xfId="695"/>
    <cellStyle name="Heading 3 19" xfId="696"/>
    <cellStyle name="Heading 3 2" xfId="81"/>
    <cellStyle name="Heading 3 20" xfId="34"/>
    <cellStyle name="Heading 3 3" xfId="133"/>
    <cellStyle name="Heading 3 4" xfId="697"/>
    <cellStyle name="Heading 3 5" xfId="698"/>
    <cellStyle name="Heading 3 6" xfId="699"/>
    <cellStyle name="Heading 3 7" xfId="700"/>
    <cellStyle name="Heading 3 8" xfId="701"/>
    <cellStyle name="Heading 3 9" xfId="702"/>
    <cellStyle name="Heading 4 10" xfId="703"/>
    <cellStyle name="Heading 4 11" xfId="704"/>
    <cellStyle name="Heading 4 12" xfId="705"/>
    <cellStyle name="Heading 4 13" xfId="706"/>
    <cellStyle name="Heading 4 14" xfId="707"/>
    <cellStyle name="Heading 4 15" xfId="708"/>
    <cellStyle name="Heading 4 16" xfId="709"/>
    <cellStyle name="Heading 4 17" xfId="710"/>
    <cellStyle name="Heading 4 18" xfId="711"/>
    <cellStyle name="Heading 4 19" xfId="712"/>
    <cellStyle name="Heading 4 2" xfId="82"/>
    <cellStyle name="Heading 4 20" xfId="35"/>
    <cellStyle name="Heading 4 3" xfId="134"/>
    <cellStyle name="Heading 4 4" xfId="713"/>
    <cellStyle name="Heading 4 5" xfId="714"/>
    <cellStyle name="Heading 4 6" xfId="715"/>
    <cellStyle name="Heading 4 7" xfId="716"/>
    <cellStyle name="Heading 4 8" xfId="717"/>
    <cellStyle name="Heading 4 9" xfId="718"/>
    <cellStyle name="Input 10" xfId="719"/>
    <cellStyle name="Input 11" xfId="720"/>
    <cellStyle name="Input 12" xfId="721"/>
    <cellStyle name="Input 13" xfId="722"/>
    <cellStyle name="Input 14" xfId="723"/>
    <cellStyle name="Input 15" xfId="724"/>
    <cellStyle name="Input 16" xfId="725"/>
    <cellStyle name="Input 17" xfId="726"/>
    <cellStyle name="Input 18" xfId="727"/>
    <cellStyle name="Input 19" xfId="728"/>
    <cellStyle name="Input 2" xfId="83"/>
    <cellStyle name="Input 20" xfId="36"/>
    <cellStyle name="Input 3" xfId="135"/>
    <cellStyle name="Input 4" xfId="729"/>
    <cellStyle name="Input 5" xfId="730"/>
    <cellStyle name="Input 6" xfId="731"/>
    <cellStyle name="Input 7" xfId="732"/>
    <cellStyle name="Input 8" xfId="733"/>
    <cellStyle name="Input 9" xfId="734"/>
    <cellStyle name="Linked Cell 10" xfId="735"/>
    <cellStyle name="Linked Cell 11" xfId="736"/>
    <cellStyle name="Linked Cell 12" xfId="737"/>
    <cellStyle name="Linked Cell 13" xfId="738"/>
    <cellStyle name="Linked Cell 14" xfId="739"/>
    <cellStyle name="Linked Cell 15" xfId="740"/>
    <cellStyle name="Linked Cell 16" xfId="741"/>
    <cellStyle name="Linked Cell 17" xfId="742"/>
    <cellStyle name="Linked Cell 18" xfId="743"/>
    <cellStyle name="Linked Cell 19" xfId="744"/>
    <cellStyle name="Linked Cell 2" xfId="84"/>
    <cellStyle name="Linked Cell 20" xfId="37"/>
    <cellStyle name="Linked Cell 3" xfId="136"/>
    <cellStyle name="Linked Cell 4" xfId="745"/>
    <cellStyle name="Linked Cell 5" xfId="746"/>
    <cellStyle name="Linked Cell 6" xfId="747"/>
    <cellStyle name="Linked Cell 7" xfId="748"/>
    <cellStyle name="Linked Cell 8" xfId="749"/>
    <cellStyle name="Linked Cell 9" xfId="750"/>
    <cellStyle name="Neutral 10" xfId="751"/>
    <cellStyle name="Neutral 11" xfId="752"/>
    <cellStyle name="Neutral 12" xfId="753"/>
    <cellStyle name="Neutral 13" xfId="754"/>
    <cellStyle name="Neutral 14" xfId="755"/>
    <cellStyle name="Neutral 15" xfId="756"/>
    <cellStyle name="Neutral 16" xfId="757"/>
    <cellStyle name="Neutral 17" xfId="758"/>
    <cellStyle name="Neutral 18" xfId="759"/>
    <cellStyle name="Neutral 19" xfId="760"/>
    <cellStyle name="Neutral 2" xfId="85"/>
    <cellStyle name="Neutral 20" xfId="38"/>
    <cellStyle name="Neutral 3" xfId="137"/>
    <cellStyle name="Neutral 4" xfId="761"/>
    <cellStyle name="Neutral 5" xfId="762"/>
    <cellStyle name="Neutral 6" xfId="763"/>
    <cellStyle name="Neutral 7" xfId="764"/>
    <cellStyle name="Neutral 8" xfId="765"/>
    <cellStyle name="Neutral 9" xfId="766"/>
    <cellStyle name="Normal" xfId="0" builtinId="0"/>
    <cellStyle name="Normal 10" xfId="99"/>
    <cellStyle name="Normal 10 2" xfId="3865"/>
    <cellStyle name="Normal 10 3" xfId="767"/>
    <cellStyle name="Normal 11" xfId="768"/>
    <cellStyle name="Normal 11 10" xfId="769"/>
    <cellStyle name="Normal 11 10 2" xfId="770"/>
    <cellStyle name="Normal 11 11" xfId="771"/>
    <cellStyle name="Normal 11 2" xfId="772"/>
    <cellStyle name="Normal 11 2 10" xfId="773"/>
    <cellStyle name="Normal 11 2 2" xfId="774"/>
    <cellStyle name="Normal 11 2 2 2" xfId="775"/>
    <cellStyle name="Normal 11 2 2 2 2" xfId="776"/>
    <cellStyle name="Normal 11 2 2 2 2 2" xfId="777"/>
    <cellStyle name="Normal 11 2 2 2 2 2 2" xfId="778"/>
    <cellStyle name="Normal 11 2 2 2 2 2 2 2" xfId="779"/>
    <cellStyle name="Normal 11 2 2 2 2 2 2 2 2" xfId="780"/>
    <cellStyle name="Normal 11 2 2 2 2 2 2 2 2 2" xfId="781"/>
    <cellStyle name="Normal 11 2 2 2 2 2 2 2 2 2 2" xfId="782"/>
    <cellStyle name="Normal 11 2 2 2 2 2 2 2 2 3" xfId="783"/>
    <cellStyle name="Normal 11 2 2 2 2 2 2 2 3" xfId="784"/>
    <cellStyle name="Normal 11 2 2 2 2 2 2 2 3 2" xfId="785"/>
    <cellStyle name="Normal 11 2 2 2 2 2 2 2 4" xfId="786"/>
    <cellStyle name="Normal 11 2 2 2 2 2 2 3" xfId="787"/>
    <cellStyle name="Normal 11 2 2 2 2 2 2 3 2" xfId="788"/>
    <cellStyle name="Normal 11 2 2 2 2 2 2 3 2 2" xfId="789"/>
    <cellStyle name="Normal 11 2 2 2 2 2 2 3 3" xfId="790"/>
    <cellStyle name="Normal 11 2 2 2 2 2 2 4" xfId="791"/>
    <cellStyle name="Normal 11 2 2 2 2 2 2 4 2" xfId="792"/>
    <cellStyle name="Normal 11 2 2 2 2 2 2 5" xfId="793"/>
    <cellStyle name="Normal 11 2 2 2 2 2 3" xfId="794"/>
    <cellStyle name="Normal 11 2 2 2 2 2 3 2" xfId="795"/>
    <cellStyle name="Normal 11 2 2 2 2 2 3 2 2" xfId="796"/>
    <cellStyle name="Normal 11 2 2 2 2 2 3 2 2 2" xfId="797"/>
    <cellStyle name="Normal 11 2 2 2 2 2 3 2 3" xfId="798"/>
    <cellStyle name="Normal 11 2 2 2 2 2 3 3" xfId="799"/>
    <cellStyle name="Normal 11 2 2 2 2 2 3 3 2" xfId="800"/>
    <cellStyle name="Normal 11 2 2 2 2 2 3 4" xfId="801"/>
    <cellStyle name="Normal 11 2 2 2 2 2 4" xfId="802"/>
    <cellStyle name="Normal 11 2 2 2 2 2 4 2" xfId="803"/>
    <cellStyle name="Normal 11 2 2 2 2 2 4 2 2" xfId="804"/>
    <cellStyle name="Normal 11 2 2 2 2 2 4 3" xfId="805"/>
    <cellStyle name="Normal 11 2 2 2 2 2 5" xfId="806"/>
    <cellStyle name="Normal 11 2 2 2 2 2 5 2" xfId="807"/>
    <cellStyle name="Normal 11 2 2 2 2 2 6" xfId="808"/>
    <cellStyle name="Normal 11 2 2 2 2 3" xfId="809"/>
    <cellStyle name="Normal 11 2 2 2 2 3 2" xfId="810"/>
    <cellStyle name="Normal 11 2 2 2 2 3 2 2" xfId="811"/>
    <cellStyle name="Normal 11 2 2 2 2 3 2 2 2" xfId="812"/>
    <cellStyle name="Normal 11 2 2 2 2 3 2 2 2 2" xfId="813"/>
    <cellStyle name="Normal 11 2 2 2 2 3 2 2 3" xfId="814"/>
    <cellStyle name="Normal 11 2 2 2 2 3 2 3" xfId="815"/>
    <cellStyle name="Normal 11 2 2 2 2 3 2 3 2" xfId="816"/>
    <cellStyle name="Normal 11 2 2 2 2 3 2 4" xfId="817"/>
    <cellStyle name="Normal 11 2 2 2 2 3 3" xfId="818"/>
    <cellStyle name="Normal 11 2 2 2 2 3 3 2" xfId="819"/>
    <cellStyle name="Normal 11 2 2 2 2 3 3 2 2" xfId="820"/>
    <cellStyle name="Normal 11 2 2 2 2 3 3 3" xfId="821"/>
    <cellStyle name="Normal 11 2 2 2 2 3 4" xfId="822"/>
    <cellStyle name="Normal 11 2 2 2 2 3 4 2" xfId="823"/>
    <cellStyle name="Normal 11 2 2 2 2 3 5" xfId="824"/>
    <cellStyle name="Normal 11 2 2 2 2 4" xfId="825"/>
    <cellStyle name="Normal 11 2 2 2 2 4 2" xfId="826"/>
    <cellStyle name="Normal 11 2 2 2 2 4 2 2" xfId="827"/>
    <cellStyle name="Normal 11 2 2 2 2 4 2 2 2" xfId="828"/>
    <cellStyle name="Normal 11 2 2 2 2 4 2 3" xfId="829"/>
    <cellStyle name="Normal 11 2 2 2 2 4 3" xfId="830"/>
    <cellStyle name="Normal 11 2 2 2 2 4 3 2" xfId="831"/>
    <cellStyle name="Normal 11 2 2 2 2 4 4" xfId="832"/>
    <cellStyle name="Normal 11 2 2 2 2 5" xfId="833"/>
    <cellStyle name="Normal 11 2 2 2 2 5 2" xfId="834"/>
    <cellStyle name="Normal 11 2 2 2 2 5 2 2" xfId="835"/>
    <cellStyle name="Normal 11 2 2 2 2 5 3" xfId="836"/>
    <cellStyle name="Normal 11 2 2 2 2 6" xfId="837"/>
    <cellStyle name="Normal 11 2 2 2 2 6 2" xfId="838"/>
    <cellStyle name="Normal 11 2 2 2 2 7" xfId="839"/>
    <cellStyle name="Normal 11 2 2 2 3" xfId="840"/>
    <cellStyle name="Normal 11 2 2 2 3 2" xfId="841"/>
    <cellStyle name="Normal 11 2 2 2 3 2 2" xfId="842"/>
    <cellStyle name="Normal 11 2 2 2 3 2 2 2" xfId="843"/>
    <cellStyle name="Normal 11 2 2 2 3 2 2 2 2" xfId="844"/>
    <cellStyle name="Normal 11 2 2 2 3 2 2 2 2 2" xfId="845"/>
    <cellStyle name="Normal 11 2 2 2 3 2 2 2 3" xfId="846"/>
    <cellStyle name="Normal 11 2 2 2 3 2 2 3" xfId="847"/>
    <cellStyle name="Normal 11 2 2 2 3 2 2 3 2" xfId="848"/>
    <cellStyle name="Normal 11 2 2 2 3 2 2 4" xfId="849"/>
    <cellStyle name="Normal 11 2 2 2 3 2 3" xfId="850"/>
    <cellStyle name="Normal 11 2 2 2 3 2 3 2" xfId="851"/>
    <cellStyle name="Normal 11 2 2 2 3 2 3 2 2" xfId="852"/>
    <cellStyle name="Normal 11 2 2 2 3 2 3 3" xfId="853"/>
    <cellStyle name="Normal 11 2 2 2 3 2 4" xfId="854"/>
    <cellStyle name="Normal 11 2 2 2 3 2 4 2" xfId="855"/>
    <cellStyle name="Normal 11 2 2 2 3 2 5" xfId="856"/>
    <cellStyle name="Normal 11 2 2 2 3 3" xfId="857"/>
    <cellStyle name="Normal 11 2 2 2 3 3 2" xfId="858"/>
    <cellStyle name="Normal 11 2 2 2 3 3 2 2" xfId="859"/>
    <cellStyle name="Normal 11 2 2 2 3 3 2 2 2" xfId="860"/>
    <cellStyle name="Normal 11 2 2 2 3 3 2 3" xfId="861"/>
    <cellStyle name="Normal 11 2 2 2 3 3 3" xfId="862"/>
    <cellStyle name="Normal 11 2 2 2 3 3 3 2" xfId="863"/>
    <cellStyle name="Normal 11 2 2 2 3 3 4" xfId="864"/>
    <cellStyle name="Normal 11 2 2 2 3 4" xfId="865"/>
    <cellStyle name="Normal 11 2 2 2 3 4 2" xfId="866"/>
    <cellStyle name="Normal 11 2 2 2 3 4 2 2" xfId="867"/>
    <cellStyle name="Normal 11 2 2 2 3 4 3" xfId="868"/>
    <cellStyle name="Normal 11 2 2 2 3 5" xfId="869"/>
    <cellStyle name="Normal 11 2 2 2 3 5 2" xfId="870"/>
    <cellStyle name="Normal 11 2 2 2 3 6" xfId="871"/>
    <cellStyle name="Normal 11 2 2 2 4" xfId="872"/>
    <cellStyle name="Normal 11 2 2 2 4 2" xfId="873"/>
    <cellStyle name="Normal 11 2 2 2 4 2 2" xfId="874"/>
    <cellStyle name="Normal 11 2 2 2 4 2 2 2" xfId="875"/>
    <cellStyle name="Normal 11 2 2 2 4 2 2 2 2" xfId="876"/>
    <cellStyle name="Normal 11 2 2 2 4 2 2 3" xfId="877"/>
    <cellStyle name="Normal 11 2 2 2 4 2 3" xfId="878"/>
    <cellStyle name="Normal 11 2 2 2 4 2 3 2" xfId="879"/>
    <cellStyle name="Normal 11 2 2 2 4 2 4" xfId="880"/>
    <cellStyle name="Normal 11 2 2 2 4 3" xfId="881"/>
    <cellStyle name="Normal 11 2 2 2 4 3 2" xfId="882"/>
    <cellStyle name="Normal 11 2 2 2 4 3 2 2" xfId="883"/>
    <cellStyle name="Normal 11 2 2 2 4 3 3" xfId="884"/>
    <cellStyle name="Normal 11 2 2 2 4 4" xfId="885"/>
    <cellStyle name="Normal 11 2 2 2 4 4 2" xfId="886"/>
    <cellStyle name="Normal 11 2 2 2 4 5" xfId="887"/>
    <cellStyle name="Normal 11 2 2 2 5" xfId="888"/>
    <cellStyle name="Normal 11 2 2 2 5 2" xfId="889"/>
    <cellStyle name="Normal 11 2 2 2 5 2 2" xfId="890"/>
    <cellStyle name="Normal 11 2 2 2 5 2 2 2" xfId="891"/>
    <cellStyle name="Normal 11 2 2 2 5 2 3" xfId="892"/>
    <cellStyle name="Normal 11 2 2 2 5 3" xfId="893"/>
    <cellStyle name="Normal 11 2 2 2 5 3 2" xfId="894"/>
    <cellStyle name="Normal 11 2 2 2 5 4" xfId="895"/>
    <cellStyle name="Normal 11 2 2 2 6" xfId="896"/>
    <cellStyle name="Normal 11 2 2 2 6 2" xfId="897"/>
    <cellStyle name="Normal 11 2 2 2 6 2 2" xfId="898"/>
    <cellStyle name="Normal 11 2 2 2 6 3" xfId="899"/>
    <cellStyle name="Normal 11 2 2 2 7" xfId="900"/>
    <cellStyle name="Normal 11 2 2 2 7 2" xfId="901"/>
    <cellStyle name="Normal 11 2 2 2 8" xfId="902"/>
    <cellStyle name="Normal 11 2 2 3" xfId="903"/>
    <cellStyle name="Normal 11 2 2 3 2" xfId="904"/>
    <cellStyle name="Normal 11 2 2 3 2 2" xfId="905"/>
    <cellStyle name="Normal 11 2 2 3 2 2 2" xfId="906"/>
    <cellStyle name="Normal 11 2 2 3 2 2 2 2" xfId="907"/>
    <cellStyle name="Normal 11 2 2 3 2 2 2 2 2" xfId="908"/>
    <cellStyle name="Normal 11 2 2 3 2 2 2 2 2 2" xfId="909"/>
    <cellStyle name="Normal 11 2 2 3 2 2 2 2 3" xfId="910"/>
    <cellStyle name="Normal 11 2 2 3 2 2 2 3" xfId="911"/>
    <cellStyle name="Normal 11 2 2 3 2 2 2 3 2" xfId="912"/>
    <cellStyle name="Normal 11 2 2 3 2 2 2 4" xfId="913"/>
    <cellStyle name="Normal 11 2 2 3 2 2 3" xfId="914"/>
    <cellStyle name="Normal 11 2 2 3 2 2 3 2" xfId="915"/>
    <cellStyle name="Normal 11 2 2 3 2 2 3 2 2" xfId="916"/>
    <cellStyle name="Normal 11 2 2 3 2 2 3 3" xfId="917"/>
    <cellStyle name="Normal 11 2 2 3 2 2 4" xfId="918"/>
    <cellStyle name="Normal 11 2 2 3 2 2 4 2" xfId="919"/>
    <cellStyle name="Normal 11 2 2 3 2 2 5" xfId="920"/>
    <cellStyle name="Normal 11 2 2 3 2 3" xfId="921"/>
    <cellStyle name="Normal 11 2 2 3 2 3 2" xfId="922"/>
    <cellStyle name="Normal 11 2 2 3 2 3 2 2" xfId="923"/>
    <cellStyle name="Normal 11 2 2 3 2 3 2 2 2" xfId="924"/>
    <cellStyle name="Normal 11 2 2 3 2 3 2 3" xfId="925"/>
    <cellStyle name="Normal 11 2 2 3 2 3 3" xfId="926"/>
    <cellStyle name="Normal 11 2 2 3 2 3 3 2" xfId="927"/>
    <cellStyle name="Normal 11 2 2 3 2 3 4" xfId="928"/>
    <cellStyle name="Normal 11 2 2 3 2 4" xfId="929"/>
    <cellStyle name="Normal 11 2 2 3 2 4 2" xfId="930"/>
    <cellStyle name="Normal 11 2 2 3 2 4 2 2" xfId="931"/>
    <cellStyle name="Normal 11 2 2 3 2 4 3" xfId="932"/>
    <cellStyle name="Normal 11 2 2 3 2 5" xfId="933"/>
    <cellStyle name="Normal 11 2 2 3 2 5 2" xfId="934"/>
    <cellStyle name="Normal 11 2 2 3 2 6" xfId="935"/>
    <cellStyle name="Normal 11 2 2 3 3" xfId="936"/>
    <cellStyle name="Normal 11 2 2 3 3 2" xfId="937"/>
    <cellStyle name="Normal 11 2 2 3 3 2 2" xfId="938"/>
    <cellStyle name="Normal 11 2 2 3 3 2 2 2" xfId="939"/>
    <cellStyle name="Normal 11 2 2 3 3 2 2 2 2" xfId="940"/>
    <cellStyle name="Normal 11 2 2 3 3 2 2 3" xfId="941"/>
    <cellStyle name="Normal 11 2 2 3 3 2 3" xfId="942"/>
    <cellStyle name="Normal 11 2 2 3 3 2 3 2" xfId="943"/>
    <cellStyle name="Normal 11 2 2 3 3 2 4" xfId="944"/>
    <cellStyle name="Normal 11 2 2 3 3 3" xfId="945"/>
    <cellStyle name="Normal 11 2 2 3 3 3 2" xfId="946"/>
    <cellStyle name="Normal 11 2 2 3 3 3 2 2" xfId="947"/>
    <cellStyle name="Normal 11 2 2 3 3 3 3" xfId="948"/>
    <cellStyle name="Normal 11 2 2 3 3 4" xfId="949"/>
    <cellStyle name="Normal 11 2 2 3 3 4 2" xfId="950"/>
    <cellStyle name="Normal 11 2 2 3 3 5" xfId="951"/>
    <cellStyle name="Normal 11 2 2 3 4" xfId="952"/>
    <cellStyle name="Normal 11 2 2 3 4 2" xfId="953"/>
    <cellStyle name="Normal 11 2 2 3 4 2 2" xfId="954"/>
    <cellStyle name="Normal 11 2 2 3 4 2 2 2" xfId="955"/>
    <cellStyle name="Normal 11 2 2 3 4 2 3" xfId="956"/>
    <cellStyle name="Normal 11 2 2 3 4 3" xfId="957"/>
    <cellStyle name="Normal 11 2 2 3 4 3 2" xfId="958"/>
    <cellStyle name="Normal 11 2 2 3 4 4" xfId="959"/>
    <cellStyle name="Normal 11 2 2 3 5" xfId="960"/>
    <cellStyle name="Normal 11 2 2 3 5 2" xfId="961"/>
    <cellStyle name="Normal 11 2 2 3 5 2 2" xfId="962"/>
    <cellStyle name="Normal 11 2 2 3 5 3" xfId="963"/>
    <cellStyle name="Normal 11 2 2 3 6" xfId="964"/>
    <cellStyle name="Normal 11 2 2 3 6 2" xfId="965"/>
    <cellStyle name="Normal 11 2 2 3 7" xfId="966"/>
    <cellStyle name="Normal 11 2 2 4" xfId="967"/>
    <cellStyle name="Normal 11 2 2 4 2" xfId="968"/>
    <cellStyle name="Normal 11 2 2 4 2 2" xfId="969"/>
    <cellStyle name="Normal 11 2 2 4 2 2 2" xfId="970"/>
    <cellStyle name="Normal 11 2 2 4 2 2 2 2" xfId="971"/>
    <cellStyle name="Normal 11 2 2 4 2 2 2 2 2" xfId="972"/>
    <cellStyle name="Normal 11 2 2 4 2 2 2 3" xfId="973"/>
    <cellStyle name="Normal 11 2 2 4 2 2 3" xfId="974"/>
    <cellStyle name="Normal 11 2 2 4 2 2 3 2" xfId="975"/>
    <cellStyle name="Normal 11 2 2 4 2 2 4" xfId="976"/>
    <cellStyle name="Normal 11 2 2 4 2 3" xfId="977"/>
    <cellStyle name="Normal 11 2 2 4 2 3 2" xfId="978"/>
    <cellStyle name="Normal 11 2 2 4 2 3 2 2" xfId="979"/>
    <cellStyle name="Normal 11 2 2 4 2 3 3" xfId="980"/>
    <cellStyle name="Normal 11 2 2 4 2 4" xfId="981"/>
    <cellStyle name="Normal 11 2 2 4 2 4 2" xfId="982"/>
    <cellStyle name="Normal 11 2 2 4 2 5" xfId="983"/>
    <cellStyle name="Normal 11 2 2 4 3" xfId="984"/>
    <cellStyle name="Normal 11 2 2 4 3 2" xfId="985"/>
    <cellStyle name="Normal 11 2 2 4 3 2 2" xfId="986"/>
    <cellStyle name="Normal 11 2 2 4 3 2 2 2" xfId="987"/>
    <cellStyle name="Normal 11 2 2 4 3 2 3" xfId="988"/>
    <cellStyle name="Normal 11 2 2 4 3 3" xfId="989"/>
    <cellStyle name="Normal 11 2 2 4 3 3 2" xfId="990"/>
    <cellStyle name="Normal 11 2 2 4 3 4" xfId="991"/>
    <cellStyle name="Normal 11 2 2 4 4" xfId="992"/>
    <cellStyle name="Normal 11 2 2 4 4 2" xfId="993"/>
    <cellStyle name="Normal 11 2 2 4 4 2 2" xfId="994"/>
    <cellStyle name="Normal 11 2 2 4 4 3" xfId="995"/>
    <cellStyle name="Normal 11 2 2 4 5" xfId="996"/>
    <cellStyle name="Normal 11 2 2 4 5 2" xfId="997"/>
    <cellStyle name="Normal 11 2 2 4 6" xfId="998"/>
    <cellStyle name="Normal 11 2 2 5" xfId="999"/>
    <cellStyle name="Normal 11 2 2 5 2" xfId="1000"/>
    <cellStyle name="Normal 11 2 2 5 2 2" xfId="1001"/>
    <cellStyle name="Normal 11 2 2 5 2 2 2" xfId="1002"/>
    <cellStyle name="Normal 11 2 2 5 2 2 2 2" xfId="1003"/>
    <cellStyle name="Normal 11 2 2 5 2 2 3" xfId="1004"/>
    <cellStyle name="Normal 11 2 2 5 2 3" xfId="1005"/>
    <cellStyle name="Normal 11 2 2 5 2 3 2" xfId="1006"/>
    <cellStyle name="Normal 11 2 2 5 2 4" xfId="1007"/>
    <cellStyle name="Normal 11 2 2 5 3" xfId="1008"/>
    <cellStyle name="Normal 11 2 2 5 3 2" xfId="1009"/>
    <cellStyle name="Normal 11 2 2 5 3 2 2" xfId="1010"/>
    <cellStyle name="Normal 11 2 2 5 3 3" xfId="1011"/>
    <cellStyle name="Normal 11 2 2 5 4" xfId="1012"/>
    <cellStyle name="Normal 11 2 2 5 4 2" xfId="1013"/>
    <cellStyle name="Normal 11 2 2 5 5" xfId="1014"/>
    <cellStyle name="Normal 11 2 2 6" xfId="1015"/>
    <cellStyle name="Normal 11 2 2 6 2" xfId="1016"/>
    <cellStyle name="Normal 11 2 2 6 2 2" xfId="1017"/>
    <cellStyle name="Normal 11 2 2 6 2 2 2" xfId="1018"/>
    <cellStyle name="Normal 11 2 2 6 2 3" xfId="1019"/>
    <cellStyle name="Normal 11 2 2 6 3" xfId="1020"/>
    <cellStyle name="Normal 11 2 2 6 3 2" xfId="1021"/>
    <cellStyle name="Normal 11 2 2 6 4" xfId="1022"/>
    <cellStyle name="Normal 11 2 2 7" xfId="1023"/>
    <cellStyle name="Normal 11 2 2 7 2" xfId="1024"/>
    <cellStyle name="Normal 11 2 2 7 2 2" xfId="1025"/>
    <cellStyle name="Normal 11 2 2 7 3" xfId="1026"/>
    <cellStyle name="Normal 11 2 2 8" xfId="1027"/>
    <cellStyle name="Normal 11 2 2 8 2" xfId="1028"/>
    <cellStyle name="Normal 11 2 2 9" xfId="1029"/>
    <cellStyle name="Normal 11 2 3" xfId="1030"/>
    <cellStyle name="Normal 11 2 3 2" xfId="1031"/>
    <cellStyle name="Normal 11 2 3 2 2" xfId="1032"/>
    <cellStyle name="Normal 11 2 3 2 2 2" xfId="1033"/>
    <cellStyle name="Normal 11 2 3 2 2 2 2" xfId="1034"/>
    <cellStyle name="Normal 11 2 3 2 2 2 2 2" xfId="1035"/>
    <cellStyle name="Normal 11 2 3 2 2 2 2 2 2" xfId="1036"/>
    <cellStyle name="Normal 11 2 3 2 2 2 2 2 2 2" xfId="1037"/>
    <cellStyle name="Normal 11 2 3 2 2 2 2 2 3" xfId="1038"/>
    <cellStyle name="Normal 11 2 3 2 2 2 2 3" xfId="1039"/>
    <cellStyle name="Normal 11 2 3 2 2 2 2 3 2" xfId="1040"/>
    <cellStyle name="Normal 11 2 3 2 2 2 2 4" xfId="1041"/>
    <cellStyle name="Normal 11 2 3 2 2 2 3" xfId="1042"/>
    <cellStyle name="Normal 11 2 3 2 2 2 3 2" xfId="1043"/>
    <cellStyle name="Normal 11 2 3 2 2 2 3 2 2" xfId="1044"/>
    <cellStyle name="Normal 11 2 3 2 2 2 3 3" xfId="1045"/>
    <cellStyle name="Normal 11 2 3 2 2 2 4" xfId="1046"/>
    <cellStyle name="Normal 11 2 3 2 2 2 4 2" xfId="1047"/>
    <cellStyle name="Normal 11 2 3 2 2 2 5" xfId="1048"/>
    <cellStyle name="Normal 11 2 3 2 2 3" xfId="1049"/>
    <cellStyle name="Normal 11 2 3 2 2 3 2" xfId="1050"/>
    <cellStyle name="Normal 11 2 3 2 2 3 2 2" xfId="1051"/>
    <cellStyle name="Normal 11 2 3 2 2 3 2 2 2" xfId="1052"/>
    <cellStyle name="Normal 11 2 3 2 2 3 2 3" xfId="1053"/>
    <cellStyle name="Normal 11 2 3 2 2 3 3" xfId="1054"/>
    <cellStyle name="Normal 11 2 3 2 2 3 3 2" xfId="1055"/>
    <cellStyle name="Normal 11 2 3 2 2 3 4" xfId="1056"/>
    <cellStyle name="Normal 11 2 3 2 2 4" xfId="1057"/>
    <cellStyle name="Normal 11 2 3 2 2 4 2" xfId="1058"/>
    <cellStyle name="Normal 11 2 3 2 2 4 2 2" xfId="1059"/>
    <cellStyle name="Normal 11 2 3 2 2 4 3" xfId="1060"/>
    <cellStyle name="Normal 11 2 3 2 2 5" xfId="1061"/>
    <cellStyle name="Normal 11 2 3 2 2 5 2" xfId="1062"/>
    <cellStyle name="Normal 11 2 3 2 2 6" xfId="1063"/>
    <cellStyle name="Normal 11 2 3 2 3" xfId="1064"/>
    <cellStyle name="Normal 11 2 3 2 3 2" xfId="1065"/>
    <cellStyle name="Normal 11 2 3 2 3 2 2" xfId="1066"/>
    <cellStyle name="Normal 11 2 3 2 3 2 2 2" xfId="1067"/>
    <cellStyle name="Normal 11 2 3 2 3 2 2 2 2" xfId="1068"/>
    <cellStyle name="Normal 11 2 3 2 3 2 2 3" xfId="1069"/>
    <cellStyle name="Normal 11 2 3 2 3 2 3" xfId="1070"/>
    <cellStyle name="Normal 11 2 3 2 3 2 3 2" xfId="1071"/>
    <cellStyle name="Normal 11 2 3 2 3 2 4" xfId="1072"/>
    <cellStyle name="Normal 11 2 3 2 3 3" xfId="1073"/>
    <cellStyle name="Normal 11 2 3 2 3 3 2" xfId="1074"/>
    <cellStyle name="Normal 11 2 3 2 3 3 2 2" xfId="1075"/>
    <cellStyle name="Normal 11 2 3 2 3 3 3" xfId="1076"/>
    <cellStyle name="Normal 11 2 3 2 3 4" xfId="1077"/>
    <cellStyle name="Normal 11 2 3 2 3 4 2" xfId="1078"/>
    <cellStyle name="Normal 11 2 3 2 3 5" xfId="1079"/>
    <cellStyle name="Normal 11 2 3 2 4" xfId="1080"/>
    <cellStyle name="Normal 11 2 3 2 4 2" xfId="1081"/>
    <cellStyle name="Normal 11 2 3 2 4 2 2" xfId="1082"/>
    <cellStyle name="Normal 11 2 3 2 4 2 2 2" xfId="1083"/>
    <cellStyle name="Normal 11 2 3 2 4 2 3" xfId="1084"/>
    <cellStyle name="Normal 11 2 3 2 4 3" xfId="1085"/>
    <cellStyle name="Normal 11 2 3 2 4 3 2" xfId="1086"/>
    <cellStyle name="Normal 11 2 3 2 4 4" xfId="1087"/>
    <cellStyle name="Normal 11 2 3 2 5" xfId="1088"/>
    <cellStyle name="Normal 11 2 3 2 5 2" xfId="1089"/>
    <cellStyle name="Normal 11 2 3 2 5 2 2" xfId="1090"/>
    <cellStyle name="Normal 11 2 3 2 5 3" xfId="1091"/>
    <cellStyle name="Normal 11 2 3 2 6" xfId="1092"/>
    <cellStyle name="Normal 11 2 3 2 6 2" xfId="1093"/>
    <cellStyle name="Normal 11 2 3 2 7" xfId="1094"/>
    <cellStyle name="Normal 11 2 3 3" xfId="1095"/>
    <cellStyle name="Normal 11 2 3 3 2" xfId="1096"/>
    <cellStyle name="Normal 11 2 3 3 2 2" xfId="1097"/>
    <cellStyle name="Normal 11 2 3 3 2 2 2" xfId="1098"/>
    <cellStyle name="Normal 11 2 3 3 2 2 2 2" xfId="1099"/>
    <cellStyle name="Normal 11 2 3 3 2 2 2 2 2" xfId="1100"/>
    <cellStyle name="Normal 11 2 3 3 2 2 2 3" xfId="1101"/>
    <cellStyle name="Normal 11 2 3 3 2 2 3" xfId="1102"/>
    <cellStyle name="Normal 11 2 3 3 2 2 3 2" xfId="1103"/>
    <cellStyle name="Normal 11 2 3 3 2 2 4" xfId="1104"/>
    <cellStyle name="Normal 11 2 3 3 2 3" xfId="1105"/>
    <cellStyle name="Normal 11 2 3 3 2 3 2" xfId="1106"/>
    <cellStyle name="Normal 11 2 3 3 2 3 2 2" xfId="1107"/>
    <cellStyle name="Normal 11 2 3 3 2 3 3" xfId="1108"/>
    <cellStyle name="Normal 11 2 3 3 2 4" xfId="1109"/>
    <cellStyle name="Normal 11 2 3 3 2 4 2" xfId="1110"/>
    <cellStyle name="Normal 11 2 3 3 2 5" xfId="1111"/>
    <cellStyle name="Normal 11 2 3 3 3" xfId="1112"/>
    <cellStyle name="Normal 11 2 3 3 3 2" xfId="1113"/>
    <cellStyle name="Normal 11 2 3 3 3 2 2" xfId="1114"/>
    <cellStyle name="Normal 11 2 3 3 3 2 2 2" xfId="1115"/>
    <cellStyle name="Normal 11 2 3 3 3 2 3" xfId="1116"/>
    <cellStyle name="Normal 11 2 3 3 3 3" xfId="1117"/>
    <cellStyle name="Normal 11 2 3 3 3 3 2" xfId="1118"/>
    <cellStyle name="Normal 11 2 3 3 3 4" xfId="1119"/>
    <cellStyle name="Normal 11 2 3 3 4" xfId="1120"/>
    <cellStyle name="Normal 11 2 3 3 4 2" xfId="1121"/>
    <cellStyle name="Normal 11 2 3 3 4 2 2" xfId="1122"/>
    <cellStyle name="Normal 11 2 3 3 4 3" xfId="1123"/>
    <cellStyle name="Normal 11 2 3 3 5" xfId="1124"/>
    <cellStyle name="Normal 11 2 3 3 5 2" xfId="1125"/>
    <cellStyle name="Normal 11 2 3 3 6" xfId="1126"/>
    <cellStyle name="Normal 11 2 3 4" xfId="1127"/>
    <cellStyle name="Normal 11 2 3 4 2" xfId="1128"/>
    <cellStyle name="Normal 11 2 3 4 2 2" xfId="1129"/>
    <cellStyle name="Normal 11 2 3 4 2 2 2" xfId="1130"/>
    <cellStyle name="Normal 11 2 3 4 2 2 2 2" xfId="1131"/>
    <cellStyle name="Normal 11 2 3 4 2 2 3" xfId="1132"/>
    <cellStyle name="Normal 11 2 3 4 2 3" xfId="1133"/>
    <cellStyle name="Normal 11 2 3 4 2 3 2" xfId="1134"/>
    <cellStyle name="Normal 11 2 3 4 2 4" xfId="1135"/>
    <cellStyle name="Normal 11 2 3 4 3" xfId="1136"/>
    <cellStyle name="Normal 11 2 3 4 3 2" xfId="1137"/>
    <cellStyle name="Normal 11 2 3 4 3 2 2" xfId="1138"/>
    <cellStyle name="Normal 11 2 3 4 3 3" xfId="1139"/>
    <cellStyle name="Normal 11 2 3 4 4" xfId="1140"/>
    <cellStyle name="Normal 11 2 3 4 4 2" xfId="1141"/>
    <cellStyle name="Normal 11 2 3 4 5" xfId="1142"/>
    <cellStyle name="Normal 11 2 3 5" xfId="1143"/>
    <cellStyle name="Normal 11 2 3 5 2" xfId="1144"/>
    <cellStyle name="Normal 11 2 3 5 2 2" xfId="1145"/>
    <cellStyle name="Normal 11 2 3 5 2 2 2" xfId="1146"/>
    <cellStyle name="Normal 11 2 3 5 2 3" xfId="1147"/>
    <cellStyle name="Normal 11 2 3 5 3" xfId="1148"/>
    <cellStyle name="Normal 11 2 3 5 3 2" xfId="1149"/>
    <cellStyle name="Normal 11 2 3 5 4" xfId="1150"/>
    <cellStyle name="Normal 11 2 3 6" xfId="1151"/>
    <cellStyle name="Normal 11 2 3 6 2" xfId="1152"/>
    <cellStyle name="Normal 11 2 3 6 2 2" xfId="1153"/>
    <cellStyle name="Normal 11 2 3 6 3" xfId="1154"/>
    <cellStyle name="Normal 11 2 3 7" xfId="1155"/>
    <cellStyle name="Normal 11 2 3 7 2" xfId="1156"/>
    <cellStyle name="Normal 11 2 3 8" xfId="1157"/>
    <cellStyle name="Normal 11 2 4" xfId="1158"/>
    <cellStyle name="Normal 11 2 4 2" xfId="1159"/>
    <cellStyle name="Normal 11 2 4 2 2" xfId="1160"/>
    <cellStyle name="Normal 11 2 4 2 2 2" xfId="1161"/>
    <cellStyle name="Normal 11 2 4 2 2 2 2" xfId="1162"/>
    <cellStyle name="Normal 11 2 4 2 2 2 2 2" xfId="1163"/>
    <cellStyle name="Normal 11 2 4 2 2 2 2 2 2" xfId="1164"/>
    <cellStyle name="Normal 11 2 4 2 2 2 2 3" xfId="1165"/>
    <cellStyle name="Normal 11 2 4 2 2 2 3" xfId="1166"/>
    <cellStyle name="Normal 11 2 4 2 2 2 3 2" xfId="1167"/>
    <cellStyle name="Normal 11 2 4 2 2 2 4" xfId="1168"/>
    <cellStyle name="Normal 11 2 4 2 2 3" xfId="1169"/>
    <cellStyle name="Normal 11 2 4 2 2 3 2" xfId="1170"/>
    <cellStyle name="Normal 11 2 4 2 2 3 2 2" xfId="1171"/>
    <cellStyle name="Normal 11 2 4 2 2 3 3" xfId="1172"/>
    <cellStyle name="Normal 11 2 4 2 2 4" xfId="1173"/>
    <cellStyle name="Normal 11 2 4 2 2 4 2" xfId="1174"/>
    <cellStyle name="Normal 11 2 4 2 2 5" xfId="1175"/>
    <cellStyle name="Normal 11 2 4 2 3" xfId="1176"/>
    <cellStyle name="Normal 11 2 4 2 3 2" xfId="1177"/>
    <cellStyle name="Normal 11 2 4 2 3 2 2" xfId="1178"/>
    <cellStyle name="Normal 11 2 4 2 3 2 2 2" xfId="1179"/>
    <cellStyle name="Normal 11 2 4 2 3 2 3" xfId="1180"/>
    <cellStyle name="Normal 11 2 4 2 3 3" xfId="1181"/>
    <cellStyle name="Normal 11 2 4 2 3 3 2" xfId="1182"/>
    <cellStyle name="Normal 11 2 4 2 3 4" xfId="1183"/>
    <cellStyle name="Normal 11 2 4 2 4" xfId="1184"/>
    <cellStyle name="Normal 11 2 4 2 4 2" xfId="1185"/>
    <cellStyle name="Normal 11 2 4 2 4 2 2" xfId="1186"/>
    <cellStyle name="Normal 11 2 4 2 4 3" xfId="1187"/>
    <cellStyle name="Normal 11 2 4 2 5" xfId="1188"/>
    <cellStyle name="Normal 11 2 4 2 5 2" xfId="1189"/>
    <cellStyle name="Normal 11 2 4 2 6" xfId="1190"/>
    <cellStyle name="Normal 11 2 4 3" xfId="1191"/>
    <cellStyle name="Normal 11 2 4 3 2" xfId="1192"/>
    <cellStyle name="Normal 11 2 4 3 2 2" xfId="1193"/>
    <cellStyle name="Normal 11 2 4 3 2 2 2" xfId="1194"/>
    <cellStyle name="Normal 11 2 4 3 2 2 2 2" xfId="1195"/>
    <cellStyle name="Normal 11 2 4 3 2 2 3" xfId="1196"/>
    <cellStyle name="Normal 11 2 4 3 2 3" xfId="1197"/>
    <cellStyle name="Normal 11 2 4 3 2 3 2" xfId="1198"/>
    <cellStyle name="Normal 11 2 4 3 2 4" xfId="1199"/>
    <cellStyle name="Normal 11 2 4 3 3" xfId="1200"/>
    <cellStyle name="Normal 11 2 4 3 3 2" xfId="1201"/>
    <cellStyle name="Normal 11 2 4 3 3 2 2" xfId="1202"/>
    <cellStyle name="Normal 11 2 4 3 3 3" xfId="1203"/>
    <cellStyle name="Normal 11 2 4 3 4" xfId="1204"/>
    <cellStyle name="Normal 11 2 4 3 4 2" xfId="1205"/>
    <cellStyle name="Normal 11 2 4 3 5" xfId="1206"/>
    <cellStyle name="Normal 11 2 4 4" xfId="1207"/>
    <cellStyle name="Normal 11 2 4 4 2" xfId="1208"/>
    <cellStyle name="Normal 11 2 4 4 2 2" xfId="1209"/>
    <cellStyle name="Normal 11 2 4 4 2 2 2" xfId="1210"/>
    <cellStyle name="Normal 11 2 4 4 2 3" xfId="1211"/>
    <cellStyle name="Normal 11 2 4 4 3" xfId="1212"/>
    <cellStyle name="Normal 11 2 4 4 3 2" xfId="1213"/>
    <cellStyle name="Normal 11 2 4 4 4" xfId="1214"/>
    <cellStyle name="Normal 11 2 4 5" xfId="1215"/>
    <cellStyle name="Normal 11 2 4 5 2" xfId="1216"/>
    <cellStyle name="Normal 11 2 4 5 2 2" xfId="1217"/>
    <cellStyle name="Normal 11 2 4 5 3" xfId="1218"/>
    <cellStyle name="Normal 11 2 4 6" xfId="1219"/>
    <cellStyle name="Normal 11 2 4 6 2" xfId="1220"/>
    <cellStyle name="Normal 11 2 4 7" xfId="1221"/>
    <cellStyle name="Normal 11 2 5" xfId="1222"/>
    <cellStyle name="Normal 11 2 5 2" xfId="1223"/>
    <cellStyle name="Normal 11 2 5 2 2" xfId="1224"/>
    <cellStyle name="Normal 11 2 5 2 2 2" xfId="1225"/>
    <cellStyle name="Normal 11 2 5 2 2 2 2" xfId="1226"/>
    <cellStyle name="Normal 11 2 5 2 2 2 2 2" xfId="1227"/>
    <cellStyle name="Normal 11 2 5 2 2 2 3" xfId="1228"/>
    <cellStyle name="Normal 11 2 5 2 2 3" xfId="1229"/>
    <cellStyle name="Normal 11 2 5 2 2 3 2" xfId="1230"/>
    <cellStyle name="Normal 11 2 5 2 2 4" xfId="1231"/>
    <cellStyle name="Normal 11 2 5 2 3" xfId="1232"/>
    <cellStyle name="Normal 11 2 5 2 3 2" xfId="1233"/>
    <cellStyle name="Normal 11 2 5 2 3 2 2" xfId="1234"/>
    <cellStyle name="Normal 11 2 5 2 3 3" xfId="1235"/>
    <cellStyle name="Normal 11 2 5 2 4" xfId="1236"/>
    <cellStyle name="Normal 11 2 5 2 4 2" xfId="1237"/>
    <cellStyle name="Normal 11 2 5 2 5" xfId="1238"/>
    <cellStyle name="Normal 11 2 5 3" xfId="1239"/>
    <cellStyle name="Normal 11 2 5 3 2" xfId="1240"/>
    <cellStyle name="Normal 11 2 5 3 2 2" xfId="1241"/>
    <cellStyle name="Normal 11 2 5 3 2 2 2" xfId="1242"/>
    <cellStyle name="Normal 11 2 5 3 2 3" xfId="1243"/>
    <cellStyle name="Normal 11 2 5 3 3" xfId="1244"/>
    <cellStyle name="Normal 11 2 5 3 3 2" xfId="1245"/>
    <cellStyle name="Normal 11 2 5 3 4" xfId="1246"/>
    <cellStyle name="Normal 11 2 5 4" xfId="1247"/>
    <cellStyle name="Normal 11 2 5 4 2" xfId="1248"/>
    <cellStyle name="Normal 11 2 5 4 2 2" xfId="1249"/>
    <cellStyle name="Normal 11 2 5 4 3" xfId="1250"/>
    <cellStyle name="Normal 11 2 5 5" xfId="1251"/>
    <cellStyle name="Normal 11 2 5 5 2" xfId="1252"/>
    <cellStyle name="Normal 11 2 5 6" xfId="1253"/>
    <cellStyle name="Normal 11 2 6" xfId="1254"/>
    <cellStyle name="Normal 11 2 6 2" xfId="1255"/>
    <cellStyle name="Normal 11 2 6 2 2" xfId="1256"/>
    <cellStyle name="Normal 11 2 6 2 2 2" xfId="1257"/>
    <cellStyle name="Normal 11 2 6 2 2 2 2" xfId="1258"/>
    <cellStyle name="Normal 11 2 6 2 2 3" xfId="1259"/>
    <cellStyle name="Normal 11 2 6 2 3" xfId="1260"/>
    <cellStyle name="Normal 11 2 6 2 3 2" xfId="1261"/>
    <cellStyle name="Normal 11 2 6 2 4" xfId="1262"/>
    <cellStyle name="Normal 11 2 6 3" xfId="1263"/>
    <cellStyle name="Normal 11 2 6 3 2" xfId="1264"/>
    <cellStyle name="Normal 11 2 6 3 2 2" xfId="1265"/>
    <cellStyle name="Normal 11 2 6 3 3" xfId="1266"/>
    <cellStyle name="Normal 11 2 6 4" xfId="1267"/>
    <cellStyle name="Normal 11 2 6 4 2" xfId="1268"/>
    <cellStyle name="Normal 11 2 6 5" xfId="1269"/>
    <cellStyle name="Normal 11 2 7" xfId="1270"/>
    <cellStyle name="Normal 11 2 7 2" xfId="1271"/>
    <cellStyle name="Normal 11 2 7 2 2" xfId="1272"/>
    <cellStyle name="Normal 11 2 7 2 2 2" xfId="1273"/>
    <cellStyle name="Normal 11 2 7 2 3" xfId="1274"/>
    <cellStyle name="Normal 11 2 7 3" xfId="1275"/>
    <cellStyle name="Normal 11 2 7 3 2" xfId="1276"/>
    <cellStyle name="Normal 11 2 7 4" xfId="1277"/>
    <cellStyle name="Normal 11 2 8" xfId="1278"/>
    <cellStyle name="Normal 11 2 8 2" xfId="1279"/>
    <cellStyle name="Normal 11 2 8 2 2" xfId="1280"/>
    <cellStyle name="Normal 11 2 8 3" xfId="1281"/>
    <cellStyle name="Normal 11 2 9" xfId="1282"/>
    <cellStyle name="Normal 11 2 9 2" xfId="1283"/>
    <cellStyle name="Normal 11 3" xfId="1284"/>
    <cellStyle name="Normal 11 3 2" xfId="1285"/>
    <cellStyle name="Normal 11 3 2 2" xfId="1286"/>
    <cellStyle name="Normal 11 3 2 2 2" xfId="1287"/>
    <cellStyle name="Normal 11 3 2 2 2 2" xfId="1288"/>
    <cellStyle name="Normal 11 3 2 2 2 2 2" xfId="1289"/>
    <cellStyle name="Normal 11 3 2 2 2 2 2 2" xfId="1290"/>
    <cellStyle name="Normal 11 3 2 2 2 2 2 2 2" xfId="1291"/>
    <cellStyle name="Normal 11 3 2 2 2 2 2 2 2 2" xfId="1292"/>
    <cellStyle name="Normal 11 3 2 2 2 2 2 2 3" xfId="1293"/>
    <cellStyle name="Normal 11 3 2 2 2 2 2 3" xfId="1294"/>
    <cellStyle name="Normal 11 3 2 2 2 2 2 3 2" xfId="1295"/>
    <cellStyle name="Normal 11 3 2 2 2 2 2 4" xfId="1296"/>
    <cellStyle name="Normal 11 3 2 2 2 2 3" xfId="1297"/>
    <cellStyle name="Normal 11 3 2 2 2 2 3 2" xfId="1298"/>
    <cellStyle name="Normal 11 3 2 2 2 2 3 2 2" xfId="1299"/>
    <cellStyle name="Normal 11 3 2 2 2 2 3 3" xfId="1300"/>
    <cellStyle name="Normal 11 3 2 2 2 2 4" xfId="1301"/>
    <cellStyle name="Normal 11 3 2 2 2 2 4 2" xfId="1302"/>
    <cellStyle name="Normal 11 3 2 2 2 2 5" xfId="1303"/>
    <cellStyle name="Normal 11 3 2 2 2 3" xfId="1304"/>
    <cellStyle name="Normal 11 3 2 2 2 3 2" xfId="1305"/>
    <cellStyle name="Normal 11 3 2 2 2 3 2 2" xfId="1306"/>
    <cellStyle name="Normal 11 3 2 2 2 3 2 2 2" xfId="1307"/>
    <cellStyle name="Normal 11 3 2 2 2 3 2 3" xfId="1308"/>
    <cellStyle name="Normal 11 3 2 2 2 3 3" xfId="1309"/>
    <cellStyle name="Normal 11 3 2 2 2 3 3 2" xfId="1310"/>
    <cellStyle name="Normal 11 3 2 2 2 3 4" xfId="1311"/>
    <cellStyle name="Normal 11 3 2 2 2 4" xfId="1312"/>
    <cellStyle name="Normal 11 3 2 2 2 4 2" xfId="1313"/>
    <cellStyle name="Normal 11 3 2 2 2 4 2 2" xfId="1314"/>
    <cellStyle name="Normal 11 3 2 2 2 4 3" xfId="1315"/>
    <cellStyle name="Normal 11 3 2 2 2 5" xfId="1316"/>
    <cellStyle name="Normal 11 3 2 2 2 5 2" xfId="1317"/>
    <cellStyle name="Normal 11 3 2 2 2 6" xfId="1318"/>
    <cellStyle name="Normal 11 3 2 2 3" xfId="1319"/>
    <cellStyle name="Normal 11 3 2 2 3 2" xfId="1320"/>
    <cellStyle name="Normal 11 3 2 2 3 2 2" xfId="1321"/>
    <cellStyle name="Normal 11 3 2 2 3 2 2 2" xfId="1322"/>
    <cellStyle name="Normal 11 3 2 2 3 2 2 2 2" xfId="1323"/>
    <cellStyle name="Normal 11 3 2 2 3 2 2 3" xfId="1324"/>
    <cellStyle name="Normal 11 3 2 2 3 2 3" xfId="1325"/>
    <cellStyle name="Normal 11 3 2 2 3 2 3 2" xfId="1326"/>
    <cellStyle name="Normal 11 3 2 2 3 2 4" xfId="1327"/>
    <cellStyle name="Normal 11 3 2 2 3 3" xfId="1328"/>
    <cellStyle name="Normal 11 3 2 2 3 3 2" xfId="1329"/>
    <cellStyle name="Normal 11 3 2 2 3 3 2 2" xfId="1330"/>
    <cellStyle name="Normal 11 3 2 2 3 3 3" xfId="1331"/>
    <cellStyle name="Normal 11 3 2 2 3 4" xfId="1332"/>
    <cellStyle name="Normal 11 3 2 2 3 4 2" xfId="1333"/>
    <cellStyle name="Normal 11 3 2 2 3 5" xfId="1334"/>
    <cellStyle name="Normal 11 3 2 2 4" xfId="1335"/>
    <cellStyle name="Normal 11 3 2 2 4 2" xfId="1336"/>
    <cellStyle name="Normal 11 3 2 2 4 2 2" xfId="1337"/>
    <cellStyle name="Normal 11 3 2 2 4 2 2 2" xfId="1338"/>
    <cellStyle name="Normal 11 3 2 2 4 2 3" xfId="1339"/>
    <cellStyle name="Normal 11 3 2 2 4 3" xfId="1340"/>
    <cellStyle name="Normal 11 3 2 2 4 3 2" xfId="1341"/>
    <cellStyle name="Normal 11 3 2 2 4 4" xfId="1342"/>
    <cellStyle name="Normal 11 3 2 2 5" xfId="1343"/>
    <cellStyle name="Normal 11 3 2 2 5 2" xfId="1344"/>
    <cellStyle name="Normal 11 3 2 2 5 2 2" xfId="1345"/>
    <cellStyle name="Normal 11 3 2 2 5 3" xfId="1346"/>
    <cellStyle name="Normal 11 3 2 2 6" xfId="1347"/>
    <cellStyle name="Normal 11 3 2 2 6 2" xfId="1348"/>
    <cellStyle name="Normal 11 3 2 2 7" xfId="1349"/>
    <cellStyle name="Normal 11 3 2 3" xfId="1350"/>
    <cellStyle name="Normal 11 3 2 3 2" xfId="1351"/>
    <cellStyle name="Normal 11 3 2 3 2 2" xfId="1352"/>
    <cellStyle name="Normal 11 3 2 3 2 2 2" xfId="1353"/>
    <cellStyle name="Normal 11 3 2 3 2 2 2 2" xfId="1354"/>
    <cellStyle name="Normal 11 3 2 3 2 2 2 2 2" xfId="1355"/>
    <cellStyle name="Normal 11 3 2 3 2 2 2 3" xfId="1356"/>
    <cellStyle name="Normal 11 3 2 3 2 2 3" xfId="1357"/>
    <cellStyle name="Normal 11 3 2 3 2 2 3 2" xfId="1358"/>
    <cellStyle name="Normal 11 3 2 3 2 2 4" xfId="1359"/>
    <cellStyle name="Normal 11 3 2 3 2 3" xfId="1360"/>
    <cellStyle name="Normal 11 3 2 3 2 3 2" xfId="1361"/>
    <cellStyle name="Normal 11 3 2 3 2 3 2 2" xfId="1362"/>
    <cellStyle name="Normal 11 3 2 3 2 3 3" xfId="1363"/>
    <cellStyle name="Normal 11 3 2 3 2 4" xfId="1364"/>
    <cellStyle name="Normal 11 3 2 3 2 4 2" xfId="1365"/>
    <cellStyle name="Normal 11 3 2 3 2 5" xfId="1366"/>
    <cellStyle name="Normal 11 3 2 3 3" xfId="1367"/>
    <cellStyle name="Normal 11 3 2 3 3 2" xfId="1368"/>
    <cellStyle name="Normal 11 3 2 3 3 2 2" xfId="1369"/>
    <cellStyle name="Normal 11 3 2 3 3 2 2 2" xfId="1370"/>
    <cellStyle name="Normal 11 3 2 3 3 2 3" xfId="1371"/>
    <cellStyle name="Normal 11 3 2 3 3 3" xfId="1372"/>
    <cellStyle name="Normal 11 3 2 3 3 3 2" xfId="1373"/>
    <cellStyle name="Normal 11 3 2 3 3 4" xfId="1374"/>
    <cellStyle name="Normal 11 3 2 3 4" xfId="1375"/>
    <cellStyle name="Normal 11 3 2 3 4 2" xfId="1376"/>
    <cellStyle name="Normal 11 3 2 3 4 2 2" xfId="1377"/>
    <cellStyle name="Normal 11 3 2 3 4 3" xfId="1378"/>
    <cellStyle name="Normal 11 3 2 3 5" xfId="1379"/>
    <cellStyle name="Normal 11 3 2 3 5 2" xfId="1380"/>
    <cellStyle name="Normal 11 3 2 3 6" xfId="1381"/>
    <cellStyle name="Normal 11 3 2 4" xfId="1382"/>
    <cellStyle name="Normal 11 3 2 4 2" xfId="1383"/>
    <cellStyle name="Normal 11 3 2 4 2 2" xfId="1384"/>
    <cellStyle name="Normal 11 3 2 4 2 2 2" xfId="1385"/>
    <cellStyle name="Normal 11 3 2 4 2 2 2 2" xfId="1386"/>
    <cellStyle name="Normal 11 3 2 4 2 2 3" xfId="1387"/>
    <cellStyle name="Normal 11 3 2 4 2 3" xfId="1388"/>
    <cellStyle name="Normal 11 3 2 4 2 3 2" xfId="1389"/>
    <cellStyle name="Normal 11 3 2 4 2 4" xfId="1390"/>
    <cellStyle name="Normal 11 3 2 4 3" xfId="1391"/>
    <cellStyle name="Normal 11 3 2 4 3 2" xfId="1392"/>
    <cellStyle name="Normal 11 3 2 4 3 2 2" xfId="1393"/>
    <cellStyle name="Normal 11 3 2 4 3 3" xfId="1394"/>
    <cellStyle name="Normal 11 3 2 4 4" xfId="1395"/>
    <cellStyle name="Normal 11 3 2 4 4 2" xfId="1396"/>
    <cellStyle name="Normal 11 3 2 4 5" xfId="1397"/>
    <cellStyle name="Normal 11 3 2 5" xfId="1398"/>
    <cellStyle name="Normal 11 3 2 5 2" xfId="1399"/>
    <cellStyle name="Normal 11 3 2 5 2 2" xfId="1400"/>
    <cellStyle name="Normal 11 3 2 5 2 2 2" xfId="1401"/>
    <cellStyle name="Normal 11 3 2 5 2 3" xfId="1402"/>
    <cellStyle name="Normal 11 3 2 5 3" xfId="1403"/>
    <cellStyle name="Normal 11 3 2 5 3 2" xfId="1404"/>
    <cellStyle name="Normal 11 3 2 5 4" xfId="1405"/>
    <cellStyle name="Normal 11 3 2 6" xfId="1406"/>
    <cellStyle name="Normal 11 3 2 6 2" xfId="1407"/>
    <cellStyle name="Normal 11 3 2 6 2 2" xfId="1408"/>
    <cellStyle name="Normal 11 3 2 6 3" xfId="1409"/>
    <cellStyle name="Normal 11 3 2 7" xfId="1410"/>
    <cellStyle name="Normal 11 3 2 7 2" xfId="1411"/>
    <cellStyle name="Normal 11 3 2 8" xfId="1412"/>
    <cellStyle name="Normal 11 3 3" xfId="1413"/>
    <cellStyle name="Normal 11 3 3 2" xfId="1414"/>
    <cellStyle name="Normal 11 3 3 2 2" xfId="1415"/>
    <cellStyle name="Normal 11 3 3 2 2 2" xfId="1416"/>
    <cellStyle name="Normal 11 3 3 2 2 2 2" xfId="1417"/>
    <cellStyle name="Normal 11 3 3 2 2 2 2 2" xfId="1418"/>
    <cellStyle name="Normal 11 3 3 2 2 2 2 2 2" xfId="1419"/>
    <cellStyle name="Normal 11 3 3 2 2 2 2 3" xfId="1420"/>
    <cellStyle name="Normal 11 3 3 2 2 2 3" xfId="1421"/>
    <cellStyle name="Normal 11 3 3 2 2 2 3 2" xfId="1422"/>
    <cellStyle name="Normal 11 3 3 2 2 2 4" xfId="1423"/>
    <cellStyle name="Normal 11 3 3 2 2 3" xfId="1424"/>
    <cellStyle name="Normal 11 3 3 2 2 3 2" xfId="1425"/>
    <cellStyle name="Normal 11 3 3 2 2 3 2 2" xfId="1426"/>
    <cellStyle name="Normal 11 3 3 2 2 3 3" xfId="1427"/>
    <cellStyle name="Normal 11 3 3 2 2 4" xfId="1428"/>
    <cellStyle name="Normal 11 3 3 2 2 4 2" xfId="1429"/>
    <cellStyle name="Normal 11 3 3 2 2 5" xfId="1430"/>
    <cellStyle name="Normal 11 3 3 2 3" xfId="1431"/>
    <cellStyle name="Normal 11 3 3 2 3 2" xfId="1432"/>
    <cellStyle name="Normal 11 3 3 2 3 2 2" xfId="1433"/>
    <cellStyle name="Normal 11 3 3 2 3 2 2 2" xfId="1434"/>
    <cellStyle name="Normal 11 3 3 2 3 2 3" xfId="1435"/>
    <cellStyle name="Normal 11 3 3 2 3 3" xfId="1436"/>
    <cellStyle name="Normal 11 3 3 2 3 3 2" xfId="1437"/>
    <cellStyle name="Normal 11 3 3 2 3 4" xfId="1438"/>
    <cellStyle name="Normal 11 3 3 2 4" xfId="1439"/>
    <cellStyle name="Normal 11 3 3 2 4 2" xfId="1440"/>
    <cellStyle name="Normal 11 3 3 2 4 2 2" xfId="1441"/>
    <cellStyle name="Normal 11 3 3 2 4 3" xfId="1442"/>
    <cellStyle name="Normal 11 3 3 2 5" xfId="1443"/>
    <cellStyle name="Normal 11 3 3 2 5 2" xfId="1444"/>
    <cellStyle name="Normal 11 3 3 2 6" xfId="1445"/>
    <cellStyle name="Normal 11 3 3 3" xfId="1446"/>
    <cellStyle name="Normal 11 3 3 3 2" xfId="1447"/>
    <cellStyle name="Normal 11 3 3 3 2 2" xfId="1448"/>
    <cellStyle name="Normal 11 3 3 3 2 2 2" xfId="1449"/>
    <cellStyle name="Normal 11 3 3 3 2 2 2 2" xfId="1450"/>
    <cellStyle name="Normal 11 3 3 3 2 2 3" xfId="1451"/>
    <cellStyle name="Normal 11 3 3 3 2 3" xfId="1452"/>
    <cellStyle name="Normal 11 3 3 3 2 3 2" xfId="1453"/>
    <cellStyle name="Normal 11 3 3 3 2 4" xfId="1454"/>
    <cellStyle name="Normal 11 3 3 3 3" xfId="1455"/>
    <cellStyle name="Normal 11 3 3 3 3 2" xfId="1456"/>
    <cellStyle name="Normal 11 3 3 3 3 2 2" xfId="1457"/>
    <cellStyle name="Normal 11 3 3 3 3 3" xfId="1458"/>
    <cellStyle name="Normal 11 3 3 3 4" xfId="1459"/>
    <cellStyle name="Normal 11 3 3 3 4 2" xfId="1460"/>
    <cellStyle name="Normal 11 3 3 3 5" xfId="1461"/>
    <cellStyle name="Normal 11 3 3 4" xfId="1462"/>
    <cellStyle name="Normal 11 3 3 4 2" xfId="1463"/>
    <cellStyle name="Normal 11 3 3 4 2 2" xfId="1464"/>
    <cellStyle name="Normal 11 3 3 4 2 2 2" xfId="1465"/>
    <cellStyle name="Normal 11 3 3 4 2 3" xfId="1466"/>
    <cellStyle name="Normal 11 3 3 4 3" xfId="1467"/>
    <cellStyle name="Normal 11 3 3 4 3 2" xfId="1468"/>
    <cellStyle name="Normal 11 3 3 4 4" xfId="1469"/>
    <cellStyle name="Normal 11 3 3 5" xfId="1470"/>
    <cellStyle name="Normal 11 3 3 5 2" xfId="1471"/>
    <cellStyle name="Normal 11 3 3 5 2 2" xfId="1472"/>
    <cellStyle name="Normal 11 3 3 5 3" xfId="1473"/>
    <cellStyle name="Normal 11 3 3 6" xfId="1474"/>
    <cellStyle name="Normal 11 3 3 6 2" xfId="1475"/>
    <cellStyle name="Normal 11 3 3 7" xfId="1476"/>
    <cellStyle name="Normal 11 3 4" xfId="1477"/>
    <cellStyle name="Normal 11 3 4 2" xfId="1478"/>
    <cellStyle name="Normal 11 3 4 2 2" xfId="1479"/>
    <cellStyle name="Normal 11 3 4 2 2 2" xfId="1480"/>
    <cellStyle name="Normal 11 3 4 2 2 2 2" xfId="1481"/>
    <cellStyle name="Normal 11 3 4 2 2 2 2 2" xfId="1482"/>
    <cellStyle name="Normal 11 3 4 2 2 2 3" xfId="1483"/>
    <cellStyle name="Normal 11 3 4 2 2 3" xfId="1484"/>
    <cellStyle name="Normal 11 3 4 2 2 3 2" xfId="1485"/>
    <cellStyle name="Normal 11 3 4 2 2 4" xfId="1486"/>
    <cellStyle name="Normal 11 3 4 2 3" xfId="1487"/>
    <cellStyle name="Normal 11 3 4 2 3 2" xfId="1488"/>
    <cellStyle name="Normal 11 3 4 2 3 2 2" xfId="1489"/>
    <cellStyle name="Normal 11 3 4 2 3 3" xfId="1490"/>
    <cellStyle name="Normal 11 3 4 2 4" xfId="1491"/>
    <cellStyle name="Normal 11 3 4 2 4 2" xfId="1492"/>
    <cellStyle name="Normal 11 3 4 2 5" xfId="1493"/>
    <cellStyle name="Normal 11 3 4 3" xfId="1494"/>
    <cellStyle name="Normal 11 3 4 3 2" xfId="1495"/>
    <cellStyle name="Normal 11 3 4 3 2 2" xfId="1496"/>
    <cellStyle name="Normal 11 3 4 3 2 2 2" xfId="1497"/>
    <cellStyle name="Normal 11 3 4 3 2 3" xfId="1498"/>
    <cellStyle name="Normal 11 3 4 3 3" xfId="1499"/>
    <cellStyle name="Normal 11 3 4 3 3 2" xfId="1500"/>
    <cellStyle name="Normal 11 3 4 3 4" xfId="1501"/>
    <cellStyle name="Normal 11 3 4 4" xfId="1502"/>
    <cellStyle name="Normal 11 3 4 4 2" xfId="1503"/>
    <cellStyle name="Normal 11 3 4 4 2 2" xfId="1504"/>
    <cellStyle name="Normal 11 3 4 4 3" xfId="1505"/>
    <cellStyle name="Normal 11 3 4 5" xfId="1506"/>
    <cellStyle name="Normal 11 3 4 5 2" xfId="1507"/>
    <cellStyle name="Normal 11 3 4 6" xfId="1508"/>
    <cellStyle name="Normal 11 3 5" xfId="1509"/>
    <cellStyle name="Normal 11 3 5 2" xfId="1510"/>
    <cellStyle name="Normal 11 3 5 2 2" xfId="1511"/>
    <cellStyle name="Normal 11 3 5 2 2 2" xfId="1512"/>
    <cellStyle name="Normal 11 3 5 2 2 2 2" xfId="1513"/>
    <cellStyle name="Normal 11 3 5 2 2 3" xfId="1514"/>
    <cellStyle name="Normal 11 3 5 2 3" xfId="1515"/>
    <cellStyle name="Normal 11 3 5 2 3 2" xfId="1516"/>
    <cellStyle name="Normal 11 3 5 2 4" xfId="1517"/>
    <cellStyle name="Normal 11 3 5 3" xfId="1518"/>
    <cellStyle name="Normal 11 3 5 3 2" xfId="1519"/>
    <cellStyle name="Normal 11 3 5 3 2 2" xfId="1520"/>
    <cellStyle name="Normal 11 3 5 3 3" xfId="1521"/>
    <cellStyle name="Normal 11 3 5 4" xfId="1522"/>
    <cellStyle name="Normal 11 3 5 4 2" xfId="1523"/>
    <cellStyle name="Normal 11 3 5 5" xfId="1524"/>
    <cellStyle name="Normal 11 3 6" xfId="1525"/>
    <cellStyle name="Normal 11 3 6 2" xfId="1526"/>
    <cellStyle name="Normal 11 3 6 2 2" xfId="1527"/>
    <cellStyle name="Normal 11 3 6 2 2 2" xfId="1528"/>
    <cellStyle name="Normal 11 3 6 2 3" xfId="1529"/>
    <cellStyle name="Normal 11 3 6 3" xfId="1530"/>
    <cellStyle name="Normal 11 3 6 3 2" xfId="1531"/>
    <cellStyle name="Normal 11 3 6 4" xfId="1532"/>
    <cellStyle name="Normal 11 3 7" xfId="1533"/>
    <cellStyle name="Normal 11 3 7 2" xfId="1534"/>
    <cellStyle name="Normal 11 3 7 2 2" xfId="1535"/>
    <cellStyle name="Normal 11 3 7 3" xfId="1536"/>
    <cellStyle name="Normal 11 3 8" xfId="1537"/>
    <cellStyle name="Normal 11 3 8 2" xfId="1538"/>
    <cellStyle name="Normal 11 3 9" xfId="1539"/>
    <cellStyle name="Normal 11 4" xfId="1540"/>
    <cellStyle name="Normal 11 4 2" xfId="1541"/>
    <cellStyle name="Normal 11 4 2 2" xfId="1542"/>
    <cellStyle name="Normal 11 4 2 2 2" xfId="1543"/>
    <cellStyle name="Normal 11 4 2 2 2 2" xfId="1544"/>
    <cellStyle name="Normal 11 4 2 2 2 2 2" xfId="1545"/>
    <cellStyle name="Normal 11 4 2 2 2 2 2 2" xfId="1546"/>
    <cellStyle name="Normal 11 4 2 2 2 2 2 2 2" xfId="1547"/>
    <cellStyle name="Normal 11 4 2 2 2 2 2 3" xfId="1548"/>
    <cellStyle name="Normal 11 4 2 2 2 2 3" xfId="1549"/>
    <cellStyle name="Normal 11 4 2 2 2 2 3 2" xfId="1550"/>
    <cellStyle name="Normal 11 4 2 2 2 2 4" xfId="1551"/>
    <cellStyle name="Normal 11 4 2 2 2 3" xfId="1552"/>
    <cellStyle name="Normal 11 4 2 2 2 3 2" xfId="1553"/>
    <cellStyle name="Normal 11 4 2 2 2 3 2 2" xfId="1554"/>
    <cellStyle name="Normal 11 4 2 2 2 3 3" xfId="1555"/>
    <cellStyle name="Normal 11 4 2 2 2 4" xfId="1556"/>
    <cellStyle name="Normal 11 4 2 2 2 4 2" xfId="1557"/>
    <cellStyle name="Normal 11 4 2 2 2 5" xfId="1558"/>
    <cellStyle name="Normal 11 4 2 2 3" xfId="1559"/>
    <cellStyle name="Normal 11 4 2 2 3 2" xfId="1560"/>
    <cellStyle name="Normal 11 4 2 2 3 2 2" xfId="1561"/>
    <cellStyle name="Normal 11 4 2 2 3 2 2 2" xfId="1562"/>
    <cellStyle name="Normal 11 4 2 2 3 2 3" xfId="1563"/>
    <cellStyle name="Normal 11 4 2 2 3 3" xfId="1564"/>
    <cellStyle name="Normal 11 4 2 2 3 3 2" xfId="1565"/>
    <cellStyle name="Normal 11 4 2 2 3 4" xfId="1566"/>
    <cellStyle name="Normal 11 4 2 2 4" xfId="1567"/>
    <cellStyle name="Normal 11 4 2 2 4 2" xfId="1568"/>
    <cellStyle name="Normal 11 4 2 2 4 2 2" xfId="1569"/>
    <cellStyle name="Normal 11 4 2 2 4 3" xfId="1570"/>
    <cellStyle name="Normal 11 4 2 2 5" xfId="1571"/>
    <cellStyle name="Normal 11 4 2 2 5 2" xfId="1572"/>
    <cellStyle name="Normal 11 4 2 2 6" xfId="1573"/>
    <cellStyle name="Normal 11 4 2 3" xfId="1574"/>
    <cellStyle name="Normal 11 4 2 3 2" xfId="1575"/>
    <cellStyle name="Normal 11 4 2 3 2 2" xfId="1576"/>
    <cellStyle name="Normal 11 4 2 3 2 2 2" xfId="1577"/>
    <cellStyle name="Normal 11 4 2 3 2 2 2 2" xfId="1578"/>
    <cellStyle name="Normal 11 4 2 3 2 2 3" xfId="1579"/>
    <cellStyle name="Normal 11 4 2 3 2 3" xfId="1580"/>
    <cellStyle name="Normal 11 4 2 3 2 3 2" xfId="1581"/>
    <cellStyle name="Normal 11 4 2 3 2 4" xfId="1582"/>
    <cellStyle name="Normal 11 4 2 3 3" xfId="1583"/>
    <cellStyle name="Normal 11 4 2 3 3 2" xfId="1584"/>
    <cellStyle name="Normal 11 4 2 3 3 2 2" xfId="1585"/>
    <cellStyle name="Normal 11 4 2 3 3 3" xfId="1586"/>
    <cellStyle name="Normal 11 4 2 3 4" xfId="1587"/>
    <cellStyle name="Normal 11 4 2 3 4 2" xfId="1588"/>
    <cellStyle name="Normal 11 4 2 3 5" xfId="1589"/>
    <cellStyle name="Normal 11 4 2 4" xfId="1590"/>
    <cellStyle name="Normal 11 4 2 4 2" xfId="1591"/>
    <cellStyle name="Normal 11 4 2 4 2 2" xfId="1592"/>
    <cellStyle name="Normal 11 4 2 4 2 2 2" xfId="1593"/>
    <cellStyle name="Normal 11 4 2 4 2 3" xfId="1594"/>
    <cellStyle name="Normal 11 4 2 4 3" xfId="1595"/>
    <cellStyle name="Normal 11 4 2 4 3 2" xfId="1596"/>
    <cellStyle name="Normal 11 4 2 4 4" xfId="1597"/>
    <cellStyle name="Normal 11 4 2 5" xfId="1598"/>
    <cellStyle name="Normal 11 4 2 5 2" xfId="1599"/>
    <cellStyle name="Normal 11 4 2 5 2 2" xfId="1600"/>
    <cellStyle name="Normal 11 4 2 5 3" xfId="1601"/>
    <cellStyle name="Normal 11 4 2 6" xfId="1602"/>
    <cellStyle name="Normal 11 4 2 6 2" xfId="1603"/>
    <cellStyle name="Normal 11 4 2 7" xfId="1604"/>
    <cellStyle name="Normal 11 4 3" xfId="1605"/>
    <cellStyle name="Normal 11 4 3 2" xfId="1606"/>
    <cellStyle name="Normal 11 4 3 2 2" xfId="1607"/>
    <cellStyle name="Normal 11 4 3 2 2 2" xfId="1608"/>
    <cellStyle name="Normal 11 4 3 2 2 2 2" xfId="1609"/>
    <cellStyle name="Normal 11 4 3 2 2 2 2 2" xfId="1610"/>
    <cellStyle name="Normal 11 4 3 2 2 2 3" xfId="1611"/>
    <cellStyle name="Normal 11 4 3 2 2 3" xfId="1612"/>
    <cellStyle name="Normal 11 4 3 2 2 3 2" xfId="1613"/>
    <cellStyle name="Normal 11 4 3 2 2 4" xfId="1614"/>
    <cellStyle name="Normal 11 4 3 2 3" xfId="1615"/>
    <cellStyle name="Normal 11 4 3 2 3 2" xfId="1616"/>
    <cellStyle name="Normal 11 4 3 2 3 2 2" xfId="1617"/>
    <cellStyle name="Normal 11 4 3 2 3 3" xfId="1618"/>
    <cellStyle name="Normal 11 4 3 2 4" xfId="1619"/>
    <cellStyle name="Normal 11 4 3 2 4 2" xfId="1620"/>
    <cellStyle name="Normal 11 4 3 2 5" xfId="1621"/>
    <cellStyle name="Normal 11 4 3 3" xfId="1622"/>
    <cellStyle name="Normal 11 4 3 3 2" xfId="1623"/>
    <cellStyle name="Normal 11 4 3 3 2 2" xfId="1624"/>
    <cellStyle name="Normal 11 4 3 3 2 2 2" xfId="1625"/>
    <cellStyle name="Normal 11 4 3 3 2 3" xfId="1626"/>
    <cellStyle name="Normal 11 4 3 3 3" xfId="1627"/>
    <cellStyle name="Normal 11 4 3 3 3 2" xfId="1628"/>
    <cellStyle name="Normal 11 4 3 3 4" xfId="1629"/>
    <cellStyle name="Normal 11 4 3 4" xfId="1630"/>
    <cellStyle name="Normal 11 4 3 4 2" xfId="1631"/>
    <cellStyle name="Normal 11 4 3 4 2 2" xfId="1632"/>
    <cellStyle name="Normal 11 4 3 4 3" xfId="1633"/>
    <cellStyle name="Normal 11 4 3 5" xfId="1634"/>
    <cellStyle name="Normal 11 4 3 5 2" xfId="1635"/>
    <cellStyle name="Normal 11 4 3 6" xfId="1636"/>
    <cellStyle name="Normal 11 4 4" xfId="1637"/>
    <cellStyle name="Normal 11 4 4 2" xfId="1638"/>
    <cellStyle name="Normal 11 4 4 2 2" xfId="1639"/>
    <cellStyle name="Normal 11 4 4 2 2 2" xfId="1640"/>
    <cellStyle name="Normal 11 4 4 2 2 2 2" xfId="1641"/>
    <cellStyle name="Normal 11 4 4 2 2 3" xfId="1642"/>
    <cellStyle name="Normal 11 4 4 2 3" xfId="1643"/>
    <cellStyle name="Normal 11 4 4 2 3 2" xfId="1644"/>
    <cellStyle name="Normal 11 4 4 2 4" xfId="1645"/>
    <cellStyle name="Normal 11 4 4 3" xfId="1646"/>
    <cellStyle name="Normal 11 4 4 3 2" xfId="1647"/>
    <cellStyle name="Normal 11 4 4 3 2 2" xfId="1648"/>
    <cellStyle name="Normal 11 4 4 3 3" xfId="1649"/>
    <cellStyle name="Normal 11 4 4 4" xfId="1650"/>
    <cellStyle name="Normal 11 4 4 4 2" xfId="1651"/>
    <cellStyle name="Normal 11 4 4 5" xfId="1652"/>
    <cellStyle name="Normal 11 4 5" xfId="1653"/>
    <cellStyle name="Normal 11 4 5 2" xfId="1654"/>
    <cellStyle name="Normal 11 4 5 2 2" xfId="1655"/>
    <cellStyle name="Normal 11 4 5 2 2 2" xfId="1656"/>
    <cellStyle name="Normal 11 4 5 2 3" xfId="1657"/>
    <cellStyle name="Normal 11 4 5 3" xfId="1658"/>
    <cellStyle name="Normal 11 4 5 3 2" xfId="1659"/>
    <cellStyle name="Normal 11 4 5 4" xfId="1660"/>
    <cellStyle name="Normal 11 4 6" xfId="1661"/>
    <cellStyle name="Normal 11 4 6 2" xfId="1662"/>
    <cellStyle name="Normal 11 4 6 2 2" xfId="1663"/>
    <cellStyle name="Normal 11 4 6 3" xfId="1664"/>
    <cellStyle name="Normal 11 4 7" xfId="1665"/>
    <cellStyle name="Normal 11 4 7 2" xfId="1666"/>
    <cellStyle name="Normal 11 4 8" xfId="1667"/>
    <cellStyle name="Normal 11 5" xfId="1668"/>
    <cellStyle name="Normal 11 5 2" xfId="1669"/>
    <cellStyle name="Normal 11 5 2 2" xfId="1670"/>
    <cellStyle name="Normal 11 5 2 2 2" xfId="1671"/>
    <cellStyle name="Normal 11 5 2 2 2 2" xfId="1672"/>
    <cellStyle name="Normal 11 5 2 2 2 2 2" xfId="1673"/>
    <cellStyle name="Normal 11 5 2 2 2 2 2 2" xfId="1674"/>
    <cellStyle name="Normal 11 5 2 2 2 2 3" xfId="1675"/>
    <cellStyle name="Normal 11 5 2 2 2 3" xfId="1676"/>
    <cellStyle name="Normal 11 5 2 2 2 3 2" xfId="1677"/>
    <cellStyle name="Normal 11 5 2 2 2 4" xfId="1678"/>
    <cellStyle name="Normal 11 5 2 2 3" xfId="1679"/>
    <cellStyle name="Normal 11 5 2 2 3 2" xfId="1680"/>
    <cellStyle name="Normal 11 5 2 2 3 2 2" xfId="1681"/>
    <cellStyle name="Normal 11 5 2 2 3 3" xfId="1682"/>
    <cellStyle name="Normal 11 5 2 2 4" xfId="1683"/>
    <cellStyle name="Normal 11 5 2 2 4 2" xfId="1684"/>
    <cellStyle name="Normal 11 5 2 2 5" xfId="1685"/>
    <cellStyle name="Normal 11 5 2 3" xfId="1686"/>
    <cellStyle name="Normal 11 5 2 3 2" xfId="1687"/>
    <cellStyle name="Normal 11 5 2 3 2 2" xfId="1688"/>
    <cellStyle name="Normal 11 5 2 3 2 2 2" xfId="1689"/>
    <cellStyle name="Normal 11 5 2 3 2 3" xfId="1690"/>
    <cellStyle name="Normal 11 5 2 3 3" xfId="1691"/>
    <cellStyle name="Normal 11 5 2 3 3 2" xfId="1692"/>
    <cellStyle name="Normal 11 5 2 3 4" xfId="1693"/>
    <cellStyle name="Normal 11 5 2 4" xfId="1694"/>
    <cellStyle name="Normal 11 5 2 4 2" xfId="1695"/>
    <cellStyle name="Normal 11 5 2 4 2 2" xfId="1696"/>
    <cellStyle name="Normal 11 5 2 4 3" xfId="1697"/>
    <cellStyle name="Normal 11 5 2 5" xfId="1698"/>
    <cellStyle name="Normal 11 5 2 5 2" xfId="1699"/>
    <cellStyle name="Normal 11 5 2 6" xfId="1700"/>
    <cellStyle name="Normal 11 5 3" xfId="1701"/>
    <cellStyle name="Normal 11 5 3 2" xfId="1702"/>
    <cellStyle name="Normal 11 5 3 2 2" xfId="1703"/>
    <cellStyle name="Normal 11 5 3 2 2 2" xfId="1704"/>
    <cellStyle name="Normal 11 5 3 2 2 2 2" xfId="1705"/>
    <cellStyle name="Normal 11 5 3 2 2 3" xfId="1706"/>
    <cellStyle name="Normal 11 5 3 2 3" xfId="1707"/>
    <cellStyle name="Normal 11 5 3 2 3 2" xfId="1708"/>
    <cellStyle name="Normal 11 5 3 2 4" xfId="1709"/>
    <cellStyle name="Normal 11 5 3 3" xfId="1710"/>
    <cellStyle name="Normal 11 5 3 3 2" xfId="1711"/>
    <cellStyle name="Normal 11 5 3 3 2 2" xfId="1712"/>
    <cellStyle name="Normal 11 5 3 3 3" xfId="1713"/>
    <cellStyle name="Normal 11 5 3 4" xfId="1714"/>
    <cellStyle name="Normal 11 5 3 4 2" xfId="1715"/>
    <cellStyle name="Normal 11 5 3 5" xfId="1716"/>
    <cellStyle name="Normal 11 5 4" xfId="1717"/>
    <cellStyle name="Normal 11 5 4 2" xfId="1718"/>
    <cellStyle name="Normal 11 5 4 2 2" xfId="1719"/>
    <cellStyle name="Normal 11 5 4 2 2 2" xfId="1720"/>
    <cellStyle name="Normal 11 5 4 2 3" xfId="1721"/>
    <cellStyle name="Normal 11 5 4 3" xfId="1722"/>
    <cellStyle name="Normal 11 5 4 3 2" xfId="1723"/>
    <cellStyle name="Normal 11 5 4 4" xfId="1724"/>
    <cellStyle name="Normal 11 5 5" xfId="1725"/>
    <cellStyle name="Normal 11 5 5 2" xfId="1726"/>
    <cellStyle name="Normal 11 5 5 2 2" xfId="1727"/>
    <cellStyle name="Normal 11 5 5 3" xfId="1728"/>
    <cellStyle name="Normal 11 5 6" xfId="1729"/>
    <cellStyle name="Normal 11 5 6 2" xfId="1730"/>
    <cellStyle name="Normal 11 5 7" xfId="1731"/>
    <cellStyle name="Normal 11 6" xfId="1732"/>
    <cellStyle name="Normal 11 6 2" xfId="1733"/>
    <cellStyle name="Normal 11 6 2 2" xfId="1734"/>
    <cellStyle name="Normal 11 6 2 2 2" xfId="1735"/>
    <cellStyle name="Normal 11 6 2 2 2 2" xfId="1736"/>
    <cellStyle name="Normal 11 6 2 2 2 2 2" xfId="1737"/>
    <cellStyle name="Normal 11 6 2 2 2 3" xfId="1738"/>
    <cellStyle name="Normal 11 6 2 2 3" xfId="1739"/>
    <cellStyle name="Normal 11 6 2 2 3 2" xfId="1740"/>
    <cellStyle name="Normal 11 6 2 2 4" xfId="1741"/>
    <cellStyle name="Normal 11 6 2 3" xfId="1742"/>
    <cellStyle name="Normal 11 6 2 3 2" xfId="1743"/>
    <cellStyle name="Normal 11 6 2 3 2 2" xfId="1744"/>
    <cellStyle name="Normal 11 6 2 3 3" xfId="1745"/>
    <cellStyle name="Normal 11 6 2 4" xfId="1746"/>
    <cellStyle name="Normal 11 6 2 4 2" xfId="1747"/>
    <cellStyle name="Normal 11 6 2 5" xfId="1748"/>
    <cellStyle name="Normal 11 6 3" xfId="1749"/>
    <cellStyle name="Normal 11 6 3 2" xfId="1750"/>
    <cellStyle name="Normal 11 6 3 2 2" xfId="1751"/>
    <cellStyle name="Normal 11 6 3 2 2 2" xfId="1752"/>
    <cellStyle name="Normal 11 6 3 2 3" xfId="1753"/>
    <cellStyle name="Normal 11 6 3 3" xfId="1754"/>
    <cellStyle name="Normal 11 6 3 3 2" xfId="1755"/>
    <cellStyle name="Normal 11 6 3 4" xfId="1756"/>
    <cellStyle name="Normal 11 6 4" xfId="1757"/>
    <cellStyle name="Normal 11 6 4 2" xfId="1758"/>
    <cellStyle name="Normal 11 6 4 2 2" xfId="1759"/>
    <cellStyle name="Normal 11 6 4 3" xfId="1760"/>
    <cellStyle name="Normal 11 6 5" xfId="1761"/>
    <cellStyle name="Normal 11 6 5 2" xfId="1762"/>
    <cellStyle name="Normal 11 6 6" xfId="1763"/>
    <cellStyle name="Normal 11 7" xfId="1764"/>
    <cellStyle name="Normal 11 7 2" xfId="1765"/>
    <cellStyle name="Normal 11 7 2 2" xfId="1766"/>
    <cellStyle name="Normal 11 7 2 2 2" xfId="1767"/>
    <cellStyle name="Normal 11 7 2 2 2 2" xfId="1768"/>
    <cellStyle name="Normal 11 7 2 2 3" xfId="1769"/>
    <cellStyle name="Normal 11 7 2 3" xfId="1770"/>
    <cellStyle name="Normal 11 7 2 3 2" xfId="1771"/>
    <cellStyle name="Normal 11 7 2 4" xfId="1772"/>
    <cellStyle name="Normal 11 7 3" xfId="1773"/>
    <cellStyle name="Normal 11 7 3 2" xfId="1774"/>
    <cellStyle name="Normal 11 7 3 2 2" xfId="1775"/>
    <cellStyle name="Normal 11 7 3 3" xfId="1776"/>
    <cellStyle name="Normal 11 7 4" xfId="1777"/>
    <cellStyle name="Normal 11 7 4 2" xfId="1778"/>
    <cellStyle name="Normal 11 7 5" xfId="1779"/>
    <cellStyle name="Normal 11 8" xfId="1780"/>
    <cellStyle name="Normal 11 8 2" xfId="1781"/>
    <cellStyle name="Normal 11 8 2 2" xfId="1782"/>
    <cellStyle name="Normal 11 8 2 2 2" xfId="1783"/>
    <cellStyle name="Normal 11 8 2 3" xfId="1784"/>
    <cellStyle name="Normal 11 8 3" xfId="1785"/>
    <cellStyle name="Normal 11 8 3 2" xfId="1786"/>
    <cellStyle name="Normal 11 8 4" xfId="1787"/>
    <cellStyle name="Normal 11 9" xfId="1788"/>
    <cellStyle name="Normal 11 9 2" xfId="1789"/>
    <cellStyle name="Normal 11 9 2 2" xfId="1790"/>
    <cellStyle name="Normal 11 9 3" xfId="1791"/>
    <cellStyle name="Normal 12" xfId="1792"/>
    <cellStyle name="Normal 13" xfId="1793"/>
    <cellStyle name="Normal 13 10" xfId="1794"/>
    <cellStyle name="Normal 13 2" xfId="1795"/>
    <cellStyle name="Normal 13 2 2" xfId="1796"/>
    <cellStyle name="Normal 13 2 2 2" xfId="1797"/>
    <cellStyle name="Normal 13 2 2 2 2" xfId="1798"/>
    <cellStyle name="Normal 13 2 2 2 2 2" xfId="1799"/>
    <cellStyle name="Normal 13 2 2 2 2 2 2" xfId="1800"/>
    <cellStyle name="Normal 13 2 2 2 2 2 2 2" xfId="1801"/>
    <cellStyle name="Normal 13 2 2 2 2 2 2 2 2" xfId="1802"/>
    <cellStyle name="Normal 13 2 2 2 2 2 2 2 2 2" xfId="1803"/>
    <cellStyle name="Normal 13 2 2 2 2 2 2 2 3" xfId="1804"/>
    <cellStyle name="Normal 13 2 2 2 2 2 2 3" xfId="1805"/>
    <cellStyle name="Normal 13 2 2 2 2 2 2 3 2" xfId="1806"/>
    <cellStyle name="Normal 13 2 2 2 2 2 2 4" xfId="1807"/>
    <cellStyle name="Normal 13 2 2 2 2 2 3" xfId="1808"/>
    <cellStyle name="Normal 13 2 2 2 2 2 3 2" xfId="1809"/>
    <cellStyle name="Normal 13 2 2 2 2 2 3 2 2" xfId="1810"/>
    <cellStyle name="Normal 13 2 2 2 2 2 3 3" xfId="1811"/>
    <cellStyle name="Normal 13 2 2 2 2 2 4" xfId="1812"/>
    <cellStyle name="Normal 13 2 2 2 2 2 4 2" xfId="1813"/>
    <cellStyle name="Normal 13 2 2 2 2 2 5" xfId="1814"/>
    <cellStyle name="Normal 13 2 2 2 2 3" xfId="1815"/>
    <cellStyle name="Normal 13 2 2 2 2 3 2" xfId="1816"/>
    <cellStyle name="Normal 13 2 2 2 2 3 2 2" xfId="1817"/>
    <cellStyle name="Normal 13 2 2 2 2 3 2 2 2" xfId="1818"/>
    <cellStyle name="Normal 13 2 2 2 2 3 2 3" xfId="1819"/>
    <cellStyle name="Normal 13 2 2 2 2 3 3" xfId="1820"/>
    <cellStyle name="Normal 13 2 2 2 2 3 3 2" xfId="1821"/>
    <cellStyle name="Normal 13 2 2 2 2 3 4" xfId="1822"/>
    <cellStyle name="Normal 13 2 2 2 2 4" xfId="1823"/>
    <cellStyle name="Normal 13 2 2 2 2 4 2" xfId="1824"/>
    <cellStyle name="Normal 13 2 2 2 2 4 2 2" xfId="1825"/>
    <cellStyle name="Normal 13 2 2 2 2 4 3" xfId="1826"/>
    <cellStyle name="Normal 13 2 2 2 2 5" xfId="1827"/>
    <cellStyle name="Normal 13 2 2 2 2 5 2" xfId="1828"/>
    <cellStyle name="Normal 13 2 2 2 2 6" xfId="1829"/>
    <cellStyle name="Normal 13 2 2 2 3" xfId="1830"/>
    <cellStyle name="Normal 13 2 2 2 3 2" xfId="1831"/>
    <cellStyle name="Normal 13 2 2 2 3 2 2" xfId="1832"/>
    <cellStyle name="Normal 13 2 2 2 3 2 2 2" xfId="1833"/>
    <cellStyle name="Normal 13 2 2 2 3 2 2 2 2" xfId="1834"/>
    <cellStyle name="Normal 13 2 2 2 3 2 2 3" xfId="1835"/>
    <cellStyle name="Normal 13 2 2 2 3 2 3" xfId="1836"/>
    <cellStyle name="Normal 13 2 2 2 3 2 3 2" xfId="1837"/>
    <cellStyle name="Normal 13 2 2 2 3 2 4" xfId="1838"/>
    <cellStyle name="Normal 13 2 2 2 3 3" xfId="1839"/>
    <cellStyle name="Normal 13 2 2 2 3 3 2" xfId="1840"/>
    <cellStyle name="Normal 13 2 2 2 3 3 2 2" xfId="1841"/>
    <cellStyle name="Normal 13 2 2 2 3 3 3" xfId="1842"/>
    <cellStyle name="Normal 13 2 2 2 3 4" xfId="1843"/>
    <cellStyle name="Normal 13 2 2 2 3 4 2" xfId="1844"/>
    <cellStyle name="Normal 13 2 2 2 3 5" xfId="1845"/>
    <cellStyle name="Normal 13 2 2 2 4" xfId="1846"/>
    <cellStyle name="Normal 13 2 2 2 4 2" xfId="1847"/>
    <cellStyle name="Normal 13 2 2 2 4 2 2" xfId="1848"/>
    <cellStyle name="Normal 13 2 2 2 4 2 2 2" xfId="1849"/>
    <cellStyle name="Normal 13 2 2 2 4 2 3" xfId="1850"/>
    <cellStyle name="Normal 13 2 2 2 4 3" xfId="1851"/>
    <cellStyle name="Normal 13 2 2 2 4 3 2" xfId="1852"/>
    <cellStyle name="Normal 13 2 2 2 4 4" xfId="1853"/>
    <cellStyle name="Normal 13 2 2 2 5" xfId="1854"/>
    <cellStyle name="Normal 13 2 2 2 5 2" xfId="1855"/>
    <cellStyle name="Normal 13 2 2 2 5 2 2" xfId="1856"/>
    <cellStyle name="Normal 13 2 2 2 5 3" xfId="1857"/>
    <cellStyle name="Normal 13 2 2 2 6" xfId="1858"/>
    <cellStyle name="Normal 13 2 2 2 6 2" xfId="1859"/>
    <cellStyle name="Normal 13 2 2 2 7" xfId="1860"/>
    <cellStyle name="Normal 13 2 2 3" xfId="1861"/>
    <cellStyle name="Normal 13 2 2 3 2" xfId="1862"/>
    <cellStyle name="Normal 13 2 2 3 2 2" xfId="1863"/>
    <cellStyle name="Normal 13 2 2 3 2 2 2" xfId="1864"/>
    <cellStyle name="Normal 13 2 2 3 2 2 2 2" xfId="1865"/>
    <cellStyle name="Normal 13 2 2 3 2 2 2 2 2" xfId="1866"/>
    <cellStyle name="Normal 13 2 2 3 2 2 2 3" xfId="1867"/>
    <cellStyle name="Normal 13 2 2 3 2 2 3" xfId="1868"/>
    <cellStyle name="Normal 13 2 2 3 2 2 3 2" xfId="1869"/>
    <cellStyle name="Normal 13 2 2 3 2 2 4" xfId="1870"/>
    <cellStyle name="Normal 13 2 2 3 2 3" xfId="1871"/>
    <cellStyle name="Normal 13 2 2 3 2 3 2" xfId="1872"/>
    <cellStyle name="Normal 13 2 2 3 2 3 2 2" xfId="1873"/>
    <cellStyle name="Normal 13 2 2 3 2 3 3" xfId="1874"/>
    <cellStyle name="Normal 13 2 2 3 2 4" xfId="1875"/>
    <cellStyle name="Normal 13 2 2 3 2 4 2" xfId="1876"/>
    <cellStyle name="Normal 13 2 2 3 2 5" xfId="1877"/>
    <cellStyle name="Normal 13 2 2 3 3" xfId="1878"/>
    <cellStyle name="Normal 13 2 2 3 3 2" xfId="1879"/>
    <cellStyle name="Normal 13 2 2 3 3 2 2" xfId="1880"/>
    <cellStyle name="Normal 13 2 2 3 3 2 2 2" xfId="1881"/>
    <cellStyle name="Normal 13 2 2 3 3 2 3" xfId="1882"/>
    <cellStyle name="Normal 13 2 2 3 3 3" xfId="1883"/>
    <cellStyle name="Normal 13 2 2 3 3 3 2" xfId="1884"/>
    <cellStyle name="Normal 13 2 2 3 3 4" xfId="1885"/>
    <cellStyle name="Normal 13 2 2 3 4" xfId="1886"/>
    <cellStyle name="Normal 13 2 2 3 4 2" xfId="1887"/>
    <cellStyle name="Normal 13 2 2 3 4 2 2" xfId="1888"/>
    <cellStyle name="Normal 13 2 2 3 4 3" xfId="1889"/>
    <cellStyle name="Normal 13 2 2 3 5" xfId="1890"/>
    <cellStyle name="Normal 13 2 2 3 5 2" xfId="1891"/>
    <cellStyle name="Normal 13 2 2 3 6" xfId="1892"/>
    <cellStyle name="Normal 13 2 2 4" xfId="1893"/>
    <cellStyle name="Normal 13 2 2 4 2" xfId="1894"/>
    <cellStyle name="Normal 13 2 2 4 2 2" xfId="1895"/>
    <cellStyle name="Normal 13 2 2 4 2 2 2" xfId="1896"/>
    <cellStyle name="Normal 13 2 2 4 2 2 2 2" xfId="1897"/>
    <cellStyle name="Normal 13 2 2 4 2 2 3" xfId="1898"/>
    <cellStyle name="Normal 13 2 2 4 2 3" xfId="1899"/>
    <cellStyle name="Normal 13 2 2 4 2 3 2" xfId="1900"/>
    <cellStyle name="Normal 13 2 2 4 2 4" xfId="1901"/>
    <cellStyle name="Normal 13 2 2 4 3" xfId="1902"/>
    <cellStyle name="Normal 13 2 2 4 3 2" xfId="1903"/>
    <cellStyle name="Normal 13 2 2 4 3 2 2" xfId="1904"/>
    <cellStyle name="Normal 13 2 2 4 3 3" xfId="1905"/>
    <cellStyle name="Normal 13 2 2 4 4" xfId="1906"/>
    <cellStyle name="Normal 13 2 2 4 4 2" xfId="1907"/>
    <cellStyle name="Normal 13 2 2 4 5" xfId="1908"/>
    <cellStyle name="Normal 13 2 2 5" xfId="1909"/>
    <cellStyle name="Normal 13 2 2 5 2" xfId="1910"/>
    <cellStyle name="Normal 13 2 2 5 2 2" xfId="1911"/>
    <cellStyle name="Normal 13 2 2 5 2 2 2" xfId="1912"/>
    <cellStyle name="Normal 13 2 2 5 2 3" xfId="1913"/>
    <cellStyle name="Normal 13 2 2 5 3" xfId="1914"/>
    <cellStyle name="Normal 13 2 2 5 3 2" xfId="1915"/>
    <cellStyle name="Normal 13 2 2 5 4" xfId="1916"/>
    <cellStyle name="Normal 13 2 2 6" xfId="1917"/>
    <cellStyle name="Normal 13 2 2 6 2" xfId="1918"/>
    <cellStyle name="Normal 13 2 2 6 2 2" xfId="1919"/>
    <cellStyle name="Normal 13 2 2 6 3" xfId="1920"/>
    <cellStyle name="Normal 13 2 2 7" xfId="1921"/>
    <cellStyle name="Normal 13 2 2 7 2" xfId="1922"/>
    <cellStyle name="Normal 13 2 2 8" xfId="1923"/>
    <cellStyle name="Normal 13 2 3" xfId="1924"/>
    <cellStyle name="Normal 13 2 3 2" xfId="1925"/>
    <cellStyle name="Normal 13 2 3 2 2" xfId="1926"/>
    <cellStyle name="Normal 13 2 3 2 2 2" xfId="1927"/>
    <cellStyle name="Normal 13 2 3 2 2 2 2" xfId="1928"/>
    <cellStyle name="Normal 13 2 3 2 2 2 2 2" xfId="1929"/>
    <cellStyle name="Normal 13 2 3 2 2 2 2 2 2" xfId="1930"/>
    <cellStyle name="Normal 13 2 3 2 2 2 2 3" xfId="1931"/>
    <cellStyle name="Normal 13 2 3 2 2 2 3" xfId="1932"/>
    <cellStyle name="Normal 13 2 3 2 2 2 3 2" xfId="1933"/>
    <cellStyle name="Normal 13 2 3 2 2 2 4" xfId="1934"/>
    <cellStyle name="Normal 13 2 3 2 2 3" xfId="1935"/>
    <cellStyle name="Normal 13 2 3 2 2 3 2" xfId="1936"/>
    <cellStyle name="Normal 13 2 3 2 2 3 2 2" xfId="1937"/>
    <cellStyle name="Normal 13 2 3 2 2 3 3" xfId="1938"/>
    <cellStyle name="Normal 13 2 3 2 2 4" xfId="1939"/>
    <cellStyle name="Normal 13 2 3 2 2 4 2" xfId="1940"/>
    <cellStyle name="Normal 13 2 3 2 2 5" xfId="1941"/>
    <cellStyle name="Normal 13 2 3 2 3" xfId="1942"/>
    <cellStyle name="Normal 13 2 3 2 3 2" xfId="1943"/>
    <cellStyle name="Normal 13 2 3 2 3 2 2" xfId="1944"/>
    <cellStyle name="Normal 13 2 3 2 3 2 2 2" xfId="1945"/>
    <cellStyle name="Normal 13 2 3 2 3 2 3" xfId="1946"/>
    <cellStyle name="Normal 13 2 3 2 3 3" xfId="1947"/>
    <cellStyle name="Normal 13 2 3 2 3 3 2" xfId="1948"/>
    <cellStyle name="Normal 13 2 3 2 3 4" xfId="1949"/>
    <cellStyle name="Normal 13 2 3 2 4" xfId="1950"/>
    <cellStyle name="Normal 13 2 3 2 4 2" xfId="1951"/>
    <cellStyle name="Normal 13 2 3 2 4 2 2" xfId="1952"/>
    <cellStyle name="Normal 13 2 3 2 4 3" xfId="1953"/>
    <cellStyle name="Normal 13 2 3 2 5" xfId="1954"/>
    <cellStyle name="Normal 13 2 3 2 5 2" xfId="1955"/>
    <cellStyle name="Normal 13 2 3 2 6" xfId="1956"/>
    <cellStyle name="Normal 13 2 3 3" xfId="1957"/>
    <cellStyle name="Normal 13 2 3 3 2" xfId="1958"/>
    <cellStyle name="Normal 13 2 3 3 2 2" xfId="1959"/>
    <cellStyle name="Normal 13 2 3 3 2 2 2" xfId="1960"/>
    <cellStyle name="Normal 13 2 3 3 2 2 2 2" xfId="1961"/>
    <cellStyle name="Normal 13 2 3 3 2 2 3" xfId="1962"/>
    <cellStyle name="Normal 13 2 3 3 2 3" xfId="1963"/>
    <cellStyle name="Normal 13 2 3 3 2 3 2" xfId="1964"/>
    <cellStyle name="Normal 13 2 3 3 2 4" xfId="1965"/>
    <cellStyle name="Normal 13 2 3 3 3" xfId="1966"/>
    <cellStyle name="Normal 13 2 3 3 3 2" xfId="1967"/>
    <cellStyle name="Normal 13 2 3 3 3 2 2" xfId="1968"/>
    <cellStyle name="Normal 13 2 3 3 3 3" xfId="1969"/>
    <cellStyle name="Normal 13 2 3 3 4" xfId="1970"/>
    <cellStyle name="Normal 13 2 3 3 4 2" xfId="1971"/>
    <cellStyle name="Normal 13 2 3 3 5" xfId="1972"/>
    <cellStyle name="Normal 13 2 3 4" xfId="1973"/>
    <cellStyle name="Normal 13 2 3 4 2" xfId="1974"/>
    <cellStyle name="Normal 13 2 3 4 2 2" xfId="1975"/>
    <cellStyle name="Normal 13 2 3 4 2 2 2" xfId="1976"/>
    <cellStyle name="Normal 13 2 3 4 2 3" xfId="1977"/>
    <cellStyle name="Normal 13 2 3 4 3" xfId="1978"/>
    <cellStyle name="Normal 13 2 3 4 3 2" xfId="1979"/>
    <cellStyle name="Normal 13 2 3 4 4" xfId="1980"/>
    <cellStyle name="Normal 13 2 3 5" xfId="1981"/>
    <cellStyle name="Normal 13 2 3 5 2" xfId="1982"/>
    <cellStyle name="Normal 13 2 3 5 2 2" xfId="1983"/>
    <cellStyle name="Normal 13 2 3 5 3" xfId="1984"/>
    <cellStyle name="Normal 13 2 3 6" xfId="1985"/>
    <cellStyle name="Normal 13 2 3 6 2" xfId="1986"/>
    <cellStyle name="Normal 13 2 3 7" xfId="1987"/>
    <cellStyle name="Normal 13 2 4" xfId="1988"/>
    <cellStyle name="Normal 13 2 4 2" xfId="1989"/>
    <cellStyle name="Normal 13 2 4 2 2" xfId="1990"/>
    <cellStyle name="Normal 13 2 4 2 2 2" xfId="1991"/>
    <cellStyle name="Normal 13 2 4 2 2 2 2" xfId="1992"/>
    <cellStyle name="Normal 13 2 4 2 2 2 2 2" xfId="1993"/>
    <cellStyle name="Normal 13 2 4 2 2 2 3" xfId="1994"/>
    <cellStyle name="Normal 13 2 4 2 2 3" xfId="1995"/>
    <cellStyle name="Normal 13 2 4 2 2 3 2" xfId="1996"/>
    <cellStyle name="Normal 13 2 4 2 2 4" xfId="1997"/>
    <cellStyle name="Normal 13 2 4 2 3" xfId="1998"/>
    <cellStyle name="Normal 13 2 4 2 3 2" xfId="1999"/>
    <cellStyle name="Normal 13 2 4 2 3 2 2" xfId="2000"/>
    <cellStyle name="Normal 13 2 4 2 3 3" xfId="2001"/>
    <cellStyle name="Normal 13 2 4 2 4" xfId="2002"/>
    <cellStyle name="Normal 13 2 4 2 4 2" xfId="2003"/>
    <cellStyle name="Normal 13 2 4 2 5" xfId="2004"/>
    <cellStyle name="Normal 13 2 4 3" xfId="2005"/>
    <cellStyle name="Normal 13 2 4 3 2" xfId="2006"/>
    <cellStyle name="Normal 13 2 4 3 2 2" xfId="2007"/>
    <cellStyle name="Normal 13 2 4 3 2 2 2" xfId="2008"/>
    <cellStyle name="Normal 13 2 4 3 2 3" xfId="2009"/>
    <cellStyle name="Normal 13 2 4 3 3" xfId="2010"/>
    <cellStyle name="Normal 13 2 4 3 3 2" xfId="2011"/>
    <cellStyle name="Normal 13 2 4 3 4" xfId="2012"/>
    <cellStyle name="Normal 13 2 4 4" xfId="2013"/>
    <cellStyle name="Normal 13 2 4 4 2" xfId="2014"/>
    <cellStyle name="Normal 13 2 4 4 2 2" xfId="2015"/>
    <cellStyle name="Normal 13 2 4 4 3" xfId="2016"/>
    <cellStyle name="Normal 13 2 4 5" xfId="2017"/>
    <cellStyle name="Normal 13 2 4 5 2" xfId="2018"/>
    <cellStyle name="Normal 13 2 4 6" xfId="2019"/>
    <cellStyle name="Normal 13 2 5" xfId="2020"/>
    <cellStyle name="Normal 13 2 5 2" xfId="2021"/>
    <cellStyle name="Normal 13 2 5 2 2" xfId="2022"/>
    <cellStyle name="Normal 13 2 5 2 2 2" xfId="2023"/>
    <cellStyle name="Normal 13 2 5 2 2 2 2" xfId="2024"/>
    <cellStyle name="Normal 13 2 5 2 2 3" xfId="2025"/>
    <cellStyle name="Normal 13 2 5 2 3" xfId="2026"/>
    <cellStyle name="Normal 13 2 5 2 3 2" xfId="2027"/>
    <cellStyle name="Normal 13 2 5 2 4" xfId="2028"/>
    <cellStyle name="Normal 13 2 5 3" xfId="2029"/>
    <cellStyle name="Normal 13 2 5 3 2" xfId="2030"/>
    <cellStyle name="Normal 13 2 5 3 2 2" xfId="2031"/>
    <cellStyle name="Normal 13 2 5 3 3" xfId="2032"/>
    <cellStyle name="Normal 13 2 5 4" xfId="2033"/>
    <cellStyle name="Normal 13 2 5 4 2" xfId="2034"/>
    <cellStyle name="Normal 13 2 5 5" xfId="2035"/>
    <cellStyle name="Normal 13 2 6" xfId="2036"/>
    <cellStyle name="Normal 13 2 6 2" xfId="2037"/>
    <cellStyle name="Normal 13 2 6 2 2" xfId="2038"/>
    <cellStyle name="Normal 13 2 6 2 2 2" xfId="2039"/>
    <cellStyle name="Normal 13 2 6 2 3" xfId="2040"/>
    <cellStyle name="Normal 13 2 6 3" xfId="2041"/>
    <cellStyle name="Normal 13 2 6 3 2" xfId="2042"/>
    <cellStyle name="Normal 13 2 6 4" xfId="2043"/>
    <cellStyle name="Normal 13 2 7" xfId="2044"/>
    <cellStyle name="Normal 13 2 7 2" xfId="2045"/>
    <cellStyle name="Normal 13 2 7 2 2" xfId="2046"/>
    <cellStyle name="Normal 13 2 7 3" xfId="2047"/>
    <cellStyle name="Normal 13 2 8" xfId="2048"/>
    <cellStyle name="Normal 13 2 8 2" xfId="2049"/>
    <cellStyle name="Normal 13 2 9" xfId="2050"/>
    <cellStyle name="Normal 13 3" xfId="2051"/>
    <cellStyle name="Normal 13 3 2" xfId="2052"/>
    <cellStyle name="Normal 13 3 2 2" xfId="2053"/>
    <cellStyle name="Normal 13 3 2 2 2" xfId="2054"/>
    <cellStyle name="Normal 13 3 2 2 2 2" xfId="2055"/>
    <cellStyle name="Normal 13 3 2 2 2 2 2" xfId="2056"/>
    <cellStyle name="Normal 13 3 2 2 2 2 2 2" xfId="2057"/>
    <cellStyle name="Normal 13 3 2 2 2 2 2 2 2" xfId="2058"/>
    <cellStyle name="Normal 13 3 2 2 2 2 2 3" xfId="2059"/>
    <cellStyle name="Normal 13 3 2 2 2 2 3" xfId="2060"/>
    <cellStyle name="Normal 13 3 2 2 2 2 3 2" xfId="2061"/>
    <cellStyle name="Normal 13 3 2 2 2 2 4" xfId="2062"/>
    <cellStyle name="Normal 13 3 2 2 2 3" xfId="2063"/>
    <cellStyle name="Normal 13 3 2 2 2 3 2" xfId="2064"/>
    <cellStyle name="Normal 13 3 2 2 2 3 2 2" xfId="2065"/>
    <cellStyle name="Normal 13 3 2 2 2 3 3" xfId="2066"/>
    <cellStyle name="Normal 13 3 2 2 2 4" xfId="2067"/>
    <cellStyle name="Normal 13 3 2 2 2 4 2" xfId="2068"/>
    <cellStyle name="Normal 13 3 2 2 2 5" xfId="2069"/>
    <cellStyle name="Normal 13 3 2 2 3" xfId="2070"/>
    <cellStyle name="Normal 13 3 2 2 3 2" xfId="2071"/>
    <cellStyle name="Normal 13 3 2 2 3 2 2" xfId="2072"/>
    <cellStyle name="Normal 13 3 2 2 3 2 2 2" xfId="2073"/>
    <cellStyle name="Normal 13 3 2 2 3 2 3" xfId="2074"/>
    <cellStyle name="Normal 13 3 2 2 3 3" xfId="2075"/>
    <cellStyle name="Normal 13 3 2 2 3 3 2" xfId="2076"/>
    <cellStyle name="Normal 13 3 2 2 3 4" xfId="2077"/>
    <cellStyle name="Normal 13 3 2 2 4" xfId="2078"/>
    <cellStyle name="Normal 13 3 2 2 4 2" xfId="2079"/>
    <cellStyle name="Normal 13 3 2 2 4 2 2" xfId="2080"/>
    <cellStyle name="Normal 13 3 2 2 4 3" xfId="2081"/>
    <cellStyle name="Normal 13 3 2 2 5" xfId="2082"/>
    <cellStyle name="Normal 13 3 2 2 5 2" xfId="2083"/>
    <cellStyle name="Normal 13 3 2 2 6" xfId="2084"/>
    <cellStyle name="Normal 13 3 2 3" xfId="2085"/>
    <cellStyle name="Normal 13 3 2 3 2" xfId="2086"/>
    <cellStyle name="Normal 13 3 2 3 2 2" xfId="2087"/>
    <cellStyle name="Normal 13 3 2 3 2 2 2" xfId="2088"/>
    <cellStyle name="Normal 13 3 2 3 2 2 2 2" xfId="2089"/>
    <cellStyle name="Normal 13 3 2 3 2 2 3" xfId="2090"/>
    <cellStyle name="Normal 13 3 2 3 2 3" xfId="2091"/>
    <cellStyle name="Normal 13 3 2 3 2 3 2" xfId="2092"/>
    <cellStyle name="Normal 13 3 2 3 2 4" xfId="2093"/>
    <cellStyle name="Normal 13 3 2 3 3" xfId="2094"/>
    <cellStyle name="Normal 13 3 2 3 3 2" xfId="2095"/>
    <cellStyle name="Normal 13 3 2 3 3 2 2" xfId="2096"/>
    <cellStyle name="Normal 13 3 2 3 3 3" xfId="2097"/>
    <cellStyle name="Normal 13 3 2 3 4" xfId="2098"/>
    <cellStyle name="Normal 13 3 2 3 4 2" xfId="2099"/>
    <cellStyle name="Normal 13 3 2 3 5" xfId="2100"/>
    <cellStyle name="Normal 13 3 2 4" xfId="2101"/>
    <cellStyle name="Normal 13 3 2 4 2" xfId="2102"/>
    <cellStyle name="Normal 13 3 2 4 2 2" xfId="2103"/>
    <cellStyle name="Normal 13 3 2 4 2 2 2" xfId="2104"/>
    <cellStyle name="Normal 13 3 2 4 2 3" xfId="2105"/>
    <cellStyle name="Normal 13 3 2 4 3" xfId="2106"/>
    <cellStyle name="Normal 13 3 2 4 3 2" xfId="2107"/>
    <cellStyle name="Normal 13 3 2 4 4" xfId="2108"/>
    <cellStyle name="Normal 13 3 2 5" xfId="2109"/>
    <cellStyle name="Normal 13 3 2 5 2" xfId="2110"/>
    <cellStyle name="Normal 13 3 2 5 2 2" xfId="2111"/>
    <cellStyle name="Normal 13 3 2 5 3" xfId="2112"/>
    <cellStyle name="Normal 13 3 2 6" xfId="2113"/>
    <cellStyle name="Normal 13 3 2 6 2" xfId="2114"/>
    <cellStyle name="Normal 13 3 2 7" xfId="2115"/>
    <cellStyle name="Normal 13 3 3" xfId="2116"/>
    <cellStyle name="Normal 13 3 3 2" xfId="2117"/>
    <cellStyle name="Normal 13 3 3 2 2" xfId="2118"/>
    <cellStyle name="Normal 13 3 3 2 2 2" xfId="2119"/>
    <cellStyle name="Normal 13 3 3 2 2 2 2" xfId="2120"/>
    <cellStyle name="Normal 13 3 3 2 2 2 2 2" xfId="2121"/>
    <cellStyle name="Normal 13 3 3 2 2 2 3" xfId="2122"/>
    <cellStyle name="Normal 13 3 3 2 2 3" xfId="2123"/>
    <cellStyle name="Normal 13 3 3 2 2 3 2" xfId="2124"/>
    <cellStyle name="Normal 13 3 3 2 2 4" xfId="2125"/>
    <cellStyle name="Normal 13 3 3 2 3" xfId="2126"/>
    <cellStyle name="Normal 13 3 3 2 3 2" xfId="2127"/>
    <cellStyle name="Normal 13 3 3 2 3 2 2" xfId="2128"/>
    <cellStyle name="Normal 13 3 3 2 3 3" xfId="2129"/>
    <cellStyle name="Normal 13 3 3 2 4" xfId="2130"/>
    <cellStyle name="Normal 13 3 3 2 4 2" xfId="2131"/>
    <cellStyle name="Normal 13 3 3 2 5" xfId="2132"/>
    <cellStyle name="Normal 13 3 3 3" xfId="2133"/>
    <cellStyle name="Normal 13 3 3 3 2" xfId="2134"/>
    <cellStyle name="Normal 13 3 3 3 2 2" xfId="2135"/>
    <cellStyle name="Normal 13 3 3 3 2 2 2" xfId="2136"/>
    <cellStyle name="Normal 13 3 3 3 2 3" xfId="2137"/>
    <cellStyle name="Normal 13 3 3 3 3" xfId="2138"/>
    <cellStyle name="Normal 13 3 3 3 3 2" xfId="2139"/>
    <cellStyle name="Normal 13 3 3 3 4" xfId="2140"/>
    <cellStyle name="Normal 13 3 3 4" xfId="2141"/>
    <cellStyle name="Normal 13 3 3 4 2" xfId="2142"/>
    <cellStyle name="Normal 13 3 3 4 2 2" xfId="2143"/>
    <cellStyle name="Normal 13 3 3 4 3" xfId="2144"/>
    <cellStyle name="Normal 13 3 3 5" xfId="2145"/>
    <cellStyle name="Normal 13 3 3 5 2" xfId="2146"/>
    <cellStyle name="Normal 13 3 3 6" xfId="2147"/>
    <cellStyle name="Normal 13 3 4" xfId="2148"/>
    <cellStyle name="Normal 13 3 4 2" xfId="2149"/>
    <cellStyle name="Normal 13 3 4 2 2" xfId="2150"/>
    <cellStyle name="Normal 13 3 4 2 2 2" xfId="2151"/>
    <cellStyle name="Normal 13 3 4 2 2 2 2" xfId="2152"/>
    <cellStyle name="Normal 13 3 4 2 2 3" xfId="2153"/>
    <cellStyle name="Normal 13 3 4 2 3" xfId="2154"/>
    <cellStyle name="Normal 13 3 4 2 3 2" xfId="2155"/>
    <cellStyle name="Normal 13 3 4 2 4" xfId="2156"/>
    <cellStyle name="Normal 13 3 4 3" xfId="2157"/>
    <cellStyle name="Normal 13 3 4 3 2" xfId="2158"/>
    <cellStyle name="Normal 13 3 4 3 2 2" xfId="2159"/>
    <cellStyle name="Normal 13 3 4 3 3" xfId="2160"/>
    <cellStyle name="Normal 13 3 4 4" xfId="2161"/>
    <cellStyle name="Normal 13 3 4 4 2" xfId="2162"/>
    <cellStyle name="Normal 13 3 4 5" xfId="2163"/>
    <cellStyle name="Normal 13 3 5" xfId="2164"/>
    <cellStyle name="Normal 13 3 5 2" xfId="2165"/>
    <cellStyle name="Normal 13 3 5 2 2" xfId="2166"/>
    <cellStyle name="Normal 13 3 5 2 2 2" xfId="2167"/>
    <cellStyle name="Normal 13 3 5 2 3" xfId="2168"/>
    <cellStyle name="Normal 13 3 5 3" xfId="2169"/>
    <cellStyle name="Normal 13 3 5 3 2" xfId="2170"/>
    <cellStyle name="Normal 13 3 5 4" xfId="2171"/>
    <cellStyle name="Normal 13 3 6" xfId="2172"/>
    <cellStyle name="Normal 13 3 6 2" xfId="2173"/>
    <cellStyle name="Normal 13 3 6 2 2" xfId="2174"/>
    <cellStyle name="Normal 13 3 6 3" xfId="2175"/>
    <cellStyle name="Normal 13 3 7" xfId="2176"/>
    <cellStyle name="Normal 13 3 7 2" xfId="2177"/>
    <cellStyle name="Normal 13 3 8" xfId="2178"/>
    <cellStyle name="Normal 13 4" xfId="2179"/>
    <cellStyle name="Normal 13 4 2" xfId="2180"/>
    <cellStyle name="Normal 13 4 2 2" xfId="2181"/>
    <cellStyle name="Normal 13 4 2 2 2" xfId="2182"/>
    <cellStyle name="Normal 13 4 2 2 2 2" xfId="2183"/>
    <cellStyle name="Normal 13 4 2 2 2 2 2" xfId="2184"/>
    <cellStyle name="Normal 13 4 2 2 2 2 2 2" xfId="2185"/>
    <cellStyle name="Normal 13 4 2 2 2 2 3" xfId="2186"/>
    <cellStyle name="Normal 13 4 2 2 2 3" xfId="2187"/>
    <cellStyle name="Normal 13 4 2 2 2 3 2" xfId="2188"/>
    <cellStyle name="Normal 13 4 2 2 2 4" xfId="2189"/>
    <cellStyle name="Normal 13 4 2 2 3" xfId="2190"/>
    <cellStyle name="Normal 13 4 2 2 3 2" xfId="2191"/>
    <cellStyle name="Normal 13 4 2 2 3 2 2" xfId="2192"/>
    <cellStyle name="Normal 13 4 2 2 3 3" xfId="2193"/>
    <cellStyle name="Normal 13 4 2 2 4" xfId="2194"/>
    <cellStyle name="Normal 13 4 2 2 4 2" xfId="2195"/>
    <cellStyle name="Normal 13 4 2 2 5" xfId="2196"/>
    <cellStyle name="Normal 13 4 2 3" xfId="2197"/>
    <cellStyle name="Normal 13 4 2 3 2" xfId="2198"/>
    <cellStyle name="Normal 13 4 2 3 2 2" xfId="2199"/>
    <cellStyle name="Normal 13 4 2 3 2 2 2" xfId="2200"/>
    <cellStyle name="Normal 13 4 2 3 2 3" xfId="2201"/>
    <cellStyle name="Normal 13 4 2 3 3" xfId="2202"/>
    <cellStyle name="Normal 13 4 2 3 3 2" xfId="2203"/>
    <cellStyle name="Normal 13 4 2 3 4" xfId="2204"/>
    <cellStyle name="Normal 13 4 2 4" xfId="2205"/>
    <cellStyle name="Normal 13 4 2 4 2" xfId="2206"/>
    <cellStyle name="Normal 13 4 2 4 2 2" xfId="2207"/>
    <cellStyle name="Normal 13 4 2 4 3" xfId="2208"/>
    <cellStyle name="Normal 13 4 2 5" xfId="2209"/>
    <cellStyle name="Normal 13 4 2 5 2" xfId="2210"/>
    <cellStyle name="Normal 13 4 2 6" xfId="2211"/>
    <cellStyle name="Normal 13 4 3" xfId="2212"/>
    <cellStyle name="Normal 13 4 3 2" xfId="2213"/>
    <cellStyle name="Normal 13 4 3 2 2" xfId="2214"/>
    <cellStyle name="Normal 13 4 3 2 2 2" xfId="2215"/>
    <cellStyle name="Normal 13 4 3 2 2 2 2" xfId="2216"/>
    <cellStyle name="Normal 13 4 3 2 2 3" xfId="2217"/>
    <cellStyle name="Normal 13 4 3 2 3" xfId="2218"/>
    <cellStyle name="Normal 13 4 3 2 3 2" xfId="2219"/>
    <cellStyle name="Normal 13 4 3 2 4" xfId="2220"/>
    <cellStyle name="Normal 13 4 3 3" xfId="2221"/>
    <cellStyle name="Normal 13 4 3 3 2" xfId="2222"/>
    <cellStyle name="Normal 13 4 3 3 2 2" xfId="2223"/>
    <cellStyle name="Normal 13 4 3 3 3" xfId="2224"/>
    <cellStyle name="Normal 13 4 3 4" xfId="2225"/>
    <cellStyle name="Normal 13 4 3 4 2" xfId="2226"/>
    <cellStyle name="Normal 13 4 3 5" xfId="2227"/>
    <cellStyle name="Normal 13 4 4" xfId="2228"/>
    <cellStyle name="Normal 13 4 4 2" xfId="2229"/>
    <cellStyle name="Normal 13 4 4 2 2" xfId="2230"/>
    <cellStyle name="Normal 13 4 4 2 2 2" xfId="2231"/>
    <cellStyle name="Normal 13 4 4 2 3" xfId="2232"/>
    <cellStyle name="Normal 13 4 4 3" xfId="2233"/>
    <cellStyle name="Normal 13 4 4 3 2" xfId="2234"/>
    <cellStyle name="Normal 13 4 4 4" xfId="2235"/>
    <cellStyle name="Normal 13 4 5" xfId="2236"/>
    <cellStyle name="Normal 13 4 5 2" xfId="2237"/>
    <cellStyle name="Normal 13 4 5 2 2" xfId="2238"/>
    <cellStyle name="Normal 13 4 5 3" xfId="2239"/>
    <cellStyle name="Normal 13 4 6" xfId="2240"/>
    <cellStyle name="Normal 13 4 6 2" xfId="2241"/>
    <cellStyle name="Normal 13 4 7" xfId="2242"/>
    <cellStyle name="Normal 13 5" xfId="2243"/>
    <cellStyle name="Normal 13 5 2" xfId="2244"/>
    <cellStyle name="Normal 13 5 2 2" xfId="2245"/>
    <cellStyle name="Normal 13 5 2 2 2" xfId="2246"/>
    <cellStyle name="Normal 13 5 2 2 2 2" xfId="2247"/>
    <cellStyle name="Normal 13 5 2 2 2 2 2" xfId="2248"/>
    <cellStyle name="Normal 13 5 2 2 2 3" xfId="2249"/>
    <cellStyle name="Normal 13 5 2 2 3" xfId="2250"/>
    <cellStyle name="Normal 13 5 2 2 3 2" xfId="2251"/>
    <cellStyle name="Normal 13 5 2 2 4" xfId="2252"/>
    <cellStyle name="Normal 13 5 2 3" xfId="2253"/>
    <cellStyle name="Normal 13 5 2 3 2" xfId="2254"/>
    <cellStyle name="Normal 13 5 2 3 2 2" xfId="2255"/>
    <cellStyle name="Normal 13 5 2 3 3" xfId="2256"/>
    <cellStyle name="Normal 13 5 2 4" xfId="2257"/>
    <cellStyle name="Normal 13 5 2 4 2" xfId="2258"/>
    <cellStyle name="Normal 13 5 2 5" xfId="2259"/>
    <cellStyle name="Normal 13 5 3" xfId="2260"/>
    <cellStyle name="Normal 13 5 3 2" xfId="2261"/>
    <cellStyle name="Normal 13 5 3 2 2" xfId="2262"/>
    <cellStyle name="Normal 13 5 3 2 2 2" xfId="2263"/>
    <cellStyle name="Normal 13 5 3 2 3" xfId="2264"/>
    <cellStyle name="Normal 13 5 3 3" xfId="2265"/>
    <cellStyle name="Normal 13 5 3 3 2" xfId="2266"/>
    <cellStyle name="Normal 13 5 3 4" xfId="2267"/>
    <cellStyle name="Normal 13 5 4" xfId="2268"/>
    <cellStyle name="Normal 13 5 4 2" xfId="2269"/>
    <cellStyle name="Normal 13 5 4 2 2" xfId="2270"/>
    <cellStyle name="Normal 13 5 4 3" xfId="2271"/>
    <cellStyle name="Normal 13 5 5" xfId="2272"/>
    <cellStyle name="Normal 13 5 5 2" xfId="2273"/>
    <cellStyle name="Normal 13 5 6" xfId="2274"/>
    <cellStyle name="Normal 13 6" xfId="2275"/>
    <cellStyle name="Normal 13 6 2" xfId="2276"/>
    <cellStyle name="Normal 13 6 2 2" xfId="2277"/>
    <cellStyle name="Normal 13 6 2 2 2" xfId="2278"/>
    <cellStyle name="Normal 13 6 2 2 2 2" xfId="2279"/>
    <cellStyle name="Normal 13 6 2 2 3" xfId="2280"/>
    <cellStyle name="Normal 13 6 2 3" xfId="2281"/>
    <cellStyle name="Normal 13 6 2 3 2" xfId="2282"/>
    <cellStyle name="Normal 13 6 2 4" xfId="2283"/>
    <cellStyle name="Normal 13 6 3" xfId="2284"/>
    <cellStyle name="Normal 13 6 3 2" xfId="2285"/>
    <cellStyle name="Normal 13 6 3 2 2" xfId="2286"/>
    <cellStyle name="Normal 13 6 3 3" xfId="2287"/>
    <cellStyle name="Normal 13 6 4" xfId="2288"/>
    <cellStyle name="Normal 13 6 4 2" xfId="2289"/>
    <cellStyle name="Normal 13 6 5" xfId="2290"/>
    <cellStyle name="Normal 13 7" xfId="2291"/>
    <cellStyle name="Normal 13 7 2" xfId="2292"/>
    <cellStyle name="Normal 13 7 2 2" xfId="2293"/>
    <cellStyle name="Normal 13 7 2 2 2" xfId="2294"/>
    <cellStyle name="Normal 13 7 2 3" xfId="2295"/>
    <cellStyle name="Normal 13 7 3" xfId="2296"/>
    <cellStyle name="Normal 13 7 3 2" xfId="2297"/>
    <cellStyle name="Normal 13 7 4" xfId="2298"/>
    <cellStyle name="Normal 13 8" xfId="2299"/>
    <cellStyle name="Normal 13 8 2" xfId="2300"/>
    <cellStyle name="Normal 13 8 2 2" xfId="2301"/>
    <cellStyle name="Normal 13 8 3" xfId="2302"/>
    <cellStyle name="Normal 13 9" xfId="2303"/>
    <cellStyle name="Normal 13 9 2" xfId="2304"/>
    <cellStyle name="Normal 14" xfId="2305"/>
    <cellStyle name="Normal 15" xfId="2306"/>
    <cellStyle name="Normal 15 2" xfId="2307"/>
    <cellStyle name="Normal 15 2 2" xfId="2308"/>
    <cellStyle name="Normal 15 2 2 2" xfId="2309"/>
    <cellStyle name="Normal 15 2 2 2 2" xfId="2310"/>
    <cellStyle name="Normal 15 2 2 2 2 2" xfId="2311"/>
    <cellStyle name="Normal 15 2 2 2 2 2 2" xfId="2312"/>
    <cellStyle name="Normal 15 2 2 2 2 2 2 2" xfId="2313"/>
    <cellStyle name="Normal 15 2 2 2 2 2 2 2 2" xfId="2314"/>
    <cellStyle name="Normal 15 2 2 2 2 2 2 3" xfId="2315"/>
    <cellStyle name="Normal 15 2 2 2 2 2 3" xfId="2316"/>
    <cellStyle name="Normal 15 2 2 2 2 2 3 2" xfId="2317"/>
    <cellStyle name="Normal 15 2 2 2 2 2 4" xfId="2318"/>
    <cellStyle name="Normal 15 2 2 2 2 3" xfId="2319"/>
    <cellStyle name="Normal 15 2 2 2 2 3 2" xfId="2320"/>
    <cellStyle name="Normal 15 2 2 2 2 3 2 2" xfId="2321"/>
    <cellStyle name="Normal 15 2 2 2 2 3 3" xfId="2322"/>
    <cellStyle name="Normal 15 2 2 2 2 4" xfId="2323"/>
    <cellStyle name="Normal 15 2 2 2 2 4 2" xfId="2324"/>
    <cellStyle name="Normal 15 2 2 2 2 5" xfId="2325"/>
    <cellStyle name="Normal 15 2 2 2 3" xfId="2326"/>
    <cellStyle name="Normal 15 2 2 2 3 2" xfId="2327"/>
    <cellStyle name="Normal 15 2 2 2 3 2 2" xfId="2328"/>
    <cellStyle name="Normal 15 2 2 2 3 2 2 2" xfId="2329"/>
    <cellStyle name="Normal 15 2 2 2 3 2 3" xfId="2330"/>
    <cellStyle name="Normal 15 2 2 2 3 3" xfId="2331"/>
    <cellStyle name="Normal 15 2 2 2 3 3 2" xfId="2332"/>
    <cellStyle name="Normal 15 2 2 2 3 4" xfId="2333"/>
    <cellStyle name="Normal 15 2 2 2 4" xfId="2334"/>
    <cellStyle name="Normal 15 2 2 2 4 2" xfId="2335"/>
    <cellStyle name="Normal 15 2 2 2 4 2 2" xfId="2336"/>
    <cellStyle name="Normal 15 2 2 2 4 3" xfId="2337"/>
    <cellStyle name="Normal 15 2 2 2 5" xfId="2338"/>
    <cellStyle name="Normal 15 2 2 2 5 2" xfId="2339"/>
    <cellStyle name="Normal 15 2 2 2 6" xfId="2340"/>
    <cellStyle name="Normal 15 2 2 3" xfId="2341"/>
    <cellStyle name="Normal 15 2 2 3 2" xfId="2342"/>
    <cellStyle name="Normal 15 2 2 3 2 2" xfId="2343"/>
    <cellStyle name="Normal 15 2 2 3 2 2 2" xfId="2344"/>
    <cellStyle name="Normal 15 2 2 3 2 2 2 2" xfId="2345"/>
    <cellStyle name="Normal 15 2 2 3 2 2 3" xfId="2346"/>
    <cellStyle name="Normal 15 2 2 3 2 3" xfId="2347"/>
    <cellStyle name="Normal 15 2 2 3 2 3 2" xfId="2348"/>
    <cellStyle name="Normal 15 2 2 3 2 4" xfId="2349"/>
    <cellStyle name="Normal 15 2 2 3 3" xfId="2350"/>
    <cellStyle name="Normal 15 2 2 3 3 2" xfId="2351"/>
    <cellStyle name="Normal 15 2 2 3 3 2 2" xfId="2352"/>
    <cellStyle name="Normal 15 2 2 3 3 3" xfId="2353"/>
    <cellStyle name="Normal 15 2 2 3 4" xfId="2354"/>
    <cellStyle name="Normal 15 2 2 3 4 2" xfId="2355"/>
    <cellStyle name="Normal 15 2 2 3 5" xfId="2356"/>
    <cellStyle name="Normal 15 2 2 4" xfId="2357"/>
    <cellStyle name="Normal 15 2 2 4 2" xfId="2358"/>
    <cellStyle name="Normal 15 2 2 4 2 2" xfId="2359"/>
    <cellStyle name="Normal 15 2 2 4 2 2 2" xfId="2360"/>
    <cellStyle name="Normal 15 2 2 4 2 3" xfId="2361"/>
    <cellStyle name="Normal 15 2 2 4 3" xfId="2362"/>
    <cellStyle name="Normal 15 2 2 4 3 2" xfId="2363"/>
    <cellStyle name="Normal 15 2 2 4 4" xfId="2364"/>
    <cellStyle name="Normal 15 2 2 5" xfId="2365"/>
    <cellStyle name="Normal 15 2 2 5 2" xfId="2366"/>
    <cellStyle name="Normal 15 2 2 5 2 2" xfId="2367"/>
    <cellStyle name="Normal 15 2 2 5 3" xfId="2368"/>
    <cellStyle name="Normal 15 2 2 6" xfId="2369"/>
    <cellStyle name="Normal 15 2 2 6 2" xfId="2370"/>
    <cellStyle name="Normal 15 2 2 7" xfId="2371"/>
    <cellStyle name="Normal 15 2 3" xfId="2372"/>
    <cellStyle name="Normal 15 2 3 2" xfId="2373"/>
    <cellStyle name="Normal 15 2 3 2 2" xfId="2374"/>
    <cellStyle name="Normal 15 2 3 2 2 2" xfId="2375"/>
    <cellStyle name="Normal 15 2 3 2 2 2 2" xfId="2376"/>
    <cellStyle name="Normal 15 2 3 2 2 2 2 2" xfId="2377"/>
    <cellStyle name="Normal 15 2 3 2 2 2 3" xfId="2378"/>
    <cellStyle name="Normal 15 2 3 2 2 3" xfId="2379"/>
    <cellStyle name="Normal 15 2 3 2 2 3 2" xfId="2380"/>
    <cellStyle name="Normal 15 2 3 2 2 4" xfId="2381"/>
    <cellStyle name="Normal 15 2 3 2 3" xfId="2382"/>
    <cellStyle name="Normal 15 2 3 2 3 2" xfId="2383"/>
    <cellStyle name="Normal 15 2 3 2 3 2 2" xfId="2384"/>
    <cellStyle name="Normal 15 2 3 2 3 3" xfId="2385"/>
    <cellStyle name="Normal 15 2 3 2 4" xfId="2386"/>
    <cellStyle name="Normal 15 2 3 2 4 2" xfId="2387"/>
    <cellStyle name="Normal 15 2 3 2 5" xfId="2388"/>
    <cellStyle name="Normal 15 2 3 3" xfId="2389"/>
    <cellStyle name="Normal 15 2 3 3 2" xfId="2390"/>
    <cellStyle name="Normal 15 2 3 3 2 2" xfId="2391"/>
    <cellStyle name="Normal 15 2 3 3 2 2 2" xfId="2392"/>
    <cellStyle name="Normal 15 2 3 3 2 3" xfId="2393"/>
    <cellStyle name="Normal 15 2 3 3 3" xfId="2394"/>
    <cellStyle name="Normal 15 2 3 3 3 2" xfId="2395"/>
    <cellStyle name="Normal 15 2 3 3 4" xfId="2396"/>
    <cellStyle name="Normal 15 2 3 4" xfId="2397"/>
    <cellStyle name="Normal 15 2 3 4 2" xfId="2398"/>
    <cellStyle name="Normal 15 2 3 4 2 2" xfId="2399"/>
    <cellStyle name="Normal 15 2 3 4 3" xfId="2400"/>
    <cellStyle name="Normal 15 2 3 5" xfId="2401"/>
    <cellStyle name="Normal 15 2 3 5 2" xfId="2402"/>
    <cellStyle name="Normal 15 2 3 6" xfId="2403"/>
    <cellStyle name="Normal 15 2 4" xfId="2404"/>
    <cellStyle name="Normal 15 2 4 2" xfId="2405"/>
    <cellStyle name="Normal 15 2 4 2 2" xfId="2406"/>
    <cellStyle name="Normal 15 2 4 2 2 2" xfId="2407"/>
    <cellStyle name="Normal 15 2 4 2 2 2 2" xfId="2408"/>
    <cellStyle name="Normal 15 2 4 2 2 3" xfId="2409"/>
    <cellStyle name="Normal 15 2 4 2 3" xfId="2410"/>
    <cellStyle name="Normal 15 2 4 2 3 2" xfId="2411"/>
    <cellStyle name="Normal 15 2 4 2 4" xfId="2412"/>
    <cellStyle name="Normal 15 2 4 3" xfId="2413"/>
    <cellStyle name="Normal 15 2 4 3 2" xfId="2414"/>
    <cellStyle name="Normal 15 2 4 3 2 2" xfId="2415"/>
    <cellStyle name="Normal 15 2 4 3 3" xfId="2416"/>
    <cellStyle name="Normal 15 2 4 4" xfId="2417"/>
    <cellStyle name="Normal 15 2 4 4 2" xfId="2418"/>
    <cellStyle name="Normal 15 2 4 5" xfId="2419"/>
    <cellStyle name="Normal 15 2 5" xfId="2420"/>
    <cellStyle name="Normal 15 2 5 2" xfId="2421"/>
    <cellStyle name="Normal 15 2 5 2 2" xfId="2422"/>
    <cellStyle name="Normal 15 2 5 2 2 2" xfId="2423"/>
    <cellStyle name="Normal 15 2 5 2 3" xfId="2424"/>
    <cellStyle name="Normal 15 2 5 3" xfId="2425"/>
    <cellStyle name="Normal 15 2 5 3 2" xfId="2426"/>
    <cellStyle name="Normal 15 2 5 4" xfId="2427"/>
    <cellStyle name="Normal 15 2 6" xfId="2428"/>
    <cellStyle name="Normal 15 2 6 2" xfId="2429"/>
    <cellStyle name="Normal 15 2 6 2 2" xfId="2430"/>
    <cellStyle name="Normal 15 2 6 3" xfId="2431"/>
    <cellStyle name="Normal 15 2 7" xfId="2432"/>
    <cellStyle name="Normal 15 2 7 2" xfId="2433"/>
    <cellStyle name="Normal 15 2 8" xfId="2434"/>
    <cellStyle name="Normal 15 3" xfId="2435"/>
    <cellStyle name="Normal 15 3 2" xfId="2436"/>
    <cellStyle name="Normal 15 3 2 2" xfId="2437"/>
    <cellStyle name="Normal 15 3 2 2 2" xfId="2438"/>
    <cellStyle name="Normal 15 3 2 2 2 2" xfId="2439"/>
    <cellStyle name="Normal 15 3 2 2 2 2 2" xfId="2440"/>
    <cellStyle name="Normal 15 3 2 2 2 2 2 2" xfId="2441"/>
    <cellStyle name="Normal 15 3 2 2 2 2 3" xfId="2442"/>
    <cellStyle name="Normal 15 3 2 2 2 3" xfId="2443"/>
    <cellStyle name="Normal 15 3 2 2 2 3 2" xfId="2444"/>
    <cellStyle name="Normal 15 3 2 2 2 4" xfId="2445"/>
    <cellStyle name="Normal 15 3 2 2 3" xfId="2446"/>
    <cellStyle name="Normal 15 3 2 2 3 2" xfId="2447"/>
    <cellStyle name="Normal 15 3 2 2 3 2 2" xfId="2448"/>
    <cellStyle name="Normal 15 3 2 2 3 3" xfId="2449"/>
    <cellStyle name="Normal 15 3 2 2 4" xfId="2450"/>
    <cellStyle name="Normal 15 3 2 2 4 2" xfId="2451"/>
    <cellStyle name="Normal 15 3 2 2 5" xfId="2452"/>
    <cellStyle name="Normal 15 3 2 3" xfId="2453"/>
    <cellStyle name="Normal 15 3 2 3 2" xfId="2454"/>
    <cellStyle name="Normal 15 3 2 3 2 2" xfId="2455"/>
    <cellStyle name="Normal 15 3 2 3 2 2 2" xfId="2456"/>
    <cellStyle name="Normal 15 3 2 3 2 3" xfId="2457"/>
    <cellStyle name="Normal 15 3 2 3 3" xfId="2458"/>
    <cellStyle name="Normal 15 3 2 3 3 2" xfId="2459"/>
    <cellStyle name="Normal 15 3 2 3 4" xfId="2460"/>
    <cellStyle name="Normal 15 3 2 4" xfId="2461"/>
    <cellStyle name="Normal 15 3 2 4 2" xfId="2462"/>
    <cellStyle name="Normal 15 3 2 4 2 2" xfId="2463"/>
    <cellStyle name="Normal 15 3 2 4 3" xfId="2464"/>
    <cellStyle name="Normal 15 3 2 5" xfId="2465"/>
    <cellStyle name="Normal 15 3 2 5 2" xfId="2466"/>
    <cellStyle name="Normal 15 3 2 6" xfId="2467"/>
    <cellStyle name="Normal 15 3 3" xfId="2468"/>
    <cellStyle name="Normal 15 3 3 2" xfId="2469"/>
    <cellStyle name="Normal 15 3 3 2 2" xfId="2470"/>
    <cellStyle name="Normal 15 3 3 2 2 2" xfId="2471"/>
    <cellStyle name="Normal 15 3 3 2 2 2 2" xfId="2472"/>
    <cellStyle name="Normal 15 3 3 2 2 3" xfId="2473"/>
    <cellStyle name="Normal 15 3 3 2 3" xfId="2474"/>
    <cellStyle name="Normal 15 3 3 2 3 2" xfId="2475"/>
    <cellStyle name="Normal 15 3 3 2 4" xfId="2476"/>
    <cellStyle name="Normal 15 3 3 3" xfId="2477"/>
    <cellStyle name="Normal 15 3 3 3 2" xfId="2478"/>
    <cellStyle name="Normal 15 3 3 3 2 2" xfId="2479"/>
    <cellStyle name="Normal 15 3 3 3 3" xfId="2480"/>
    <cellStyle name="Normal 15 3 3 4" xfId="2481"/>
    <cellStyle name="Normal 15 3 3 4 2" xfId="2482"/>
    <cellStyle name="Normal 15 3 3 5" xfId="2483"/>
    <cellStyle name="Normal 15 3 4" xfId="2484"/>
    <cellStyle name="Normal 15 3 4 2" xfId="2485"/>
    <cellStyle name="Normal 15 3 4 2 2" xfId="2486"/>
    <cellStyle name="Normal 15 3 4 2 2 2" xfId="2487"/>
    <cellStyle name="Normal 15 3 4 2 3" xfId="2488"/>
    <cellStyle name="Normal 15 3 4 3" xfId="2489"/>
    <cellStyle name="Normal 15 3 4 3 2" xfId="2490"/>
    <cellStyle name="Normal 15 3 4 4" xfId="2491"/>
    <cellStyle name="Normal 15 3 5" xfId="2492"/>
    <cellStyle name="Normal 15 3 5 2" xfId="2493"/>
    <cellStyle name="Normal 15 3 5 2 2" xfId="2494"/>
    <cellStyle name="Normal 15 3 5 3" xfId="2495"/>
    <cellStyle name="Normal 15 3 6" xfId="2496"/>
    <cellStyle name="Normal 15 3 6 2" xfId="2497"/>
    <cellStyle name="Normal 15 3 7" xfId="2498"/>
    <cellStyle name="Normal 15 4" xfId="2499"/>
    <cellStyle name="Normal 15 4 2" xfId="2500"/>
    <cellStyle name="Normal 15 4 2 2" xfId="2501"/>
    <cellStyle name="Normal 15 4 2 2 2" xfId="2502"/>
    <cellStyle name="Normal 15 4 2 2 2 2" xfId="2503"/>
    <cellStyle name="Normal 15 4 2 2 2 2 2" xfId="2504"/>
    <cellStyle name="Normal 15 4 2 2 2 3" xfId="2505"/>
    <cellStyle name="Normal 15 4 2 2 3" xfId="2506"/>
    <cellStyle name="Normal 15 4 2 2 3 2" xfId="2507"/>
    <cellStyle name="Normal 15 4 2 2 4" xfId="2508"/>
    <cellStyle name="Normal 15 4 2 3" xfId="2509"/>
    <cellStyle name="Normal 15 4 2 3 2" xfId="2510"/>
    <cellStyle name="Normal 15 4 2 3 2 2" xfId="2511"/>
    <cellStyle name="Normal 15 4 2 3 3" xfId="2512"/>
    <cellStyle name="Normal 15 4 2 4" xfId="2513"/>
    <cellStyle name="Normal 15 4 2 4 2" xfId="2514"/>
    <cellStyle name="Normal 15 4 2 5" xfId="2515"/>
    <cellStyle name="Normal 15 4 3" xfId="2516"/>
    <cellStyle name="Normal 15 4 3 2" xfId="2517"/>
    <cellStyle name="Normal 15 4 3 2 2" xfId="2518"/>
    <cellStyle name="Normal 15 4 3 2 2 2" xfId="2519"/>
    <cellStyle name="Normal 15 4 3 2 3" xfId="2520"/>
    <cellStyle name="Normal 15 4 3 3" xfId="2521"/>
    <cellStyle name="Normal 15 4 3 3 2" xfId="2522"/>
    <cellStyle name="Normal 15 4 3 4" xfId="2523"/>
    <cellStyle name="Normal 15 4 4" xfId="2524"/>
    <cellStyle name="Normal 15 4 4 2" xfId="2525"/>
    <cellStyle name="Normal 15 4 4 2 2" xfId="2526"/>
    <cellStyle name="Normal 15 4 4 3" xfId="2527"/>
    <cellStyle name="Normal 15 4 5" xfId="2528"/>
    <cellStyle name="Normal 15 4 5 2" xfId="2529"/>
    <cellStyle name="Normal 15 4 6" xfId="2530"/>
    <cellStyle name="Normal 15 5" xfId="2531"/>
    <cellStyle name="Normal 15 5 2" xfId="2532"/>
    <cellStyle name="Normal 15 5 2 2" xfId="2533"/>
    <cellStyle name="Normal 15 5 2 2 2" xfId="2534"/>
    <cellStyle name="Normal 15 5 2 2 2 2" xfId="2535"/>
    <cellStyle name="Normal 15 5 2 2 3" xfId="2536"/>
    <cellStyle name="Normal 15 5 2 3" xfId="2537"/>
    <cellStyle name="Normal 15 5 2 3 2" xfId="2538"/>
    <cellStyle name="Normal 15 5 2 4" xfId="2539"/>
    <cellStyle name="Normal 15 5 3" xfId="2540"/>
    <cellStyle name="Normal 15 5 3 2" xfId="2541"/>
    <cellStyle name="Normal 15 5 3 2 2" xfId="2542"/>
    <cellStyle name="Normal 15 5 3 3" xfId="2543"/>
    <cellStyle name="Normal 15 5 4" xfId="2544"/>
    <cellStyle name="Normal 15 5 4 2" xfId="2545"/>
    <cellStyle name="Normal 15 5 5" xfId="2546"/>
    <cellStyle name="Normal 15 6" xfId="2547"/>
    <cellStyle name="Normal 15 6 2" xfId="2548"/>
    <cellStyle name="Normal 15 6 2 2" xfId="2549"/>
    <cellStyle name="Normal 15 6 2 2 2" xfId="2550"/>
    <cellStyle name="Normal 15 6 2 3" xfId="2551"/>
    <cellStyle name="Normal 15 6 3" xfId="2552"/>
    <cellStyle name="Normal 15 6 3 2" xfId="2553"/>
    <cellStyle name="Normal 15 6 4" xfId="2554"/>
    <cellStyle name="Normal 15 7" xfId="2555"/>
    <cellStyle name="Normal 15 7 2" xfId="2556"/>
    <cellStyle name="Normal 15 7 2 2" xfId="2557"/>
    <cellStyle name="Normal 15 7 3" xfId="2558"/>
    <cellStyle name="Normal 15 8" xfId="2559"/>
    <cellStyle name="Normal 15 8 2" xfId="2560"/>
    <cellStyle name="Normal 15 9" xfId="2561"/>
    <cellStyle name="Normal 16" xfId="2562"/>
    <cellStyle name="Normal 17" xfId="2563"/>
    <cellStyle name="Normal 17 2" xfId="2564"/>
    <cellStyle name="Normal 17 2 2" xfId="2565"/>
    <cellStyle name="Normal 17 2 2 2" xfId="2566"/>
    <cellStyle name="Normal 17 2 2 2 2" xfId="2567"/>
    <cellStyle name="Normal 17 2 2 2 2 2" xfId="2568"/>
    <cellStyle name="Normal 17 2 2 2 2 2 2" xfId="2569"/>
    <cellStyle name="Normal 17 2 2 2 2 2 2 2" xfId="2570"/>
    <cellStyle name="Normal 17 2 2 2 2 2 3" xfId="2571"/>
    <cellStyle name="Normal 17 2 2 2 2 3" xfId="2572"/>
    <cellStyle name="Normal 17 2 2 2 2 3 2" xfId="2573"/>
    <cellStyle name="Normal 17 2 2 2 2 4" xfId="2574"/>
    <cellStyle name="Normal 17 2 2 2 3" xfId="2575"/>
    <cellStyle name="Normal 17 2 2 2 3 2" xfId="2576"/>
    <cellStyle name="Normal 17 2 2 2 3 2 2" xfId="2577"/>
    <cellStyle name="Normal 17 2 2 2 3 3" xfId="2578"/>
    <cellStyle name="Normal 17 2 2 2 4" xfId="2579"/>
    <cellStyle name="Normal 17 2 2 2 4 2" xfId="2580"/>
    <cellStyle name="Normal 17 2 2 2 5" xfId="2581"/>
    <cellStyle name="Normal 17 2 2 3" xfId="2582"/>
    <cellStyle name="Normal 17 2 2 3 2" xfId="2583"/>
    <cellStyle name="Normal 17 2 2 3 2 2" xfId="2584"/>
    <cellStyle name="Normal 17 2 2 3 2 2 2" xfId="2585"/>
    <cellStyle name="Normal 17 2 2 3 2 3" xfId="2586"/>
    <cellStyle name="Normal 17 2 2 3 3" xfId="2587"/>
    <cellStyle name="Normal 17 2 2 3 3 2" xfId="2588"/>
    <cellStyle name="Normal 17 2 2 3 4" xfId="2589"/>
    <cellStyle name="Normal 17 2 2 4" xfId="2590"/>
    <cellStyle name="Normal 17 2 2 4 2" xfId="2591"/>
    <cellStyle name="Normal 17 2 2 4 2 2" xfId="2592"/>
    <cellStyle name="Normal 17 2 2 4 3" xfId="2593"/>
    <cellStyle name="Normal 17 2 2 5" xfId="2594"/>
    <cellStyle name="Normal 17 2 2 5 2" xfId="2595"/>
    <cellStyle name="Normal 17 2 2 6" xfId="2596"/>
    <cellStyle name="Normal 17 2 3" xfId="2597"/>
    <cellStyle name="Normal 17 2 3 2" xfId="2598"/>
    <cellStyle name="Normal 17 2 3 2 2" xfId="2599"/>
    <cellStyle name="Normal 17 2 3 2 2 2" xfId="2600"/>
    <cellStyle name="Normal 17 2 3 2 2 2 2" xfId="2601"/>
    <cellStyle name="Normal 17 2 3 2 2 3" xfId="2602"/>
    <cellStyle name="Normal 17 2 3 2 3" xfId="2603"/>
    <cellStyle name="Normal 17 2 3 2 3 2" xfId="2604"/>
    <cellStyle name="Normal 17 2 3 2 4" xfId="2605"/>
    <cellStyle name="Normal 17 2 3 3" xfId="2606"/>
    <cellStyle name="Normal 17 2 3 3 2" xfId="2607"/>
    <cellStyle name="Normal 17 2 3 3 2 2" xfId="2608"/>
    <cellStyle name="Normal 17 2 3 3 3" xfId="2609"/>
    <cellStyle name="Normal 17 2 3 4" xfId="2610"/>
    <cellStyle name="Normal 17 2 3 4 2" xfId="2611"/>
    <cellStyle name="Normal 17 2 3 5" xfId="2612"/>
    <cellStyle name="Normal 17 2 4" xfId="2613"/>
    <cellStyle name="Normal 17 2 4 2" xfId="2614"/>
    <cellStyle name="Normal 17 2 4 2 2" xfId="2615"/>
    <cellStyle name="Normal 17 2 4 2 2 2" xfId="2616"/>
    <cellStyle name="Normal 17 2 4 2 3" xfId="2617"/>
    <cellStyle name="Normal 17 2 4 3" xfId="2618"/>
    <cellStyle name="Normal 17 2 4 3 2" xfId="2619"/>
    <cellStyle name="Normal 17 2 4 4" xfId="2620"/>
    <cellStyle name="Normal 17 2 5" xfId="2621"/>
    <cellStyle name="Normal 17 2 5 2" xfId="2622"/>
    <cellStyle name="Normal 17 2 5 2 2" xfId="2623"/>
    <cellStyle name="Normal 17 2 5 3" xfId="2624"/>
    <cellStyle name="Normal 17 2 6" xfId="2625"/>
    <cellStyle name="Normal 17 2 6 2" xfId="2626"/>
    <cellStyle name="Normal 17 2 7" xfId="2627"/>
    <cellStyle name="Normal 17 3" xfId="2628"/>
    <cellStyle name="Normal 17 3 2" xfId="2629"/>
    <cellStyle name="Normal 17 3 2 2" xfId="2630"/>
    <cellStyle name="Normal 17 3 2 2 2" xfId="2631"/>
    <cellStyle name="Normal 17 3 2 2 2 2" xfId="2632"/>
    <cellStyle name="Normal 17 3 2 2 2 2 2" xfId="2633"/>
    <cellStyle name="Normal 17 3 2 2 2 3" xfId="2634"/>
    <cellStyle name="Normal 17 3 2 2 3" xfId="2635"/>
    <cellStyle name="Normal 17 3 2 2 3 2" xfId="2636"/>
    <cellStyle name="Normal 17 3 2 2 4" xfId="2637"/>
    <cellStyle name="Normal 17 3 2 3" xfId="2638"/>
    <cellStyle name="Normal 17 3 2 3 2" xfId="2639"/>
    <cellStyle name="Normal 17 3 2 3 2 2" xfId="2640"/>
    <cellStyle name="Normal 17 3 2 3 3" xfId="2641"/>
    <cellStyle name="Normal 17 3 2 4" xfId="2642"/>
    <cellStyle name="Normal 17 3 2 4 2" xfId="2643"/>
    <cellStyle name="Normal 17 3 2 5" xfId="2644"/>
    <cellStyle name="Normal 17 3 3" xfId="2645"/>
    <cellStyle name="Normal 17 3 3 2" xfId="2646"/>
    <cellStyle name="Normal 17 3 3 2 2" xfId="2647"/>
    <cellStyle name="Normal 17 3 3 2 2 2" xfId="2648"/>
    <cellStyle name="Normal 17 3 3 2 3" xfId="2649"/>
    <cellStyle name="Normal 17 3 3 3" xfId="2650"/>
    <cellStyle name="Normal 17 3 3 3 2" xfId="2651"/>
    <cellStyle name="Normal 17 3 3 4" xfId="2652"/>
    <cellStyle name="Normal 17 3 4" xfId="2653"/>
    <cellStyle name="Normal 17 3 4 2" xfId="2654"/>
    <cellStyle name="Normal 17 3 4 2 2" xfId="2655"/>
    <cellStyle name="Normal 17 3 4 3" xfId="2656"/>
    <cellStyle name="Normal 17 3 5" xfId="2657"/>
    <cellStyle name="Normal 17 3 5 2" xfId="2658"/>
    <cellStyle name="Normal 17 3 6" xfId="2659"/>
    <cellStyle name="Normal 17 4" xfId="2660"/>
    <cellStyle name="Normal 17 4 2" xfId="2661"/>
    <cellStyle name="Normal 17 4 2 2" xfId="2662"/>
    <cellStyle name="Normal 17 4 2 2 2" xfId="2663"/>
    <cellStyle name="Normal 17 4 2 2 2 2" xfId="2664"/>
    <cellStyle name="Normal 17 4 2 2 3" xfId="2665"/>
    <cellStyle name="Normal 17 4 2 3" xfId="2666"/>
    <cellStyle name="Normal 17 4 2 3 2" xfId="2667"/>
    <cellStyle name="Normal 17 4 2 4" xfId="2668"/>
    <cellStyle name="Normal 17 4 3" xfId="2669"/>
    <cellStyle name="Normal 17 4 3 2" xfId="2670"/>
    <cellStyle name="Normal 17 4 3 2 2" xfId="2671"/>
    <cellStyle name="Normal 17 4 3 3" xfId="2672"/>
    <cellStyle name="Normal 17 4 4" xfId="2673"/>
    <cellStyle name="Normal 17 4 4 2" xfId="2674"/>
    <cellStyle name="Normal 17 4 5" xfId="2675"/>
    <cellStyle name="Normal 17 5" xfId="2676"/>
    <cellStyle name="Normal 17 5 2" xfId="2677"/>
    <cellStyle name="Normal 17 5 2 2" xfId="2678"/>
    <cellStyle name="Normal 17 5 2 2 2" xfId="2679"/>
    <cellStyle name="Normal 17 5 2 3" xfId="2680"/>
    <cellStyle name="Normal 17 5 3" xfId="2681"/>
    <cellStyle name="Normal 17 5 3 2" xfId="2682"/>
    <cellStyle name="Normal 17 5 4" xfId="2683"/>
    <cellStyle name="Normal 17 6" xfId="2684"/>
    <cellStyle name="Normal 17 6 2" xfId="2685"/>
    <cellStyle name="Normal 17 6 2 2" xfId="2686"/>
    <cellStyle name="Normal 17 6 3" xfId="2687"/>
    <cellStyle name="Normal 17 7" xfId="2688"/>
    <cellStyle name="Normal 17 7 2" xfId="2689"/>
    <cellStyle name="Normal 17 8" xfId="2690"/>
    <cellStyle name="Normal 18" xfId="2691"/>
    <cellStyle name="Normal 19" xfId="2692"/>
    <cellStyle name="Normal 19 2" xfId="2693"/>
    <cellStyle name="Normal 19 2 2" xfId="2694"/>
    <cellStyle name="Normal 19 2 2 2" xfId="2695"/>
    <cellStyle name="Normal 19 2 2 2 2" xfId="2696"/>
    <cellStyle name="Normal 19 2 2 2 2 2" xfId="2697"/>
    <cellStyle name="Normal 19 2 2 2 2 2 2" xfId="2698"/>
    <cellStyle name="Normal 19 2 2 2 2 3" xfId="2699"/>
    <cellStyle name="Normal 19 2 2 2 3" xfId="2700"/>
    <cellStyle name="Normal 19 2 2 2 3 2" xfId="2701"/>
    <cellStyle name="Normal 19 2 2 2 4" xfId="2702"/>
    <cellStyle name="Normal 19 2 2 3" xfId="2703"/>
    <cellStyle name="Normal 19 2 2 3 2" xfId="2704"/>
    <cellStyle name="Normal 19 2 2 3 2 2" xfId="2705"/>
    <cellStyle name="Normal 19 2 2 3 3" xfId="2706"/>
    <cellStyle name="Normal 19 2 2 4" xfId="2707"/>
    <cellStyle name="Normal 19 2 2 4 2" xfId="2708"/>
    <cellStyle name="Normal 19 2 2 5" xfId="2709"/>
    <cellStyle name="Normal 19 2 3" xfId="2710"/>
    <cellStyle name="Normal 19 2 3 2" xfId="2711"/>
    <cellStyle name="Normal 19 2 3 2 2" xfId="2712"/>
    <cellStyle name="Normal 19 2 3 2 2 2" xfId="2713"/>
    <cellStyle name="Normal 19 2 3 2 3" xfId="2714"/>
    <cellStyle name="Normal 19 2 3 3" xfId="2715"/>
    <cellStyle name="Normal 19 2 3 3 2" xfId="2716"/>
    <cellStyle name="Normal 19 2 3 4" xfId="2717"/>
    <cellStyle name="Normal 19 2 4" xfId="2718"/>
    <cellStyle name="Normal 19 2 4 2" xfId="2719"/>
    <cellStyle name="Normal 19 2 4 2 2" xfId="2720"/>
    <cellStyle name="Normal 19 2 4 3" xfId="2721"/>
    <cellStyle name="Normal 19 2 5" xfId="2722"/>
    <cellStyle name="Normal 19 2 5 2" xfId="2723"/>
    <cellStyle name="Normal 19 2 6" xfId="2724"/>
    <cellStyle name="Normal 19 3" xfId="2725"/>
    <cellStyle name="Normal 19 3 2" xfId="2726"/>
    <cellStyle name="Normal 19 3 2 2" xfId="2727"/>
    <cellStyle name="Normal 19 3 2 2 2" xfId="2728"/>
    <cellStyle name="Normal 19 3 2 2 2 2" xfId="2729"/>
    <cellStyle name="Normal 19 3 2 2 3" xfId="2730"/>
    <cellStyle name="Normal 19 3 2 3" xfId="2731"/>
    <cellStyle name="Normal 19 3 2 3 2" xfId="2732"/>
    <cellStyle name="Normal 19 3 2 4" xfId="2733"/>
    <cellStyle name="Normal 19 3 3" xfId="2734"/>
    <cellStyle name="Normal 19 3 3 2" xfId="2735"/>
    <cellStyle name="Normal 19 3 3 2 2" xfId="2736"/>
    <cellStyle name="Normal 19 3 3 3" xfId="2737"/>
    <cellStyle name="Normal 19 3 4" xfId="2738"/>
    <cellStyle name="Normal 19 3 4 2" xfId="2739"/>
    <cellStyle name="Normal 19 3 5" xfId="2740"/>
    <cellStyle name="Normal 19 4" xfId="2741"/>
    <cellStyle name="Normal 19 4 2" xfId="2742"/>
    <cellStyle name="Normal 19 4 2 2" xfId="2743"/>
    <cellStyle name="Normal 19 4 2 2 2" xfId="2744"/>
    <cellStyle name="Normal 19 4 2 3" xfId="2745"/>
    <cellStyle name="Normal 19 4 3" xfId="2746"/>
    <cellStyle name="Normal 19 4 3 2" xfId="2747"/>
    <cellStyle name="Normal 19 4 4" xfId="2748"/>
    <cellStyle name="Normal 19 5" xfId="2749"/>
    <cellStyle name="Normal 19 5 2" xfId="2750"/>
    <cellStyle name="Normal 19 5 2 2" xfId="2751"/>
    <cellStyle name="Normal 19 5 3" xfId="2752"/>
    <cellStyle name="Normal 19 6" xfId="2753"/>
    <cellStyle name="Normal 19 6 2" xfId="2754"/>
    <cellStyle name="Normal 19 7" xfId="2755"/>
    <cellStyle name="Normal 2" xfId="1"/>
    <cellStyle name="Normal 2 2" xfId="48"/>
    <cellStyle name="Normal 2 2 2" xfId="152"/>
    <cellStyle name="Normal 2 2 2 2" xfId="3846"/>
    <cellStyle name="Normal 2 2 2 3" xfId="3842"/>
    <cellStyle name="Normal 2 2 2 4" xfId="3855"/>
    <cellStyle name="Normal 2 2 2 5" xfId="2756"/>
    <cellStyle name="Normal 2 2 3" xfId="2757"/>
    <cellStyle name="Normal 2 3" xfId="47"/>
    <cellStyle name="Normal 2 3 2" xfId="151"/>
    <cellStyle name="Normal 2 3 3" xfId="3847"/>
    <cellStyle name="Normal 2 3 4" xfId="3856"/>
    <cellStyle name="Normal 2 3 5" xfId="2758"/>
    <cellStyle name="Normal 2 3 6" xfId="145"/>
    <cellStyle name="Normal 2 4" xfId="94"/>
    <cellStyle name="Normal 2 4 2" xfId="2760"/>
    <cellStyle name="Normal 2 4 3" xfId="3851"/>
    <cellStyle name="Normal 2 4 4" xfId="3857"/>
    <cellStyle name="Normal 2 4 5" xfId="2759"/>
    <cellStyle name="Normal 2 5" xfId="149"/>
    <cellStyle name="Normal 2 6" xfId="39"/>
    <cellStyle name="Normal 20" xfId="2761"/>
    <cellStyle name="Normal 21" xfId="2762"/>
    <cellStyle name="Normal 21 2" xfId="2763"/>
    <cellStyle name="Normal 21 2 2" xfId="2764"/>
    <cellStyle name="Normal 21 2 2 2" xfId="2765"/>
    <cellStyle name="Normal 21 2 2 2 2" xfId="2766"/>
    <cellStyle name="Normal 21 2 2 2 2 2" xfId="2767"/>
    <cellStyle name="Normal 21 2 2 2 3" xfId="2768"/>
    <cellStyle name="Normal 21 2 2 3" xfId="2769"/>
    <cellStyle name="Normal 21 2 2 3 2" xfId="2770"/>
    <cellStyle name="Normal 21 2 2 4" xfId="2771"/>
    <cellStyle name="Normal 21 2 3" xfId="2772"/>
    <cellStyle name="Normal 21 2 3 2" xfId="2773"/>
    <cellStyle name="Normal 21 2 3 2 2" xfId="2774"/>
    <cellStyle name="Normal 21 2 3 3" xfId="2775"/>
    <cellStyle name="Normal 21 2 4" xfId="2776"/>
    <cellStyle name="Normal 21 2 4 2" xfId="2777"/>
    <cellStyle name="Normal 21 2 5" xfId="2778"/>
    <cellStyle name="Normal 21 3" xfId="2779"/>
    <cellStyle name="Normal 21 3 2" xfId="2780"/>
    <cellStyle name="Normal 21 3 2 2" xfId="2781"/>
    <cellStyle name="Normal 21 3 2 2 2" xfId="2782"/>
    <cellStyle name="Normal 21 3 2 3" xfId="2783"/>
    <cellStyle name="Normal 21 3 3" xfId="2784"/>
    <cellStyle name="Normal 21 3 3 2" xfId="2785"/>
    <cellStyle name="Normal 21 3 4" xfId="2786"/>
    <cellStyle name="Normal 21 4" xfId="2787"/>
    <cellStyle name="Normal 21 4 2" xfId="2788"/>
    <cellStyle name="Normal 21 4 2 2" xfId="2789"/>
    <cellStyle name="Normal 21 4 3" xfId="2790"/>
    <cellStyle name="Normal 21 5" xfId="2791"/>
    <cellStyle name="Normal 21 5 2" xfId="2792"/>
    <cellStyle name="Normal 21 6" xfId="2793"/>
    <cellStyle name="Normal 22" xfId="2794"/>
    <cellStyle name="Normal 23" xfId="2795"/>
    <cellStyle name="Normal 23 2" xfId="2796"/>
    <cellStyle name="Normal 23 2 2" xfId="2797"/>
    <cellStyle name="Normal 23 2 2 2" xfId="2798"/>
    <cellStyle name="Normal 23 2 2 2 2" xfId="2799"/>
    <cellStyle name="Normal 23 2 2 3" xfId="2800"/>
    <cellStyle name="Normal 23 2 3" xfId="2801"/>
    <cellStyle name="Normal 23 2 3 2" xfId="2802"/>
    <cellStyle name="Normal 23 2 4" xfId="2803"/>
    <cellStyle name="Normal 23 3" xfId="2804"/>
    <cellStyle name="Normal 23 3 2" xfId="2805"/>
    <cellStyle name="Normal 23 3 2 2" xfId="2806"/>
    <cellStyle name="Normal 23 3 3" xfId="2807"/>
    <cellStyle name="Normal 23 4" xfId="2808"/>
    <cellStyle name="Normal 23 4 2" xfId="2809"/>
    <cellStyle name="Normal 23 5" xfId="2810"/>
    <cellStyle name="Normal 24" xfId="2811"/>
    <cellStyle name="Normal 25" xfId="2812"/>
    <cellStyle name="Normal 25 2" xfId="2813"/>
    <cellStyle name="Normal 25 2 2" xfId="2814"/>
    <cellStyle name="Normal 25 2 2 2" xfId="2815"/>
    <cellStyle name="Normal 25 2 3" xfId="2816"/>
    <cellStyle name="Normal 25 3" xfId="2817"/>
    <cellStyle name="Normal 25 3 2" xfId="2818"/>
    <cellStyle name="Normal 25 4" xfId="2819"/>
    <cellStyle name="Normal 26" xfId="2820"/>
    <cellStyle name="Normal 26 2" xfId="2821"/>
    <cellStyle name="Normal 27" xfId="2822"/>
    <cellStyle name="Normal 27 2" xfId="2823"/>
    <cellStyle name="Normal 27 2 2" xfId="2824"/>
    <cellStyle name="Normal 27 3" xfId="2825"/>
    <cellStyle name="Normal 28" xfId="2826"/>
    <cellStyle name="Normal 29" xfId="2827"/>
    <cellStyle name="Normal 3" xfId="40"/>
    <cellStyle name="Normal 3 10" xfId="2829"/>
    <cellStyle name="Normal 3 10 2" xfId="2830"/>
    <cellStyle name="Normal 3 10 2 2" xfId="2831"/>
    <cellStyle name="Normal 3 10 2 2 2" xfId="2832"/>
    <cellStyle name="Normal 3 10 2 2 2 2" xfId="2833"/>
    <cellStyle name="Normal 3 10 2 2 2 2 2" xfId="2834"/>
    <cellStyle name="Normal 3 10 2 2 2 3" xfId="2835"/>
    <cellStyle name="Normal 3 10 2 2 3" xfId="2836"/>
    <cellStyle name="Normal 3 10 2 2 3 2" xfId="2837"/>
    <cellStyle name="Normal 3 10 2 2 4" xfId="2838"/>
    <cellStyle name="Normal 3 10 2 3" xfId="2839"/>
    <cellStyle name="Normal 3 10 2 3 2" xfId="2840"/>
    <cellStyle name="Normal 3 10 2 3 2 2" xfId="2841"/>
    <cellStyle name="Normal 3 10 2 3 3" xfId="2842"/>
    <cellStyle name="Normal 3 10 2 4" xfId="2843"/>
    <cellStyle name="Normal 3 10 2 4 2" xfId="2844"/>
    <cellStyle name="Normal 3 10 2 5" xfId="2845"/>
    <cellStyle name="Normal 3 10 3" xfId="2846"/>
    <cellStyle name="Normal 3 10 3 2" xfId="2847"/>
    <cellStyle name="Normal 3 10 3 2 2" xfId="2848"/>
    <cellStyle name="Normal 3 10 3 2 2 2" xfId="2849"/>
    <cellStyle name="Normal 3 10 3 2 3" xfId="2850"/>
    <cellStyle name="Normal 3 10 3 3" xfId="2851"/>
    <cellStyle name="Normal 3 10 3 3 2" xfId="2852"/>
    <cellStyle name="Normal 3 10 3 4" xfId="2853"/>
    <cellStyle name="Normal 3 10 4" xfId="2854"/>
    <cellStyle name="Normal 3 10 4 2" xfId="2855"/>
    <cellStyle name="Normal 3 10 4 2 2" xfId="2856"/>
    <cellStyle name="Normal 3 10 4 3" xfId="2857"/>
    <cellStyle name="Normal 3 10 5" xfId="2858"/>
    <cellStyle name="Normal 3 10 5 2" xfId="2859"/>
    <cellStyle name="Normal 3 10 6" xfId="2860"/>
    <cellStyle name="Normal 3 11" xfId="2861"/>
    <cellStyle name="Normal 3 11 2" xfId="2862"/>
    <cellStyle name="Normal 3 11 2 2" xfId="2863"/>
    <cellStyle name="Normal 3 11 2 2 2" xfId="2864"/>
    <cellStyle name="Normal 3 11 2 2 2 2" xfId="2865"/>
    <cellStyle name="Normal 3 11 2 2 3" xfId="2866"/>
    <cellStyle name="Normal 3 11 2 3" xfId="2867"/>
    <cellStyle name="Normal 3 11 2 3 2" xfId="2868"/>
    <cellStyle name="Normal 3 11 2 4" xfId="2869"/>
    <cellStyle name="Normal 3 11 3" xfId="2870"/>
    <cellStyle name="Normal 3 11 3 2" xfId="2871"/>
    <cellStyle name="Normal 3 11 3 2 2" xfId="2872"/>
    <cellStyle name="Normal 3 11 3 3" xfId="2873"/>
    <cellStyle name="Normal 3 11 4" xfId="2874"/>
    <cellStyle name="Normal 3 11 4 2" xfId="2875"/>
    <cellStyle name="Normal 3 11 5" xfId="2876"/>
    <cellStyle name="Normal 3 12" xfId="2877"/>
    <cellStyle name="Normal 3 12 2" xfId="2878"/>
    <cellStyle name="Normal 3 12 2 2" xfId="2879"/>
    <cellStyle name="Normal 3 12 2 2 2" xfId="2880"/>
    <cellStyle name="Normal 3 12 2 3" xfId="2881"/>
    <cellStyle name="Normal 3 12 3" xfId="2882"/>
    <cellStyle name="Normal 3 12 3 2" xfId="2883"/>
    <cellStyle name="Normal 3 12 4" xfId="2884"/>
    <cellStyle name="Normal 3 13" xfId="2885"/>
    <cellStyle name="Normal 3 13 2" xfId="2886"/>
    <cellStyle name="Normal 3 13 2 2" xfId="2887"/>
    <cellStyle name="Normal 3 13 3" xfId="2888"/>
    <cellStyle name="Normal 3 14" xfId="2889"/>
    <cellStyle name="Normal 3 14 2" xfId="2890"/>
    <cellStyle name="Normal 3 15" xfId="2891"/>
    <cellStyle name="Normal 3 2" xfId="86"/>
    <cellStyle name="Normal 3 2 10" xfId="2893"/>
    <cellStyle name="Normal 3 2 10 2" xfId="2894"/>
    <cellStyle name="Normal 3 2 10 2 2" xfId="2895"/>
    <cellStyle name="Normal 3 2 10 2 2 2" xfId="2896"/>
    <cellStyle name="Normal 3 2 10 2 2 2 2" xfId="2897"/>
    <cellStyle name="Normal 3 2 10 2 2 3" xfId="2898"/>
    <cellStyle name="Normal 3 2 10 2 3" xfId="2899"/>
    <cellStyle name="Normal 3 2 10 2 3 2" xfId="2900"/>
    <cellStyle name="Normal 3 2 10 2 4" xfId="2901"/>
    <cellStyle name="Normal 3 2 10 3" xfId="2902"/>
    <cellStyle name="Normal 3 2 10 3 2" xfId="2903"/>
    <cellStyle name="Normal 3 2 10 3 2 2" xfId="2904"/>
    <cellStyle name="Normal 3 2 10 3 3" xfId="2905"/>
    <cellStyle name="Normal 3 2 10 4" xfId="2906"/>
    <cellStyle name="Normal 3 2 10 4 2" xfId="2907"/>
    <cellStyle name="Normal 3 2 10 5" xfId="2908"/>
    <cellStyle name="Normal 3 2 11" xfId="2909"/>
    <cellStyle name="Normal 3 2 11 2" xfId="2910"/>
    <cellStyle name="Normal 3 2 11 2 2" xfId="2911"/>
    <cellStyle name="Normal 3 2 11 2 2 2" xfId="2912"/>
    <cellStyle name="Normal 3 2 11 2 3" xfId="2913"/>
    <cellStyle name="Normal 3 2 11 3" xfId="2914"/>
    <cellStyle name="Normal 3 2 11 3 2" xfId="2915"/>
    <cellStyle name="Normal 3 2 11 4" xfId="2916"/>
    <cellStyle name="Normal 3 2 12" xfId="2917"/>
    <cellStyle name="Normal 3 2 12 2" xfId="2918"/>
    <cellStyle name="Normal 3 2 12 2 2" xfId="2919"/>
    <cellStyle name="Normal 3 2 12 3" xfId="2920"/>
    <cellStyle name="Normal 3 2 13" xfId="2921"/>
    <cellStyle name="Normal 3 2 13 2" xfId="2922"/>
    <cellStyle name="Normal 3 2 14" xfId="2923"/>
    <cellStyle name="Normal 3 2 2" xfId="2924"/>
    <cellStyle name="Normal 3 2 2 10" xfId="2925"/>
    <cellStyle name="Normal 3 2 2 10 2" xfId="2926"/>
    <cellStyle name="Normal 3 2 2 10 2 2" xfId="2927"/>
    <cellStyle name="Normal 3 2 2 10 2 2 2" xfId="2928"/>
    <cellStyle name="Normal 3 2 2 10 2 3" xfId="2929"/>
    <cellStyle name="Normal 3 2 2 10 3" xfId="2930"/>
    <cellStyle name="Normal 3 2 2 10 3 2" xfId="2931"/>
    <cellStyle name="Normal 3 2 2 10 4" xfId="2932"/>
    <cellStyle name="Normal 3 2 2 11" xfId="2933"/>
    <cellStyle name="Normal 3 2 2 11 2" xfId="2934"/>
    <cellStyle name="Normal 3 2 2 11 2 2" xfId="2935"/>
    <cellStyle name="Normal 3 2 2 11 3" xfId="2936"/>
    <cellStyle name="Normal 3 2 2 12" xfId="2937"/>
    <cellStyle name="Normal 3 2 2 12 2" xfId="2938"/>
    <cellStyle name="Normal 3 2 2 13" xfId="2939"/>
    <cellStyle name="Normal 3 2 2 2" xfId="2940"/>
    <cellStyle name="Normal 3 2 2 2 10" xfId="2941"/>
    <cellStyle name="Normal 3 2 2 2 10 2" xfId="2942"/>
    <cellStyle name="Normal 3 2 2 2 10 2 2" xfId="2943"/>
    <cellStyle name="Normal 3 2 2 2 10 3" xfId="2944"/>
    <cellStyle name="Normal 3 2 2 2 11" xfId="2945"/>
    <cellStyle name="Normal 3 2 2 2 11 2" xfId="2946"/>
    <cellStyle name="Normal 3 2 2 2 12" xfId="2947"/>
    <cellStyle name="Normal 3 2 2 2 2" xfId="2948"/>
    <cellStyle name="Normal 3 2 2 2 2 10" xfId="2949"/>
    <cellStyle name="Normal 3 2 2 2 2 10 2" xfId="2950"/>
    <cellStyle name="Normal 3 2 2 2 2 11" xfId="2951"/>
    <cellStyle name="Normal 3 2 2 2 2 2" xfId="2952"/>
    <cellStyle name="Normal 3 2 2 2 2 2 10" xfId="2953"/>
    <cellStyle name="Normal 3 2 2 2 2 2 2" xfId="2954"/>
    <cellStyle name="Normal 3 2 2 2 2 2 2 2" xfId="2955"/>
    <cellStyle name="Normal 3 2 2 2 2 2 2 2 2" xfId="2956"/>
    <cellStyle name="Normal 3 2 2 2 2 2 2 2 2 2" xfId="2957"/>
    <cellStyle name="Normal 3 2 2 2 2 2 2 2 2 2 2" xfId="2958"/>
    <cellStyle name="Normal 3 2 2 2 2 2 2 2 2 2 2 2" xfId="2959"/>
    <cellStyle name="Normal 3 2 2 2 2 2 2 2 2 2 2 2 2" xfId="2960"/>
    <cellStyle name="Normal 3 2 2 2 2 2 2 2 2 2 2 2 2 2" xfId="2961"/>
    <cellStyle name="Normal 3 2 2 2 2 2 2 2 2 2 2 2 2 2 2" xfId="2962"/>
    <cellStyle name="Normal 3 2 2 2 2 2 2 2 2 2 2 2 2 3" xfId="2963"/>
    <cellStyle name="Normal 3 2 2 2 2 2 2 2 2 2 2 2 3" xfId="2964"/>
    <cellStyle name="Normal 3 2 2 2 2 2 2 2 2 2 2 2 3 2" xfId="2965"/>
    <cellStyle name="Normal 3 2 2 2 2 2 2 2 2 2 2 2 4" xfId="2966"/>
    <cellStyle name="Normal 3 2 2 2 2 2 2 2 2 2 2 3" xfId="2967"/>
    <cellStyle name="Normal 3 2 2 2 2 2 2 2 2 2 2 3 2" xfId="2968"/>
    <cellStyle name="Normal 3 2 2 2 2 2 2 2 2 2 2 3 2 2" xfId="2969"/>
    <cellStyle name="Normal 3 2 2 2 2 2 2 2 2 2 2 3 3" xfId="2970"/>
    <cellStyle name="Normal 3 2 2 2 2 2 2 2 2 2 2 4" xfId="2971"/>
    <cellStyle name="Normal 3 2 2 2 2 2 2 2 2 2 2 4 2" xfId="2972"/>
    <cellStyle name="Normal 3 2 2 2 2 2 2 2 2 2 2 5" xfId="2973"/>
    <cellStyle name="Normal 3 2 2 2 2 2 2 2 2 2 3" xfId="2974"/>
    <cellStyle name="Normal 3 2 2 2 2 2 2 2 2 2 3 2" xfId="2975"/>
    <cellStyle name="Normal 3 2 2 2 2 2 2 2 2 2 3 2 2" xfId="2976"/>
    <cellStyle name="Normal 3 2 2 2 2 2 2 2 2 2 3 2 2 2" xfId="2977"/>
    <cellStyle name="Normal 3 2 2 2 2 2 2 2 2 2 3 2 3" xfId="2978"/>
    <cellStyle name="Normal 3 2 2 2 2 2 2 2 2 2 3 3" xfId="2979"/>
    <cellStyle name="Normal 3 2 2 2 2 2 2 2 2 2 3 3 2" xfId="2980"/>
    <cellStyle name="Normal 3 2 2 2 2 2 2 2 2 2 3 4" xfId="2981"/>
    <cellStyle name="Normal 3 2 2 2 2 2 2 2 2 2 4" xfId="2982"/>
    <cellStyle name="Normal 3 2 2 2 2 2 2 2 2 2 4 2" xfId="2983"/>
    <cellStyle name="Normal 3 2 2 2 2 2 2 2 2 2 4 2 2" xfId="2984"/>
    <cellStyle name="Normal 3 2 2 2 2 2 2 2 2 2 4 3" xfId="2985"/>
    <cellStyle name="Normal 3 2 2 2 2 2 2 2 2 2 5" xfId="2986"/>
    <cellStyle name="Normal 3 2 2 2 2 2 2 2 2 2 5 2" xfId="2987"/>
    <cellStyle name="Normal 3 2 2 2 2 2 2 2 2 2 6" xfId="2988"/>
    <cellStyle name="Normal 3 2 2 2 2 2 2 2 2 3" xfId="2989"/>
    <cellStyle name="Normal 3 2 2 2 2 2 2 2 2 3 2" xfId="2990"/>
    <cellStyle name="Normal 3 2 2 2 2 2 2 2 2 3 2 2" xfId="2991"/>
    <cellStyle name="Normal 3 2 2 2 2 2 2 2 2 3 2 2 2" xfId="2992"/>
    <cellStyle name="Normal 3 2 2 2 2 2 2 2 2 3 2 2 2 2" xfId="2993"/>
    <cellStyle name="Normal 3 2 2 2 2 2 2 2 2 3 2 2 3" xfId="2994"/>
    <cellStyle name="Normal 3 2 2 2 2 2 2 2 2 3 2 3" xfId="2995"/>
    <cellStyle name="Normal 3 2 2 2 2 2 2 2 2 3 2 3 2" xfId="2996"/>
    <cellStyle name="Normal 3 2 2 2 2 2 2 2 2 3 2 4" xfId="2997"/>
    <cellStyle name="Normal 3 2 2 2 2 2 2 2 2 3 3" xfId="2998"/>
    <cellStyle name="Normal 3 2 2 2 2 2 2 2 2 3 3 2" xfId="2999"/>
    <cellStyle name="Normal 3 2 2 2 2 2 2 2 2 3 3 2 2" xfId="3000"/>
    <cellStyle name="Normal 3 2 2 2 2 2 2 2 2 3 3 3" xfId="3001"/>
    <cellStyle name="Normal 3 2 2 2 2 2 2 2 2 3 4" xfId="3002"/>
    <cellStyle name="Normal 3 2 2 2 2 2 2 2 2 3 4 2" xfId="3003"/>
    <cellStyle name="Normal 3 2 2 2 2 2 2 2 2 3 5" xfId="3004"/>
    <cellStyle name="Normal 3 2 2 2 2 2 2 2 2 4" xfId="3005"/>
    <cellStyle name="Normal 3 2 2 2 2 2 2 2 2 4 2" xfId="3006"/>
    <cellStyle name="Normal 3 2 2 2 2 2 2 2 2 4 2 2" xfId="3007"/>
    <cellStyle name="Normal 3 2 2 2 2 2 2 2 2 4 2 2 2" xfId="3008"/>
    <cellStyle name="Normal 3 2 2 2 2 2 2 2 2 4 2 3" xfId="3009"/>
    <cellStyle name="Normal 3 2 2 2 2 2 2 2 2 4 3" xfId="3010"/>
    <cellStyle name="Normal 3 2 2 2 2 2 2 2 2 4 3 2" xfId="3011"/>
    <cellStyle name="Normal 3 2 2 2 2 2 2 2 2 4 4" xfId="3012"/>
    <cellStyle name="Normal 3 2 2 2 2 2 2 2 2 5" xfId="3013"/>
    <cellStyle name="Normal 3 2 2 2 2 2 2 2 2 5 2" xfId="3014"/>
    <cellStyle name="Normal 3 2 2 2 2 2 2 2 2 5 2 2" xfId="3015"/>
    <cellStyle name="Normal 3 2 2 2 2 2 2 2 2 5 3" xfId="3016"/>
    <cellStyle name="Normal 3 2 2 2 2 2 2 2 2 6" xfId="3017"/>
    <cellStyle name="Normal 3 2 2 2 2 2 2 2 2 6 2" xfId="3018"/>
    <cellStyle name="Normal 3 2 2 2 2 2 2 2 2 7" xfId="3019"/>
    <cellStyle name="Normal 3 2 2 2 2 2 2 2 3" xfId="3020"/>
    <cellStyle name="Normal 3 2 2 2 2 2 2 2 3 2" xfId="3021"/>
    <cellStyle name="Normal 3 2 2 2 2 2 2 2 3 2 2" xfId="3022"/>
    <cellStyle name="Normal 3 2 2 2 2 2 2 2 3 2 2 2" xfId="3023"/>
    <cellStyle name="Normal 3 2 2 2 2 2 2 2 3 2 2 2 2" xfId="3024"/>
    <cellStyle name="Normal 3 2 2 2 2 2 2 2 3 2 2 2 2 2" xfId="3025"/>
    <cellStyle name="Normal 3 2 2 2 2 2 2 2 3 2 2 2 3" xfId="3026"/>
    <cellStyle name="Normal 3 2 2 2 2 2 2 2 3 2 2 3" xfId="3027"/>
    <cellStyle name="Normal 3 2 2 2 2 2 2 2 3 2 2 3 2" xfId="3028"/>
    <cellStyle name="Normal 3 2 2 2 2 2 2 2 3 2 2 4" xfId="3029"/>
    <cellStyle name="Normal 3 2 2 2 2 2 2 2 3 2 3" xfId="3030"/>
    <cellStyle name="Normal 3 2 2 2 2 2 2 2 3 2 3 2" xfId="3031"/>
    <cellStyle name="Normal 3 2 2 2 2 2 2 2 3 2 3 2 2" xfId="3032"/>
    <cellStyle name="Normal 3 2 2 2 2 2 2 2 3 2 3 3" xfId="3033"/>
    <cellStyle name="Normal 3 2 2 2 2 2 2 2 3 2 4" xfId="3034"/>
    <cellStyle name="Normal 3 2 2 2 2 2 2 2 3 2 4 2" xfId="3035"/>
    <cellStyle name="Normal 3 2 2 2 2 2 2 2 3 2 5" xfId="3036"/>
    <cellStyle name="Normal 3 2 2 2 2 2 2 2 3 3" xfId="3037"/>
    <cellStyle name="Normal 3 2 2 2 2 2 2 2 3 3 2" xfId="3038"/>
    <cellStyle name="Normal 3 2 2 2 2 2 2 2 3 3 2 2" xfId="3039"/>
    <cellStyle name="Normal 3 2 2 2 2 2 2 2 3 3 2 2 2" xfId="3040"/>
    <cellStyle name="Normal 3 2 2 2 2 2 2 2 3 3 2 3" xfId="3041"/>
    <cellStyle name="Normal 3 2 2 2 2 2 2 2 3 3 3" xfId="3042"/>
    <cellStyle name="Normal 3 2 2 2 2 2 2 2 3 3 3 2" xfId="3043"/>
    <cellStyle name="Normal 3 2 2 2 2 2 2 2 3 3 4" xfId="3044"/>
    <cellStyle name="Normal 3 2 2 2 2 2 2 2 3 4" xfId="3045"/>
    <cellStyle name="Normal 3 2 2 2 2 2 2 2 3 4 2" xfId="3046"/>
    <cellStyle name="Normal 3 2 2 2 2 2 2 2 3 4 2 2" xfId="3047"/>
    <cellStyle name="Normal 3 2 2 2 2 2 2 2 3 4 3" xfId="3048"/>
    <cellStyle name="Normal 3 2 2 2 2 2 2 2 3 5" xfId="3049"/>
    <cellStyle name="Normal 3 2 2 2 2 2 2 2 3 5 2" xfId="3050"/>
    <cellStyle name="Normal 3 2 2 2 2 2 2 2 3 6" xfId="3051"/>
    <cellStyle name="Normal 3 2 2 2 2 2 2 2 4" xfId="3052"/>
    <cellStyle name="Normal 3 2 2 2 2 2 2 2 4 2" xfId="3053"/>
    <cellStyle name="Normal 3 2 2 2 2 2 2 2 4 2 2" xfId="3054"/>
    <cellStyle name="Normal 3 2 2 2 2 2 2 2 4 2 2 2" xfId="3055"/>
    <cellStyle name="Normal 3 2 2 2 2 2 2 2 4 2 2 2 2" xfId="3056"/>
    <cellStyle name="Normal 3 2 2 2 2 2 2 2 4 2 2 3" xfId="3057"/>
    <cellStyle name="Normal 3 2 2 2 2 2 2 2 4 2 3" xfId="3058"/>
    <cellStyle name="Normal 3 2 2 2 2 2 2 2 4 2 3 2" xfId="3059"/>
    <cellStyle name="Normal 3 2 2 2 2 2 2 2 4 2 4" xfId="3060"/>
    <cellStyle name="Normal 3 2 2 2 2 2 2 2 4 3" xfId="3061"/>
    <cellStyle name="Normal 3 2 2 2 2 2 2 2 4 3 2" xfId="3062"/>
    <cellStyle name="Normal 3 2 2 2 2 2 2 2 4 3 2 2" xfId="3063"/>
    <cellStyle name="Normal 3 2 2 2 2 2 2 2 4 3 3" xfId="3064"/>
    <cellStyle name="Normal 3 2 2 2 2 2 2 2 4 4" xfId="3065"/>
    <cellStyle name="Normal 3 2 2 2 2 2 2 2 4 4 2" xfId="3066"/>
    <cellStyle name="Normal 3 2 2 2 2 2 2 2 4 5" xfId="3067"/>
    <cellStyle name="Normal 3 2 2 2 2 2 2 2 5" xfId="3068"/>
    <cellStyle name="Normal 3 2 2 2 2 2 2 2 5 2" xfId="3069"/>
    <cellStyle name="Normal 3 2 2 2 2 2 2 2 5 2 2" xfId="3070"/>
    <cellStyle name="Normal 3 2 2 2 2 2 2 2 5 2 2 2" xfId="3071"/>
    <cellStyle name="Normal 3 2 2 2 2 2 2 2 5 2 3" xfId="3072"/>
    <cellStyle name="Normal 3 2 2 2 2 2 2 2 5 3" xfId="3073"/>
    <cellStyle name="Normal 3 2 2 2 2 2 2 2 5 3 2" xfId="3074"/>
    <cellStyle name="Normal 3 2 2 2 2 2 2 2 5 4" xfId="3075"/>
    <cellStyle name="Normal 3 2 2 2 2 2 2 2 6" xfId="3076"/>
    <cellStyle name="Normal 3 2 2 2 2 2 2 2 6 2" xfId="3077"/>
    <cellStyle name="Normal 3 2 2 2 2 2 2 2 6 2 2" xfId="3078"/>
    <cellStyle name="Normal 3 2 2 2 2 2 2 2 6 3" xfId="3079"/>
    <cellStyle name="Normal 3 2 2 2 2 2 2 2 7" xfId="3080"/>
    <cellStyle name="Normal 3 2 2 2 2 2 2 2 7 2" xfId="3081"/>
    <cellStyle name="Normal 3 2 2 2 2 2 2 2 8" xfId="3082"/>
    <cellStyle name="Normal 3 2 2 2 2 2 2 3" xfId="3083"/>
    <cellStyle name="Normal 3 2 2 2 2 2 2 3 2" xfId="3084"/>
    <cellStyle name="Normal 3 2 2 2 2 2 2 3 2 2" xfId="3085"/>
    <cellStyle name="Normal 3 2 2 2 2 2 2 3 2 2 2" xfId="3086"/>
    <cellStyle name="Normal 3 2 2 2 2 2 2 3 2 2 2 2" xfId="3087"/>
    <cellStyle name="Normal 3 2 2 2 2 2 2 3 2 2 2 2 2" xfId="3088"/>
    <cellStyle name="Normal 3 2 2 2 2 2 2 3 2 2 2 2 2 2" xfId="3089"/>
    <cellStyle name="Normal 3 2 2 2 2 2 2 3 2 2 2 2 3" xfId="3090"/>
    <cellStyle name="Normal 3 2 2 2 2 2 2 3 2 2 2 3" xfId="3091"/>
    <cellStyle name="Normal 3 2 2 2 2 2 2 3 2 2 2 3 2" xfId="3092"/>
    <cellStyle name="Normal 3 2 2 2 2 2 2 3 2 2 2 4" xfId="3093"/>
    <cellStyle name="Normal 3 2 2 2 2 2 2 3 2 2 3" xfId="3094"/>
    <cellStyle name="Normal 3 2 2 2 2 2 2 3 2 2 3 2" xfId="3095"/>
    <cellStyle name="Normal 3 2 2 2 2 2 2 3 2 2 3 2 2" xfId="3096"/>
    <cellStyle name="Normal 3 2 2 2 2 2 2 3 2 2 3 3" xfId="3097"/>
    <cellStyle name="Normal 3 2 2 2 2 2 2 3 2 2 4" xfId="3098"/>
    <cellStyle name="Normal 3 2 2 2 2 2 2 3 2 2 4 2" xfId="3099"/>
    <cellStyle name="Normal 3 2 2 2 2 2 2 3 2 2 5" xfId="3100"/>
    <cellStyle name="Normal 3 2 2 2 2 2 2 3 2 3" xfId="3101"/>
    <cellStyle name="Normal 3 2 2 2 2 2 2 3 2 3 2" xfId="3102"/>
    <cellStyle name="Normal 3 2 2 2 2 2 2 3 2 3 2 2" xfId="3103"/>
    <cellStyle name="Normal 3 2 2 2 2 2 2 3 2 3 2 2 2" xfId="3104"/>
    <cellStyle name="Normal 3 2 2 2 2 2 2 3 2 3 2 3" xfId="3105"/>
    <cellStyle name="Normal 3 2 2 2 2 2 2 3 2 3 3" xfId="3106"/>
    <cellStyle name="Normal 3 2 2 2 2 2 2 3 2 3 3 2" xfId="3107"/>
    <cellStyle name="Normal 3 2 2 2 2 2 2 3 2 3 4" xfId="3108"/>
    <cellStyle name="Normal 3 2 2 2 2 2 2 3 2 4" xfId="3109"/>
    <cellStyle name="Normal 3 2 2 2 2 2 2 3 2 4 2" xfId="3110"/>
    <cellStyle name="Normal 3 2 2 2 2 2 2 3 2 4 2 2" xfId="3111"/>
    <cellStyle name="Normal 3 2 2 2 2 2 2 3 2 4 3" xfId="3112"/>
    <cellStyle name="Normal 3 2 2 2 2 2 2 3 2 5" xfId="3113"/>
    <cellStyle name="Normal 3 2 2 2 2 2 2 3 2 5 2" xfId="3114"/>
    <cellStyle name="Normal 3 2 2 2 2 2 2 3 2 6" xfId="3115"/>
    <cellStyle name="Normal 3 2 2 2 2 2 2 3 3" xfId="3116"/>
    <cellStyle name="Normal 3 2 2 2 2 2 2 3 3 2" xfId="3117"/>
    <cellStyle name="Normal 3 2 2 2 2 2 2 3 3 2 2" xfId="3118"/>
    <cellStyle name="Normal 3 2 2 2 2 2 2 3 3 2 2 2" xfId="3119"/>
    <cellStyle name="Normal 3 2 2 2 2 2 2 3 3 2 2 2 2" xfId="3120"/>
    <cellStyle name="Normal 3 2 2 2 2 2 2 3 3 2 2 3" xfId="3121"/>
    <cellStyle name="Normal 3 2 2 2 2 2 2 3 3 2 3" xfId="3122"/>
    <cellStyle name="Normal 3 2 2 2 2 2 2 3 3 2 3 2" xfId="3123"/>
    <cellStyle name="Normal 3 2 2 2 2 2 2 3 3 2 4" xfId="3124"/>
    <cellStyle name="Normal 3 2 2 2 2 2 2 3 3 3" xfId="3125"/>
    <cellStyle name="Normal 3 2 2 2 2 2 2 3 3 3 2" xfId="3126"/>
    <cellStyle name="Normal 3 2 2 2 2 2 2 3 3 3 2 2" xfId="3127"/>
    <cellStyle name="Normal 3 2 2 2 2 2 2 3 3 3 3" xfId="3128"/>
    <cellStyle name="Normal 3 2 2 2 2 2 2 3 3 4" xfId="3129"/>
    <cellStyle name="Normal 3 2 2 2 2 2 2 3 3 4 2" xfId="3130"/>
    <cellStyle name="Normal 3 2 2 2 2 2 2 3 3 5" xfId="3131"/>
    <cellStyle name="Normal 3 2 2 2 2 2 2 3 4" xfId="3132"/>
    <cellStyle name="Normal 3 2 2 2 2 2 2 3 4 2" xfId="3133"/>
    <cellStyle name="Normal 3 2 2 2 2 2 2 3 4 2 2" xfId="3134"/>
    <cellStyle name="Normal 3 2 2 2 2 2 2 3 4 2 2 2" xfId="3135"/>
    <cellStyle name="Normal 3 2 2 2 2 2 2 3 4 2 3" xfId="3136"/>
    <cellStyle name="Normal 3 2 2 2 2 2 2 3 4 3" xfId="3137"/>
    <cellStyle name="Normal 3 2 2 2 2 2 2 3 4 3 2" xfId="3138"/>
    <cellStyle name="Normal 3 2 2 2 2 2 2 3 4 4" xfId="3139"/>
    <cellStyle name="Normal 3 2 2 2 2 2 2 3 5" xfId="3140"/>
    <cellStyle name="Normal 3 2 2 2 2 2 2 3 5 2" xfId="3141"/>
    <cellStyle name="Normal 3 2 2 2 2 2 2 3 5 2 2" xfId="3142"/>
    <cellStyle name="Normal 3 2 2 2 2 2 2 3 5 3" xfId="3143"/>
    <cellStyle name="Normal 3 2 2 2 2 2 2 3 6" xfId="3144"/>
    <cellStyle name="Normal 3 2 2 2 2 2 2 3 6 2" xfId="3145"/>
    <cellStyle name="Normal 3 2 2 2 2 2 2 3 7" xfId="3146"/>
    <cellStyle name="Normal 3 2 2 2 2 2 2 4" xfId="3147"/>
    <cellStyle name="Normal 3 2 2 2 2 2 2 4 2" xfId="3148"/>
    <cellStyle name="Normal 3 2 2 2 2 2 2 4 2 2" xfId="3149"/>
    <cellStyle name="Normal 3 2 2 2 2 2 2 4 2 2 2" xfId="3150"/>
    <cellStyle name="Normal 3 2 2 2 2 2 2 4 2 2 2 2" xfId="3151"/>
    <cellStyle name="Normal 3 2 2 2 2 2 2 4 2 2 2 2 2" xfId="3152"/>
    <cellStyle name="Normal 3 2 2 2 2 2 2 4 2 2 2 3" xfId="3153"/>
    <cellStyle name="Normal 3 2 2 2 2 2 2 4 2 2 3" xfId="3154"/>
    <cellStyle name="Normal 3 2 2 2 2 2 2 4 2 2 3 2" xfId="3155"/>
    <cellStyle name="Normal 3 2 2 2 2 2 2 4 2 2 4" xfId="3156"/>
    <cellStyle name="Normal 3 2 2 2 2 2 2 4 2 3" xfId="3157"/>
    <cellStyle name="Normal 3 2 2 2 2 2 2 4 2 3 2" xfId="3158"/>
    <cellStyle name="Normal 3 2 2 2 2 2 2 4 2 3 2 2" xfId="3159"/>
    <cellStyle name="Normal 3 2 2 2 2 2 2 4 2 3 3" xfId="3160"/>
    <cellStyle name="Normal 3 2 2 2 2 2 2 4 2 4" xfId="3161"/>
    <cellStyle name="Normal 3 2 2 2 2 2 2 4 2 4 2" xfId="3162"/>
    <cellStyle name="Normal 3 2 2 2 2 2 2 4 2 5" xfId="3163"/>
    <cellStyle name="Normal 3 2 2 2 2 2 2 4 3" xfId="3164"/>
    <cellStyle name="Normal 3 2 2 2 2 2 2 4 3 2" xfId="3165"/>
    <cellStyle name="Normal 3 2 2 2 2 2 2 4 3 2 2" xfId="3166"/>
    <cellStyle name="Normal 3 2 2 2 2 2 2 4 3 2 2 2" xfId="3167"/>
    <cellStyle name="Normal 3 2 2 2 2 2 2 4 3 2 3" xfId="3168"/>
    <cellStyle name="Normal 3 2 2 2 2 2 2 4 3 3" xfId="3169"/>
    <cellStyle name="Normal 3 2 2 2 2 2 2 4 3 3 2" xfId="3170"/>
    <cellStyle name="Normal 3 2 2 2 2 2 2 4 3 4" xfId="3171"/>
    <cellStyle name="Normal 3 2 2 2 2 2 2 4 4" xfId="3172"/>
    <cellStyle name="Normal 3 2 2 2 2 2 2 4 4 2" xfId="3173"/>
    <cellStyle name="Normal 3 2 2 2 2 2 2 4 4 2 2" xfId="3174"/>
    <cellStyle name="Normal 3 2 2 2 2 2 2 4 4 3" xfId="3175"/>
    <cellStyle name="Normal 3 2 2 2 2 2 2 4 5" xfId="3176"/>
    <cellStyle name="Normal 3 2 2 2 2 2 2 4 5 2" xfId="3177"/>
    <cellStyle name="Normal 3 2 2 2 2 2 2 4 6" xfId="3178"/>
    <cellStyle name="Normal 3 2 2 2 2 2 2 5" xfId="3179"/>
    <cellStyle name="Normal 3 2 2 2 2 2 2 5 2" xfId="3180"/>
    <cellStyle name="Normal 3 2 2 2 2 2 2 5 2 2" xfId="3181"/>
    <cellStyle name="Normal 3 2 2 2 2 2 2 5 2 2 2" xfId="3182"/>
    <cellStyle name="Normal 3 2 2 2 2 2 2 5 2 2 2 2" xfId="3183"/>
    <cellStyle name="Normal 3 2 2 2 2 2 2 5 2 2 3" xfId="3184"/>
    <cellStyle name="Normal 3 2 2 2 2 2 2 5 2 3" xfId="3185"/>
    <cellStyle name="Normal 3 2 2 2 2 2 2 5 2 3 2" xfId="3186"/>
    <cellStyle name="Normal 3 2 2 2 2 2 2 5 2 4" xfId="3187"/>
    <cellStyle name="Normal 3 2 2 2 2 2 2 5 3" xfId="3188"/>
    <cellStyle name="Normal 3 2 2 2 2 2 2 5 3 2" xfId="3189"/>
    <cellStyle name="Normal 3 2 2 2 2 2 2 5 3 2 2" xfId="3190"/>
    <cellStyle name="Normal 3 2 2 2 2 2 2 5 3 3" xfId="3191"/>
    <cellStyle name="Normal 3 2 2 2 2 2 2 5 4" xfId="3192"/>
    <cellStyle name="Normal 3 2 2 2 2 2 2 5 4 2" xfId="3193"/>
    <cellStyle name="Normal 3 2 2 2 2 2 2 5 5" xfId="3194"/>
    <cellStyle name="Normal 3 2 2 2 2 2 2 6" xfId="3195"/>
    <cellStyle name="Normal 3 2 2 2 2 2 2 6 2" xfId="3196"/>
    <cellStyle name="Normal 3 2 2 2 2 2 2 6 2 2" xfId="3197"/>
    <cellStyle name="Normal 3 2 2 2 2 2 2 6 2 2 2" xfId="3198"/>
    <cellStyle name="Normal 3 2 2 2 2 2 2 6 2 3" xfId="3199"/>
    <cellStyle name="Normal 3 2 2 2 2 2 2 6 3" xfId="3200"/>
    <cellStyle name="Normal 3 2 2 2 2 2 2 6 3 2" xfId="3201"/>
    <cellStyle name="Normal 3 2 2 2 2 2 2 6 4" xfId="3202"/>
    <cellStyle name="Normal 3 2 2 2 2 2 2 7" xfId="3203"/>
    <cellStyle name="Normal 3 2 2 2 2 2 2 7 2" xfId="3204"/>
    <cellStyle name="Normal 3 2 2 2 2 2 2 7 2 2" xfId="3205"/>
    <cellStyle name="Normal 3 2 2 2 2 2 2 7 3" xfId="3206"/>
    <cellStyle name="Normal 3 2 2 2 2 2 2 8" xfId="3207"/>
    <cellStyle name="Normal 3 2 2 2 2 2 2 8 2" xfId="3208"/>
    <cellStyle name="Normal 3 2 2 2 2 2 2 9" xfId="3209"/>
    <cellStyle name="Normal 3 2 2 2 2 2 3" xfId="3210"/>
    <cellStyle name="Normal 3 2 2 2 2 2 3 2" xfId="3211"/>
    <cellStyle name="Normal 3 2 2 2 2 2 3 2 2" xfId="3212"/>
    <cellStyle name="Normal 3 2 2 2 2 2 3 2 2 2" xfId="3213"/>
    <cellStyle name="Normal 3 2 2 2 2 2 3 2 2 2 2" xfId="3214"/>
    <cellStyle name="Normal 3 2 2 2 2 2 3 2 2 2 2 2" xfId="3215"/>
    <cellStyle name="Normal 3 2 2 2 2 2 3 2 2 2 2 2 2" xfId="3216"/>
    <cellStyle name="Normal 3 2 2 2 2 2 3 2 2 2 2 2 2 2" xfId="3217"/>
    <cellStyle name="Normal 3 2 2 2 2 2 3 2 2 2 2 2 3" xfId="3218"/>
    <cellStyle name="Normal 3 2 2 2 2 2 3 2 2 2 2 3" xfId="3219"/>
    <cellStyle name="Normal 3 2 2 2 2 2 3 2 2 2 2 3 2" xfId="3220"/>
    <cellStyle name="Normal 3 2 2 2 2 2 3 2 2 2 2 4" xfId="3221"/>
    <cellStyle name="Normal 3 2 2 2 2 2 3 2 2 2 3" xfId="3222"/>
    <cellStyle name="Normal 3 2 2 2 2 2 3 2 2 2 3 2" xfId="3223"/>
    <cellStyle name="Normal 3 2 2 2 2 2 3 2 2 2 3 2 2" xfId="3224"/>
    <cellStyle name="Normal 3 2 2 2 2 2 3 2 2 2 3 3" xfId="3225"/>
    <cellStyle name="Normal 3 2 2 2 2 2 3 2 2 2 4" xfId="3226"/>
    <cellStyle name="Normal 3 2 2 2 2 2 3 2 2 2 4 2" xfId="3227"/>
    <cellStyle name="Normal 3 2 2 2 2 2 3 2 2 2 5" xfId="3228"/>
    <cellStyle name="Normal 3 2 2 2 2 2 3 2 2 3" xfId="3229"/>
    <cellStyle name="Normal 3 2 2 2 2 2 3 2 2 3 2" xfId="3230"/>
    <cellStyle name="Normal 3 2 2 2 2 2 3 2 2 3 2 2" xfId="3231"/>
    <cellStyle name="Normal 3 2 2 2 2 2 3 2 2 3 2 2 2" xfId="3232"/>
    <cellStyle name="Normal 3 2 2 2 2 2 3 2 2 3 2 3" xfId="3233"/>
    <cellStyle name="Normal 3 2 2 2 2 2 3 2 2 3 3" xfId="3234"/>
    <cellStyle name="Normal 3 2 2 2 2 2 3 2 2 3 3 2" xfId="3235"/>
    <cellStyle name="Normal 3 2 2 2 2 2 3 2 2 3 4" xfId="3236"/>
    <cellStyle name="Normal 3 2 2 2 2 2 3 2 2 4" xfId="3237"/>
    <cellStyle name="Normal 3 2 2 2 2 2 3 2 2 4 2" xfId="3238"/>
    <cellStyle name="Normal 3 2 2 2 2 2 3 2 2 4 2 2" xfId="3239"/>
    <cellStyle name="Normal 3 2 2 2 2 2 3 2 2 4 3" xfId="3240"/>
    <cellStyle name="Normal 3 2 2 2 2 2 3 2 2 5" xfId="3241"/>
    <cellStyle name="Normal 3 2 2 2 2 2 3 2 2 5 2" xfId="3242"/>
    <cellStyle name="Normal 3 2 2 2 2 2 3 2 2 6" xfId="3243"/>
    <cellStyle name="Normal 3 2 2 2 2 2 3 2 3" xfId="3244"/>
    <cellStyle name="Normal 3 2 2 2 2 2 3 2 3 2" xfId="3245"/>
    <cellStyle name="Normal 3 2 2 2 2 2 3 2 3 2 2" xfId="3246"/>
    <cellStyle name="Normal 3 2 2 2 2 2 3 2 3 2 2 2" xfId="3247"/>
    <cellStyle name="Normal 3 2 2 2 2 2 3 2 3 2 2 2 2" xfId="3248"/>
    <cellStyle name="Normal 3 2 2 2 2 2 3 2 3 2 2 3" xfId="3249"/>
    <cellStyle name="Normal 3 2 2 2 2 2 3 2 3 2 3" xfId="3250"/>
    <cellStyle name="Normal 3 2 2 2 2 2 3 2 3 2 3 2" xfId="3251"/>
    <cellStyle name="Normal 3 2 2 2 2 2 3 2 3 2 4" xfId="3252"/>
    <cellStyle name="Normal 3 2 2 2 2 2 3 2 3 3" xfId="3253"/>
    <cellStyle name="Normal 3 2 2 2 2 2 3 2 3 3 2" xfId="3254"/>
    <cellStyle name="Normal 3 2 2 2 2 2 3 2 3 3 2 2" xfId="3255"/>
    <cellStyle name="Normal 3 2 2 2 2 2 3 2 3 3 3" xfId="3256"/>
    <cellStyle name="Normal 3 2 2 2 2 2 3 2 3 4" xfId="3257"/>
    <cellStyle name="Normal 3 2 2 2 2 2 3 2 3 4 2" xfId="3258"/>
    <cellStyle name="Normal 3 2 2 2 2 2 3 2 3 5" xfId="3259"/>
    <cellStyle name="Normal 3 2 2 2 2 2 3 2 4" xfId="3260"/>
    <cellStyle name="Normal 3 2 2 2 2 2 3 2 4 2" xfId="3261"/>
    <cellStyle name="Normal 3 2 2 2 2 2 3 2 4 2 2" xfId="3262"/>
    <cellStyle name="Normal 3 2 2 2 2 2 3 2 4 2 2 2" xfId="3263"/>
    <cellStyle name="Normal 3 2 2 2 2 2 3 2 4 2 3" xfId="3264"/>
    <cellStyle name="Normal 3 2 2 2 2 2 3 2 4 3" xfId="3265"/>
    <cellStyle name="Normal 3 2 2 2 2 2 3 2 4 3 2" xfId="3266"/>
    <cellStyle name="Normal 3 2 2 2 2 2 3 2 4 4" xfId="3267"/>
    <cellStyle name="Normal 3 2 2 2 2 2 3 2 5" xfId="3268"/>
    <cellStyle name="Normal 3 2 2 2 2 2 3 2 5 2" xfId="3269"/>
    <cellStyle name="Normal 3 2 2 2 2 2 3 2 5 2 2" xfId="3270"/>
    <cellStyle name="Normal 3 2 2 2 2 2 3 2 5 3" xfId="3271"/>
    <cellStyle name="Normal 3 2 2 2 2 2 3 2 6" xfId="3272"/>
    <cellStyle name="Normal 3 2 2 2 2 2 3 2 6 2" xfId="3273"/>
    <cellStyle name="Normal 3 2 2 2 2 2 3 2 7" xfId="3274"/>
    <cellStyle name="Normal 3 2 2 2 2 2 3 3" xfId="3275"/>
    <cellStyle name="Normal 3 2 2 2 2 2 3 3 2" xfId="3276"/>
    <cellStyle name="Normal 3 2 2 2 2 2 3 3 2 2" xfId="3277"/>
    <cellStyle name="Normal 3 2 2 2 2 2 3 3 2 2 2" xfId="3278"/>
    <cellStyle name="Normal 3 2 2 2 2 2 3 3 2 2 2 2" xfId="3279"/>
    <cellStyle name="Normal 3 2 2 2 2 2 3 3 2 2 2 2 2" xfId="3280"/>
    <cellStyle name="Normal 3 2 2 2 2 2 3 3 2 2 2 3" xfId="3281"/>
    <cellStyle name="Normal 3 2 2 2 2 2 3 3 2 2 3" xfId="3282"/>
    <cellStyle name="Normal 3 2 2 2 2 2 3 3 2 2 3 2" xfId="3283"/>
    <cellStyle name="Normal 3 2 2 2 2 2 3 3 2 2 4" xfId="3284"/>
    <cellStyle name="Normal 3 2 2 2 2 2 3 3 2 3" xfId="3285"/>
    <cellStyle name="Normal 3 2 2 2 2 2 3 3 2 3 2" xfId="3286"/>
    <cellStyle name="Normal 3 2 2 2 2 2 3 3 2 3 2 2" xfId="3287"/>
    <cellStyle name="Normal 3 2 2 2 2 2 3 3 2 3 3" xfId="3288"/>
    <cellStyle name="Normal 3 2 2 2 2 2 3 3 2 4" xfId="3289"/>
    <cellStyle name="Normal 3 2 2 2 2 2 3 3 2 4 2" xfId="3290"/>
    <cellStyle name="Normal 3 2 2 2 2 2 3 3 2 5" xfId="3291"/>
    <cellStyle name="Normal 3 2 2 2 2 2 3 3 3" xfId="3292"/>
    <cellStyle name="Normal 3 2 2 2 2 2 3 3 3 2" xfId="3293"/>
    <cellStyle name="Normal 3 2 2 2 2 2 3 3 3 2 2" xfId="3294"/>
    <cellStyle name="Normal 3 2 2 2 2 2 3 3 3 2 2 2" xfId="3295"/>
    <cellStyle name="Normal 3 2 2 2 2 2 3 3 3 2 3" xfId="3296"/>
    <cellStyle name="Normal 3 2 2 2 2 2 3 3 3 3" xfId="3297"/>
    <cellStyle name="Normal 3 2 2 2 2 2 3 3 3 3 2" xfId="3298"/>
    <cellStyle name="Normal 3 2 2 2 2 2 3 3 3 4" xfId="3299"/>
    <cellStyle name="Normal 3 2 2 2 2 2 3 3 4" xfId="3300"/>
    <cellStyle name="Normal 3 2 2 2 2 2 3 3 4 2" xfId="3301"/>
    <cellStyle name="Normal 3 2 2 2 2 2 3 3 4 2 2" xfId="3302"/>
    <cellStyle name="Normal 3 2 2 2 2 2 3 3 4 3" xfId="3303"/>
    <cellStyle name="Normal 3 2 2 2 2 2 3 3 5" xfId="3304"/>
    <cellStyle name="Normal 3 2 2 2 2 2 3 3 5 2" xfId="3305"/>
    <cellStyle name="Normal 3 2 2 2 2 2 3 3 6" xfId="3306"/>
    <cellStyle name="Normal 3 2 2 2 2 2 3 4" xfId="3307"/>
    <cellStyle name="Normal 3 2 2 2 2 2 3 4 2" xfId="3308"/>
    <cellStyle name="Normal 3 2 2 2 2 2 3 4 2 2" xfId="3309"/>
    <cellStyle name="Normal 3 2 2 2 2 2 3 4 2 2 2" xfId="3310"/>
    <cellStyle name="Normal 3 2 2 2 2 2 3 4 2 2 2 2" xfId="3311"/>
    <cellStyle name="Normal 3 2 2 2 2 2 3 4 2 2 3" xfId="3312"/>
    <cellStyle name="Normal 3 2 2 2 2 2 3 4 2 3" xfId="3313"/>
    <cellStyle name="Normal 3 2 2 2 2 2 3 4 2 3 2" xfId="3314"/>
    <cellStyle name="Normal 3 2 2 2 2 2 3 4 2 4" xfId="3315"/>
    <cellStyle name="Normal 3 2 2 2 2 2 3 4 3" xfId="3316"/>
    <cellStyle name="Normal 3 2 2 2 2 2 3 4 3 2" xfId="3317"/>
    <cellStyle name="Normal 3 2 2 2 2 2 3 4 3 2 2" xfId="3318"/>
    <cellStyle name="Normal 3 2 2 2 2 2 3 4 3 3" xfId="3319"/>
    <cellStyle name="Normal 3 2 2 2 2 2 3 4 4" xfId="3320"/>
    <cellStyle name="Normal 3 2 2 2 2 2 3 4 4 2" xfId="3321"/>
    <cellStyle name="Normal 3 2 2 2 2 2 3 4 5" xfId="3322"/>
    <cellStyle name="Normal 3 2 2 2 2 2 3 5" xfId="3323"/>
    <cellStyle name="Normal 3 2 2 2 2 2 3 5 2" xfId="3324"/>
    <cellStyle name="Normal 3 2 2 2 2 2 3 5 2 2" xfId="3325"/>
    <cellStyle name="Normal 3 2 2 2 2 2 3 5 2 2 2" xfId="3326"/>
    <cellStyle name="Normal 3 2 2 2 2 2 3 5 2 3" xfId="3327"/>
    <cellStyle name="Normal 3 2 2 2 2 2 3 5 3" xfId="3328"/>
    <cellStyle name="Normal 3 2 2 2 2 2 3 5 3 2" xfId="3329"/>
    <cellStyle name="Normal 3 2 2 2 2 2 3 5 4" xfId="3330"/>
    <cellStyle name="Normal 3 2 2 2 2 2 3 6" xfId="3331"/>
    <cellStyle name="Normal 3 2 2 2 2 2 3 6 2" xfId="3332"/>
    <cellStyle name="Normal 3 2 2 2 2 2 3 6 2 2" xfId="3333"/>
    <cellStyle name="Normal 3 2 2 2 2 2 3 6 3" xfId="3334"/>
    <cellStyle name="Normal 3 2 2 2 2 2 3 7" xfId="3335"/>
    <cellStyle name="Normal 3 2 2 2 2 2 3 7 2" xfId="3336"/>
    <cellStyle name="Normal 3 2 2 2 2 2 3 8" xfId="3337"/>
    <cellStyle name="Normal 3 2 2 2 2 2 4" xfId="3338"/>
    <cellStyle name="Normal 3 2 2 2 2 2 4 2" xfId="3339"/>
    <cellStyle name="Normal 3 2 2 2 2 2 4 2 2" xfId="3340"/>
    <cellStyle name="Normal 3 2 2 2 2 2 4 2 2 2" xfId="3341"/>
    <cellStyle name="Normal 3 2 2 2 2 2 4 2 2 2 2" xfId="3342"/>
    <cellStyle name="Normal 3 2 2 2 2 2 4 2 2 2 2 2" xfId="3343"/>
    <cellStyle name="Normal 3 2 2 2 2 2 4 2 2 2 2 2 2" xfId="3344"/>
    <cellStyle name="Normal 3 2 2 2 2 2 4 2 2 2 2 3" xfId="3345"/>
    <cellStyle name="Normal 3 2 2 2 2 2 4 2 2 2 3" xfId="3346"/>
    <cellStyle name="Normal 3 2 2 2 2 2 4 2 2 2 3 2" xfId="3347"/>
    <cellStyle name="Normal 3 2 2 2 2 2 4 2 2 2 4" xfId="3348"/>
    <cellStyle name="Normal 3 2 2 2 2 2 4 2 2 3" xfId="3349"/>
    <cellStyle name="Normal 3 2 2 2 2 2 4 2 2 3 2" xfId="3350"/>
    <cellStyle name="Normal 3 2 2 2 2 2 4 2 2 3 2 2" xfId="3351"/>
    <cellStyle name="Normal 3 2 2 2 2 2 4 2 2 3 3" xfId="3352"/>
    <cellStyle name="Normal 3 2 2 2 2 2 4 2 2 4" xfId="3353"/>
    <cellStyle name="Normal 3 2 2 2 2 2 4 2 2 4 2" xfId="3354"/>
    <cellStyle name="Normal 3 2 2 2 2 2 4 2 2 5" xfId="3355"/>
    <cellStyle name="Normal 3 2 2 2 2 2 4 2 3" xfId="3356"/>
    <cellStyle name="Normal 3 2 2 2 2 2 4 2 3 2" xfId="3357"/>
    <cellStyle name="Normal 3 2 2 2 2 2 4 2 3 2 2" xfId="3358"/>
    <cellStyle name="Normal 3 2 2 2 2 2 4 2 3 2 2 2" xfId="3359"/>
    <cellStyle name="Normal 3 2 2 2 2 2 4 2 3 2 3" xfId="3360"/>
    <cellStyle name="Normal 3 2 2 2 2 2 4 2 3 3" xfId="3361"/>
    <cellStyle name="Normal 3 2 2 2 2 2 4 2 3 3 2" xfId="3362"/>
    <cellStyle name="Normal 3 2 2 2 2 2 4 2 3 4" xfId="3363"/>
    <cellStyle name="Normal 3 2 2 2 2 2 4 2 4" xfId="3364"/>
    <cellStyle name="Normal 3 2 2 2 2 2 4 2 4 2" xfId="3365"/>
    <cellStyle name="Normal 3 2 2 2 2 2 4 2 4 2 2" xfId="3366"/>
    <cellStyle name="Normal 3 2 2 2 2 2 4 2 4 3" xfId="3367"/>
    <cellStyle name="Normal 3 2 2 2 2 2 4 2 5" xfId="3368"/>
    <cellStyle name="Normal 3 2 2 2 2 2 4 2 5 2" xfId="3369"/>
    <cellStyle name="Normal 3 2 2 2 2 2 4 2 6" xfId="3370"/>
    <cellStyle name="Normal 3 2 2 2 2 2 4 3" xfId="3371"/>
    <cellStyle name="Normal 3 2 2 2 2 2 4 3 2" xfId="3372"/>
    <cellStyle name="Normal 3 2 2 2 2 2 4 3 2 2" xfId="3373"/>
    <cellStyle name="Normal 3 2 2 2 2 2 4 3 2 2 2" xfId="3374"/>
    <cellStyle name="Normal 3 2 2 2 2 2 4 3 2 2 2 2" xfId="3375"/>
    <cellStyle name="Normal 3 2 2 2 2 2 4 3 2 2 3" xfId="3376"/>
    <cellStyle name="Normal 3 2 2 2 2 2 4 3 2 3" xfId="3377"/>
    <cellStyle name="Normal 3 2 2 2 2 2 4 3 2 3 2" xfId="3378"/>
    <cellStyle name="Normal 3 2 2 2 2 2 4 3 2 4" xfId="3379"/>
    <cellStyle name="Normal 3 2 2 2 2 2 4 3 3" xfId="3380"/>
    <cellStyle name="Normal 3 2 2 2 2 2 4 3 3 2" xfId="3381"/>
    <cellStyle name="Normal 3 2 2 2 2 2 4 3 3 2 2" xfId="3382"/>
    <cellStyle name="Normal 3 2 2 2 2 2 4 3 3 3" xfId="3383"/>
    <cellStyle name="Normal 3 2 2 2 2 2 4 3 4" xfId="3384"/>
    <cellStyle name="Normal 3 2 2 2 2 2 4 3 4 2" xfId="3385"/>
    <cellStyle name="Normal 3 2 2 2 2 2 4 3 5" xfId="3386"/>
    <cellStyle name="Normal 3 2 2 2 2 2 4 4" xfId="3387"/>
    <cellStyle name="Normal 3 2 2 2 2 2 4 4 2" xfId="3388"/>
    <cellStyle name="Normal 3 2 2 2 2 2 4 4 2 2" xfId="3389"/>
    <cellStyle name="Normal 3 2 2 2 2 2 4 4 2 2 2" xfId="3390"/>
    <cellStyle name="Normal 3 2 2 2 2 2 4 4 2 3" xfId="3391"/>
    <cellStyle name="Normal 3 2 2 2 2 2 4 4 3" xfId="3392"/>
    <cellStyle name="Normal 3 2 2 2 2 2 4 4 3 2" xfId="3393"/>
    <cellStyle name="Normal 3 2 2 2 2 2 4 4 4" xfId="3394"/>
    <cellStyle name="Normal 3 2 2 2 2 2 4 5" xfId="3395"/>
    <cellStyle name="Normal 3 2 2 2 2 2 4 5 2" xfId="3396"/>
    <cellStyle name="Normal 3 2 2 2 2 2 4 5 2 2" xfId="3397"/>
    <cellStyle name="Normal 3 2 2 2 2 2 4 5 3" xfId="3398"/>
    <cellStyle name="Normal 3 2 2 2 2 2 4 6" xfId="3399"/>
    <cellStyle name="Normal 3 2 2 2 2 2 4 6 2" xfId="3400"/>
    <cellStyle name="Normal 3 2 2 2 2 2 4 7" xfId="3401"/>
    <cellStyle name="Normal 3 2 2 2 2 2 5" xfId="3402"/>
    <cellStyle name="Normal 3 2 2 2 2 2 5 2" xfId="3403"/>
    <cellStyle name="Normal 3 2 2 2 2 2 5 2 2" xfId="3404"/>
    <cellStyle name="Normal 3 2 2 2 2 2 5 2 2 2" xfId="3405"/>
    <cellStyle name="Normal 3 2 2 2 2 2 5 2 2 2 2" xfId="3406"/>
    <cellStyle name="Normal 3 2 2 2 2 2 5 2 2 2 2 2" xfId="3407"/>
    <cellStyle name="Normal 3 2 2 2 2 2 5 2 2 2 3" xfId="3408"/>
    <cellStyle name="Normal 3 2 2 2 2 2 5 2 2 3" xfId="3409"/>
    <cellStyle name="Normal 3 2 2 2 2 2 5 2 2 3 2" xfId="3410"/>
    <cellStyle name="Normal 3 2 2 2 2 2 5 2 2 4" xfId="3411"/>
    <cellStyle name="Normal 3 2 2 2 2 2 5 2 3" xfId="3412"/>
    <cellStyle name="Normal 3 2 2 2 2 2 5 2 3 2" xfId="3413"/>
    <cellStyle name="Normal 3 2 2 2 2 2 5 2 3 2 2" xfId="3414"/>
    <cellStyle name="Normal 3 2 2 2 2 2 5 2 3 3" xfId="3415"/>
    <cellStyle name="Normal 3 2 2 2 2 2 5 2 4" xfId="3416"/>
    <cellStyle name="Normal 3 2 2 2 2 2 5 2 4 2" xfId="3417"/>
    <cellStyle name="Normal 3 2 2 2 2 2 5 2 5" xfId="3418"/>
    <cellStyle name="Normal 3 2 2 2 2 2 5 3" xfId="3419"/>
    <cellStyle name="Normal 3 2 2 2 2 2 5 3 2" xfId="3420"/>
    <cellStyle name="Normal 3 2 2 2 2 2 5 3 2 2" xfId="3421"/>
    <cellStyle name="Normal 3 2 2 2 2 2 5 3 2 2 2" xfId="3422"/>
    <cellStyle name="Normal 3 2 2 2 2 2 5 3 2 3" xfId="3423"/>
    <cellStyle name="Normal 3 2 2 2 2 2 5 3 3" xfId="3424"/>
    <cellStyle name="Normal 3 2 2 2 2 2 5 3 3 2" xfId="3425"/>
    <cellStyle name="Normal 3 2 2 2 2 2 5 3 4" xfId="3426"/>
    <cellStyle name="Normal 3 2 2 2 2 2 5 4" xfId="3427"/>
    <cellStyle name="Normal 3 2 2 2 2 2 5 4 2" xfId="3428"/>
    <cellStyle name="Normal 3 2 2 2 2 2 5 4 2 2" xfId="3429"/>
    <cellStyle name="Normal 3 2 2 2 2 2 5 4 3" xfId="3430"/>
    <cellStyle name="Normal 3 2 2 2 2 2 5 5" xfId="3431"/>
    <cellStyle name="Normal 3 2 2 2 2 2 5 5 2" xfId="3432"/>
    <cellStyle name="Normal 3 2 2 2 2 2 5 6" xfId="3433"/>
    <cellStyle name="Normal 3 2 2 2 2 2 6" xfId="3434"/>
    <cellStyle name="Normal 3 2 2 2 2 2 6 2" xfId="3435"/>
    <cellStyle name="Normal 3 2 2 2 2 2 6 2 2" xfId="3436"/>
    <cellStyle name="Normal 3 2 2 2 2 2 6 2 2 2" xfId="3437"/>
    <cellStyle name="Normal 3 2 2 2 2 2 6 2 2 2 2" xfId="3438"/>
    <cellStyle name="Normal 3 2 2 2 2 2 6 2 2 3" xfId="3439"/>
    <cellStyle name="Normal 3 2 2 2 2 2 6 2 3" xfId="3440"/>
    <cellStyle name="Normal 3 2 2 2 2 2 6 2 3 2" xfId="3441"/>
    <cellStyle name="Normal 3 2 2 2 2 2 6 2 4" xfId="3442"/>
    <cellStyle name="Normal 3 2 2 2 2 2 6 3" xfId="3443"/>
    <cellStyle name="Normal 3 2 2 2 2 2 6 3 2" xfId="3444"/>
    <cellStyle name="Normal 3 2 2 2 2 2 6 3 2 2" xfId="3445"/>
    <cellStyle name="Normal 3 2 2 2 2 2 6 3 3" xfId="3446"/>
    <cellStyle name="Normal 3 2 2 2 2 2 6 4" xfId="3447"/>
    <cellStyle name="Normal 3 2 2 2 2 2 6 4 2" xfId="3448"/>
    <cellStyle name="Normal 3 2 2 2 2 2 6 5" xfId="3449"/>
    <cellStyle name="Normal 3 2 2 2 2 2 7" xfId="3450"/>
    <cellStyle name="Normal 3 2 2 2 2 2 7 2" xfId="3451"/>
    <cellStyle name="Normal 3 2 2 2 2 2 7 2 2" xfId="3452"/>
    <cellStyle name="Normal 3 2 2 2 2 2 7 2 2 2" xfId="3453"/>
    <cellStyle name="Normal 3 2 2 2 2 2 7 2 3" xfId="3454"/>
    <cellStyle name="Normal 3 2 2 2 2 2 7 3" xfId="3455"/>
    <cellStyle name="Normal 3 2 2 2 2 2 7 3 2" xfId="3456"/>
    <cellStyle name="Normal 3 2 2 2 2 2 7 4" xfId="3457"/>
    <cellStyle name="Normal 3 2 2 2 2 2 8" xfId="3458"/>
    <cellStyle name="Normal 3 2 2 2 2 2 8 2" xfId="3459"/>
    <cellStyle name="Normal 3 2 2 2 2 2 8 2 2" xfId="3460"/>
    <cellStyle name="Normal 3 2 2 2 2 2 8 3" xfId="3461"/>
    <cellStyle name="Normal 3 2 2 2 2 2 9" xfId="3462"/>
    <cellStyle name="Normal 3 2 2 2 2 2 9 2" xfId="3463"/>
    <cellStyle name="Normal 3 2 2 2 2 3" xfId="3464"/>
    <cellStyle name="Normal 3 2 2 2 2 3 2" xfId="3465"/>
    <cellStyle name="Normal 3 2 2 2 2 3 2 2" xfId="3466"/>
    <cellStyle name="Normal 3 2 2 2 2 3 2 2 2" xfId="3467"/>
    <cellStyle name="Normal 3 2 2 2 2 3 2 2 2 2" xfId="3468"/>
    <cellStyle name="Normal 3 2 2 2 2 3 2 2 2 2 2" xfId="3469"/>
    <cellStyle name="Normal 3 2 2 2 2 3 2 2 2 2 2 2" xfId="3470"/>
    <cellStyle name="Normal 3 2 2 2 2 3 2 2 2 2 2 2 2" xfId="3471"/>
    <cellStyle name="Normal 3 2 2 2 2 3 2 2 2 2 2 2 2 2" xfId="3472"/>
    <cellStyle name="Normal 3 2 2 2 2 3 2 2 2 2 2 2 3" xfId="3473"/>
    <cellStyle name="Normal 3 2 2 2 2 3 2 2 2 2 2 3" xfId="3474"/>
    <cellStyle name="Normal 3 2 2 2 2 3 2 2 2 2 2 3 2" xfId="3475"/>
    <cellStyle name="Normal 3 2 2 2 2 3 2 2 2 2 2 4" xfId="3476"/>
    <cellStyle name="Normal 3 2 2 2 2 3 2 2 2 2 3" xfId="3477"/>
    <cellStyle name="Normal 3 2 2 2 2 3 2 2 2 2 3 2" xfId="3478"/>
    <cellStyle name="Normal 3 2 2 2 2 3 2 2 2 2 3 2 2" xfId="3479"/>
    <cellStyle name="Normal 3 2 2 2 2 3 2 2 2 2 3 3" xfId="3480"/>
    <cellStyle name="Normal 3 2 2 2 2 3 2 2 2 2 4" xfId="3481"/>
    <cellStyle name="Normal 3 2 2 2 2 3 2 2 2 2 4 2" xfId="3482"/>
    <cellStyle name="Normal 3 2 2 2 2 3 2 2 2 2 5" xfId="3483"/>
    <cellStyle name="Normal 3 2 2 2 2 3 2 2 2 3" xfId="3484"/>
    <cellStyle name="Normal 3 2 2 2 2 3 2 2 2 3 2" xfId="3485"/>
    <cellStyle name="Normal 3 2 2 2 2 3 2 2 2 3 2 2" xfId="3486"/>
    <cellStyle name="Normal 3 2 2 2 2 3 2 2 2 3 2 2 2" xfId="3487"/>
    <cellStyle name="Normal 3 2 2 2 2 3 2 2 2 3 2 3" xfId="3488"/>
    <cellStyle name="Normal 3 2 2 2 2 3 2 2 2 3 3" xfId="3489"/>
    <cellStyle name="Normal 3 2 2 2 2 3 2 2 2 3 3 2" xfId="3490"/>
    <cellStyle name="Normal 3 2 2 2 2 3 2 2 2 3 4" xfId="3491"/>
    <cellStyle name="Normal 3 2 2 2 2 3 2 2 2 4" xfId="3492"/>
    <cellStyle name="Normal 3 2 2 2 2 3 2 2 2 4 2" xfId="3493"/>
    <cellStyle name="Normal 3 2 2 2 2 3 2 2 2 4 2 2" xfId="3494"/>
    <cellStyle name="Normal 3 2 2 2 2 3 2 2 2 4 3" xfId="3495"/>
    <cellStyle name="Normal 3 2 2 2 2 3 2 2 2 5" xfId="3496"/>
    <cellStyle name="Normal 3 2 2 2 2 3 2 2 2 5 2" xfId="3497"/>
    <cellStyle name="Normal 3 2 2 2 2 3 2 2 2 6" xfId="3498"/>
    <cellStyle name="Normal 3 2 2 2 2 3 2 2 3" xfId="3499"/>
    <cellStyle name="Normal 3 2 2 2 2 3 2 2 3 2" xfId="3500"/>
    <cellStyle name="Normal 3 2 2 2 2 3 2 2 3 2 2" xfId="3501"/>
    <cellStyle name="Normal 3 2 2 2 2 3 2 2 3 2 2 2" xfId="3502"/>
    <cellStyle name="Normal 3 2 2 2 2 3 2 2 3 2 2 2 2" xfId="3503"/>
    <cellStyle name="Normal 3 2 2 2 2 3 2 2 3 2 2 3" xfId="3504"/>
    <cellStyle name="Normal 3 2 2 2 2 3 2 2 3 2 3" xfId="3505"/>
    <cellStyle name="Normal 3 2 2 2 2 3 2 2 3 2 3 2" xfId="3506"/>
    <cellStyle name="Normal 3 2 2 2 2 3 2 2 3 2 4" xfId="3507"/>
    <cellStyle name="Normal 3 2 2 2 2 3 2 2 3 3" xfId="3508"/>
    <cellStyle name="Normal 3 2 2 2 2 3 2 2 3 3 2" xfId="3509"/>
    <cellStyle name="Normal 3 2 2 2 2 3 2 2 3 3 2 2" xfId="3510"/>
    <cellStyle name="Normal 3 2 2 2 2 3 2 2 3 3 3" xfId="3511"/>
    <cellStyle name="Normal 3 2 2 2 2 3 2 2 3 4" xfId="3512"/>
    <cellStyle name="Normal 3 2 2 2 2 3 2 2 3 4 2" xfId="3513"/>
    <cellStyle name="Normal 3 2 2 2 2 3 2 2 3 5" xfId="3514"/>
    <cellStyle name="Normal 3 2 2 2 2 3 2 2 4" xfId="3515"/>
    <cellStyle name="Normal 3 2 2 2 2 3 2 2 4 2" xfId="3516"/>
    <cellStyle name="Normal 3 2 2 2 2 3 2 2 4 2 2" xfId="3517"/>
    <cellStyle name="Normal 3 2 2 2 2 3 2 2 4 2 2 2" xfId="3518"/>
    <cellStyle name="Normal 3 2 2 2 2 3 2 2 4 2 3" xfId="3519"/>
    <cellStyle name="Normal 3 2 2 2 2 3 2 2 4 3" xfId="3520"/>
    <cellStyle name="Normal 3 2 2 2 2 3 2 2 4 3 2" xfId="3521"/>
    <cellStyle name="Normal 3 2 2 2 2 3 2 2 4 4" xfId="3522"/>
    <cellStyle name="Normal 3 2 2 2 2 3 2 2 5" xfId="3523"/>
    <cellStyle name="Normal 3 2 2 2 2 3 2 2 5 2" xfId="3524"/>
    <cellStyle name="Normal 3 2 2 2 2 3 2 2 5 2 2" xfId="3525"/>
    <cellStyle name="Normal 3 2 2 2 2 3 2 2 5 3" xfId="3526"/>
    <cellStyle name="Normal 3 2 2 2 2 3 2 2 6" xfId="3527"/>
    <cellStyle name="Normal 3 2 2 2 2 3 2 2 6 2" xfId="3528"/>
    <cellStyle name="Normal 3 2 2 2 2 3 2 2 7" xfId="3529"/>
    <cellStyle name="Normal 3 2 2 2 2 3 2 3" xfId="3530"/>
    <cellStyle name="Normal 3 2 2 2 2 3 2 3 2" xfId="3531"/>
    <cellStyle name="Normal 3 2 2 2 2 3 2 3 2 2" xfId="3532"/>
    <cellStyle name="Normal 3 2 2 2 2 3 2 3 2 2 2" xfId="3533"/>
    <cellStyle name="Normal 3 2 2 2 2 3 2 3 2 2 2 2" xfId="3534"/>
    <cellStyle name="Normal 3 2 2 2 2 3 2 3 2 2 2 2 2" xfId="3535"/>
    <cellStyle name="Normal 3 2 2 2 2 3 2 3 2 2 2 3" xfId="3536"/>
    <cellStyle name="Normal 3 2 2 2 2 3 2 3 2 2 3" xfId="3537"/>
    <cellStyle name="Normal 3 2 2 2 2 3 2 3 2 2 3 2" xfId="3538"/>
    <cellStyle name="Normal 3 2 2 2 2 3 2 3 2 2 4" xfId="3539"/>
    <cellStyle name="Normal 3 2 2 2 2 3 2 3 2 3" xfId="3540"/>
    <cellStyle name="Normal 3 2 2 2 2 3 2 3 2 3 2" xfId="3541"/>
    <cellStyle name="Normal 3 2 2 2 2 3 2 3 2 3 2 2" xfId="3542"/>
    <cellStyle name="Normal 3 2 2 2 2 3 2 3 2 3 3" xfId="3543"/>
    <cellStyle name="Normal 3 2 2 2 2 3 2 3 2 4" xfId="3544"/>
    <cellStyle name="Normal 3 2 2 2 2 3 2 3 2 4 2" xfId="3545"/>
    <cellStyle name="Normal 3 2 2 2 2 3 2 3 2 5" xfId="3546"/>
    <cellStyle name="Normal 3 2 2 2 2 3 2 3 3" xfId="3547"/>
    <cellStyle name="Normal 3 2 2 2 2 3 2 3 3 2" xfId="3548"/>
    <cellStyle name="Normal 3 2 2 2 2 3 2 3 3 2 2" xfId="3549"/>
    <cellStyle name="Normal 3 2 2 2 2 3 2 3 3 2 2 2" xfId="3550"/>
    <cellStyle name="Normal 3 2 2 2 2 3 2 3 3 2 3" xfId="3551"/>
    <cellStyle name="Normal 3 2 2 2 2 3 2 3 3 3" xfId="3552"/>
    <cellStyle name="Normal 3 2 2 2 2 3 2 3 3 3 2" xfId="3553"/>
    <cellStyle name="Normal 3 2 2 2 2 3 2 3 3 4" xfId="3554"/>
    <cellStyle name="Normal 3 2 2 2 2 3 2 3 4" xfId="3555"/>
    <cellStyle name="Normal 3 2 2 2 2 3 2 3 4 2" xfId="3556"/>
    <cellStyle name="Normal 3 2 2 2 2 3 2 3 4 2 2" xfId="3557"/>
    <cellStyle name="Normal 3 2 2 2 2 3 2 3 4 3" xfId="3558"/>
    <cellStyle name="Normal 3 2 2 2 2 3 2 3 5" xfId="3559"/>
    <cellStyle name="Normal 3 2 2 2 2 3 2 3 5 2" xfId="3560"/>
    <cellStyle name="Normal 3 2 2 2 2 3 2 3 6" xfId="3561"/>
    <cellStyle name="Normal 3 2 2 2 2 3 2 4" xfId="3562"/>
    <cellStyle name="Normal 3 2 2 2 2 3 2 4 2" xfId="3563"/>
    <cellStyle name="Normal 3 2 2 2 2 3 2 4 2 2" xfId="3564"/>
    <cellStyle name="Normal 3 2 2 2 2 3 2 4 2 2 2" xfId="3565"/>
    <cellStyle name="Normal 3 2 2 2 2 3 2 4 2 2 2 2" xfId="3566"/>
    <cellStyle name="Normal 3 2 2 2 2 3 2 4 2 2 3" xfId="3567"/>
    <cellStyle name="Normal 3 2 2 2 2 3 2 4 2 3" xfId="3568"/>
    <cellStyle name="Normal 3 2 2 2 2 3 2 4 2 3 2" xfId="3569"/>
    <cellStyle name="Normal 3 2 2 2 2 3 2 4 2 4" xfId="3570"/>
    <cellStyle name="Normal 3 2 2 2 2 3 2 4 3" xfId="3571"/>
    <cellStyle name="Normal 3 2 2 2 2 3 2 4 3 2" xfId="3572"/>
    <cellStyle name="Normal 3 2 2 2 2 3 2 4 3 2 2" xfId="3573"/>
    <cellStyle name="Normal 3 2 2 2 2 3 2 4 3 3" xfId="3574"/>
    <cellStyle name="Normal 3 2 2 2 2 3 2 4 4" xfId="3575"/>
    <cellStyle name="Normal 3 2 2 2 2 3 2 4 4 2" xfId="3576"/>
    <cellStyle name="Normal 3 2 2 2 2 3 2 4 5" xfId="3577"/>
    <cellStyle name="Normal 3 2 2 2 2 3 2 5" xfId="3578"/>
    <cellStyle name="Normal 3 2 2 2 2 3 2 5 2" xfId="3579"/>
    <cellStyle name="Normal 3 2 2 2 2 3 2 5 2 2" xfId="3580"/>
    <cellStyle name="Normal 3 2 2 2 2 3 2 5 2 2 2" xfId="3581"/>
    <cellStyle name="Normal 3 2 2 2 2 3 2 5 2 3" xfId="3582"/>
    <cellStyle name="Normal 3 2 2 2 2 3 2 5 3" xfId="3583"/>
    <cellStyle name="Normal 3 2 2 2 2 3 2 5 3 2" xfId="3584"/>
    <cellStyle name="Normal 3 2 2 2 2 3 2 5 4" xfId="3585"/>
    <cellStyle name="Normal 3 2 2 2 2 3 2 6" xfId="3586"/>
    <cellStyle name="Normal 3 2 2 2 2 3 2 6 2" xfId="3587"/>
    <cellStyle name="Normal 3 2 2 2 2 3 2 6 2 2" xfId="3588"/>
    <cellStyle name="Normal 3 2 2 2 2 3 2 6 3" xfId="3589"/>
    <cellStyle name="Normal 3 2 2 2 2 3 2 7" xfId="3590"/>
    <cellStyle name="Normal 3 2 2 2 2 3 2 7 2" xfId="3591"/>
    <cellStyle name="Normal 3 2 2 2 2 3 2 8" xfId="3592"/>
    <cellStyle name="Normal 3 2 2 2 2 3 3" xfId="3593"/>
    <cellStyle name="Normal 3 2 2 2 2 3 3 2" xfId="3594"/>
    <cellStyle name="Normal 3 2 2 2 2 3 3 2 2" xfId="3595"/>
    <cellStyle name="Normal 3 2 2 2 2 3 3 2 2 2" xfId="3596"/>
    <cellStyle name="Normal 3 2 2 2 2 3 3 2 2 2 2" xfId="3597"/>
    <cellStyle name="Normal 3 2 2 2 2 3 3 2 2 2 2 2" xfId="3598"/>
    <cellStyle name="Normal 3 2 2 2 2 3 3 2 2 2 2 2 2" xfId="3599"/>
    <cellStyle name="Normal 3 2 2 2 2 3 3 2 2 2 2 3" xfId="3600"/>
    <cellStyle name="Normal 3 2 2 2 2 3 3 2 2 2 3" xfId="3601"/>
    <cellStyle name="Normal 3 2 2 2 2 3 3 2 2 2 3 2" xfId="3602"/>
    <cellStyle name="Normal 3 2 2 2 2 3 3 2 2 2 4" xfId="3603"/>
    <cellStyle name="Normal 3 2 2 2 2 3 3 2 2 3" xfId="3604"/>
    <cellStyle name="Normal 3 2 2 2 2 3 3 2 2 3 2" xfId="3605"/>
    <cellStyle name="Normal 3 2 2 2 2 3 3 2 2 3 2 2" xfId="3606"/>
    <cellStyle name="Normal 3 2 2 2 2 3 3 2 2 3 3" xfId="3607"/>
    <cellStyle name="Normal 3 2 2 2 2 3 3 2 2 4" xfId="3608"/>
    <cellStyle name="Normal 3 2 2 2 2 3 3 2 2 4 2" xfId="3609"/>
    <cellStyle name="Normal 3 2 2 2 2 3 3 2 2 5" xfId="3610"/>
    <cellStyle name="Normal 3 2 2 2 2 3 3 2 3" xfId="3611"/>
    <cellStyle name="Normal 3 2 2 2 2 3 3 2 3 2" xfId="3612"/>
    <cellStyle name="Normal 3 2 2 2 2 3 3 2 3 2 2" xfId="3613"/>
    <cellStyle name="Normal 3 2 2 2 2 3 3 2 3 2 2 2" xfId="3614"/>
    <cellStyle name="Normal 3 2 2 2 2 3 3 2 3 2 3" xfId="3615"/>
    <cellStyle name="Normal 3 2 2 2 2 3 3 2 3 3" xfId="3616"/>
    <cellStyle name="Normal 3 2 2 2 2 3 3 2 3 3 2" xfId="3617"/>
    <cellStyle name="Normal 3 2 2 2 2 3 3 2 3 4" xfId="3618"/>
    <cellStyle name="Normal 3 2 2 2 2 3 3 2 4" xfId="3619"/>
    <cellStyle name="Normal 3 2 2 2 2 3 3 2 4 2" xfId="3620"/>
    <cellStyle name="Normal 3 2 2 2 2 3 3 2 4 2 2" xfId="3621"/>
    <cellStyle name="Normal 3 2 2 2 2 3 3 2 4 3" xfId="3622"/>
    <cellStyle name="Normal 3 2 2 2 2 3 3 2 5" xfId="3623"/>
    <cellStyle name="Normal 3 2 2 2 2 3 3 2 5 2" xfId="3624"/>
    <cellStyle name="Normal 3 2 2 2 2 3 3 2 6" xfId="3625"/>
    <cellStyle name="Normal 3 2 2 2 2 3 3 3" xfId="3626"/>
    <cellStyle name="Normal 3 2 2 2 2 3 3 3 2" xfId="3627"/>
    <cellStyle name="Normal 3 2 2 2 2 3 3 3 2 2" xfId="3628"/>
    <cellStyle name="Normal 3 2 2 2 2 3 3 3 2 2 2" xfId="3629"/>
    <cellStyle name="Normal 3 2 2 2 2 3 3 3 2 2 2 2" xfId="3630"/>
    <cellStyle name="Normal 3 2 2 2 2 3 3 3 2 2 3" xfId="3631"/>
    <cellStyle name="Normal 3 2 2 2 2 3 3 3 2 3" xfId="3632"/>
    <cellStyle name="Normal 3 2 2 2 2 3 3 3 2 3 2" xfId="3633"/>
    <cellStyle name="Normal 3 2 2 2 2 3 3 3 2 4" xfId="3634"/>
    <cellStyle name="Normal 3 2 2 2 2 3 3 3 3" xfId="3635"/>
    <cellStyle name="Normal 3 2 2 2 2 3 3 3 3 2" xfId="3636"/>
    <cellStyle name="Normal 3 2 2 2 2 3 3 3 3 2 2" xfId="3637"/>
    <cellStyle name="Normal 3 2 2 2 2 3 3 3 3 3" xfId="3638"/>
    <cellStyle name="Normal 3 2 2 2 2 3 3 3 4" xfId="3639"/>
    <cellStyle name="Normal 3 2 2 2 2 3 3 3 4 2" xfId="3640"/>
    <cellStyle name="Normal 3 2 2 2 2 3 3 3 5" xfId="3641"/>
    <cellStyle name="Normal 3 2 2 2 2 3 3 4" xfId="3642"/>
    <cellStyle name="Normal 3 2 2 2 2 3 3 4 2" xfId="3643"/>
    <cellStyle name="Normal 3 2 2 2 2 3 3 4 2 2" xfId="3644"/>
    <cellStyle name="Normal 3 2 2 2 2 3 3 4 2 2 2" xfId="3645"/>
    <cellStyle name="Normal 3 2 2 2 2 3 3 4 2 3" xfId="3646"/>
    <cellStyle name="Normal 3 2 2 2 2 3 3 4 3" xfId="3647"/>
    <cellStyle name="Normal 3 2 2 2 2 3 3 4 3 2" xfId="3648"/>
    <cellStyle name="Normal 3 2 2 2 2 3 3 4 4" xfId="3649"/>
    <cellStyle name="Normal 3 2 2 2 2 3 3 5" xfId="3650"/>
    <cellStyle name="Normal 3 2 2 2 2 3 3 5 2" xfId="3651"/>
    <cellStyle name="Normal 3 2 2 2 2 3 3 5 2 2" xfId="3652"/>
    <cellStyle name="Normal 3 2 2 2 2 3 3 5 3" xfId="3653"/>
    <cellStyle name="Normal 3 2 2 2 2 3 3 6" xfId="3654"/>
    <cellStyle name="Normal 3 2 2 2 2 3 3 6 2" xfId="3655"/>
    <cellStyle name="Normal 3 2 2 2 2 3 3 7" xfId="3656"/>
    <cellStyle name="Normal 3 2 2 2 2 3 4" xfId="3657"/>
    <cellStyle name="Normal 3 2 2 2 2 3 4 2" xfId="3658"/>
    <cellStyle name="Normal 3 2 2 2 2 3 4 2 2" xfId="3659"/>
    <cellStyle name="Normal 3 2 2 2 2 3 4 2 2 2" xfId="3660"/>
    <cellStyle name="Normal 3 2 2 2 2 3 4 2 2 2 2" xfId="3661"/>
    <cellStyle name="Normal 3 2 2 2 2 3 4 2 2 2 2 2" xfId="3662"/>
    <cellStyle name="Normal 3 2 2 2 2 3 4 2 2 2 3" xfId="3663"/>
    <cellStyle name="Normal 3 2 2 2 2 3 4 2 2 3" xfId="3664"/>
    <cellStyle name="Normal 3 2 2 2 2 3 4 2 2 3 2" xfId="3665"/>
    <cellStyle name="Normal 3 2 2 2 2 3 4 2 2 4" xfId="3666"/>
    <cellStyle name="Normal 3 2 2 2 2 3 4 2 3" xfId="3667"/>
    <cellStyle name="Normal 3 2 2 2 2 3 4 2 3 2" xfId="3668"/>
    <cellStyle name="Normal 3 2 2 2 2 3 4 2 3 2 2" xfId="3669"/>
    <cellStyle name="Normal 3 2 2 2 2 3 4 2 3 3" xfId="3670"/>
    <cellStyle name="Normal 3 2 2 2 2 3 4 2 4" xfId="3671"/>
    <cellStyle name="Normal 3 2 2 2 2 3 4 2 4 2" xfId="3672"/>
    <cellStyle name="Normal 3 2 2 2 2 3 4 2 5" xfId="3673"/>
    <cellStyle name="Normal 3 2 2 2 2 3 4 3" xfId="3674"/>
    <cellStyle name="Normal 3 2 2 2 2 3 4 3 2" xfId="3675"/>
    <cellStyle name="Normal 3 2 2 2 2 3 4 3 2 2" xfId="3676"/>
    <cellStyle name="Normal 3 2 2 2 2 3 4 3 2 2 2" xfId="3677"/>
    <cellStyle name="Normal 3 2 2 2 2 3 4 3 2 3" xfId="3678"/>
    <cellStyle name="Normal 3 2 2 2 2 3 4 3 3" xfId="3679"/>
    <cellStyle name="Normal 3 2 2 2 2 3 4 3 3 2" xfId="3680"/>
    <cellStyle name="Normal 3 2 2 2 2 3 4 3 4" xfId="3681"/>
    <cellStyle name="Normal 3 2 2 2 2 3 4 4" xfId="3682"/>
    <cellStyle name="Normal 3 2 2 2 2 3 4 4 2" xfId="3683"/>
    <cellStyle name="Normal 3 2 2 2 2 3 4 4 2 2" xfId="3684"/>
    <cellStyle name="Normal 3 2 2 2 2 3 4 4 3" xfId="3685"/>
    <cellStyle name="Normal 3 2 2 2 2 3 4 5" xfId="3686"/>
    <cellStyle name="Normal 3 2 2 2 2 3 4 5 2" xfId="3687"/>
    <cellStyle name="Normal 3 2 2 2 2 3 4 6" xfId="3688"/>
    <cellStyle name="Normal 3 2 2 2 2 3 5" xfId="3689"/>
    <cellStyle name="Normal 3 2 2 2 2 3 5 2" xfId="3690"/>
    <cellStyle name="Normal 3 2 2 2 2 3 5 2 2" xfId="3691"/>
    <cellStyle name="Normal 3 2 2 2 2 3 5 2 2 2" xfId="3692"/>
    <cellStyle name="Normal 3 2 2 2 2 3 5 2 2 2 2" xfId="3693"/>
    <cellStyle name="Normal 3 2 2 2 2 3 5 2 2 3" xfId="3694"/>
    <cellStyle name="Normal 3 2 2 2 2 3 5 2 3" xfId="3695"/>
    <cellStyle name="Normal 3 2 2 2 2 3 5 2 3 2" xfId="3696"/>
    <cellStyle name="Normal 3 2 2 2 2 3 5 2 4" xfId="3697"/>
    <cellStyle name="Normal 3 2 2 2 2 3 5 3" xfId="3698"/>
    <cellStyle name="Normal 3 2 2 2 2 3 5 3 2" xfId="3699"/>
    <cellStyle name="Normal 3 2 2 2 2 3 5 3 2 2" xfId="3700"/>
    <cellStyle name="Normal 3 2 2 2 2 3 5 3 3" xfId="3701"/>
    <cellStyle name="Normal 3 2 2 2 2 3 5 4" xfId="3702"/>
    <cellStyle name="Normal 3 2 2 2 2 3 5 4 2" xfId="3703"/>
    <cellStyle name="Normal 3 2 2 2 2 3 5 5" xfId="3704"/>
    <cellStyle name="Normal 3 2 2 2 2 3 6" xfId="3705"/>
    <cellStyle name="Normal 3 2 2 2 2 3 6 2" xfId="3706"/>
    <cellStyle name="Normal 3 2 2 2 2 3 6 2 2" xfId="3707"/>
    <cellStyle name="Normal 3 2 2 2 2 3 6 2 2 2" xfId="3708"/>
    <cellStyle name="Normal 3 2 2 2 2 3 6 2 3" xfId="3709"/>
    <cellStyle name="Normal 3 2 2 2 2 3 6 3" xfId="3710"/>
    <cellStyle name="Normal 3 2 2 2 2 3 6 3 2" xfId="3711"/>
    <cellStyle name="Normal 3 2 2 2 2 3 6 4" xfId="3712"/>
    <cellStyle name="Normal 3 2 2 2 2 3 7" xfId="3713"/>
    <cellStyle name="Normal 3 2 2 2 2 3 7 2" xfId="3714"/>
    <cellStyle name="Normal 3 2 2 2 2 3 7 2 2" xfId="3715"/>
    <cellStyle name="Normal 3 2 2 2 2 3 7 3" xfId="3716"/>
    <cellStyle name="Normal 3 2 2 2 2 3 8" xfId="3717"/>
    <cellStyle name="Normal 3 2 2 2 2 3 8 2" xfId="3718"/>
    <cellStyle name="Normal 3 2 2 2 2 3 9" xfId="3719"/>
    <cellStyle name="Normal 3 2 2 2 2 4" xfId="3720"/>
    <cellStyle name="Normal 3 2 2 2 2 4 2" xfId="3721"/>
    <cellStyle name="Normal 3 2 2 2 2 4 2 2" xfId="3722"/>
    <cellStyle name="Normal 3 2 2 2 2 4 2 2 2" xfId="3723"/>
    <cellStyle name="Normal 3 2 2 2 2 4 2 2 2 2" xfId="3724"/>
    <cellStyle name="Normal 3 2 2 2 2 4 2 2 2 2 2" xfId="3725"/>
    <cellStyle name="Normal 3 2 2 2 2 4 2 2 2 2 2 2" xfId="3726"/>
    <cellStyle name="Normal 3 2 2 2 2 4 2 2 2 2 2 2 2" xfId="3727"/>
    <cellStyle name="Normal 3 2 2 2 2 4 2 2 2 2 2 3" xfId="3728"/>
    <cellStyle name="Normal 3 2 2 2 2 4 2 2 2 2 3" xfId="3729"/>
    <cellStyle name="Normal 3 2 2 2 2 4 2 2 2 2 3 2" xfId="3730"/>
    <cellStyle name="Normal 3 2 2 2 2 4 2 2 2 2 4" xfId="3731"/>
    <cellStyle name="Normal 3 2 2 2 2 4 2 2 2 3" xfId="3732"/>
    <cellStyle name="Normal 3 2 2 2 2 4 2 2 2 3 2" xfId="3733"/>
    <cellStyle name="Normal 3 2 2 2 2 4 2 2 2 3 2 2" xfId="3734"/>
    <cellStyle name="Normal 3 2 2 2 2 4 2 2 2 3 3" xfId="3735"/>
    <cellStyle name="Normal 3 2 2 2 2 4 2 2 2 4" xfId="3736"/>
    <cellStyle name="Normal 3 2 2 2 2 4 2 2 2 4 2" xfId="3737"/>
    <cellStyle name="Normal 3 2 2 2 2 4 2 2 2 5" xfId="3738"/>
    <cellStyle name="Normal 3 2 2 2 2 4 2 2 3" xfId="3739"/>
    <cellStyle name="Normal 3 2 2 2 2 4 2 2 3 2" xfId="3740"/>
    <cellStyle name="Normal 3 2 2 2 2 4 2 2 3 2 2" xfId="3741"/>
    <cellStyle name="Normal 3 2 2 2 2 4 2 2 3 2 2 2" xfId="3742"/>
    <cellStyle name="Normal 3 2 2 2 2 4 2 2 3 2 3" xfId="3743"/>
    <cellStyle name="Normal 3 2 2 2 2 4 2 2 3 3" xfId="3744"/>
    <cellStyle name="Normal 3 2 2 2 2 4 2 2 3 3 2" xfId="3745"/>
    <cellStyle name="Normal 3 2 2 2 2 4 2 2 3 4" xfId="3746"/>
    <cellStyle name="Normal 3 2 2 2 2 4 2 2 4" xfId="3747"/>
    <cellStyle name="Normal 3 2 2 2 2 4 2 2 4 2" xfId="3748"/>
    <cellStyle name="Normal 3 2 2 2 2 4 2 2 4 2 2" xfId="3749"/>
    <cellStyle name="Normal 3 2 2 2 2 4 2 2 4 3" xfId="3750"/>
    <cellStyle name="Normal 3 2 2 2 2 4 2 2 5" xfId="3751"/>
    <cellStyle name="Normal 3 2 2 2 2 4 2 2 5 2" xfId="3752"/>
    <cellStyle name="Normal 3 2 2 2 2 4 2 2 6" xfId="3753"/>
    <cellStyle name="Normal 3 2 2 2 2 4 2 3" xfId="3754"/>
    <cellStyle name="Normal 3 2 2 2 2 4 2 3 2" xfId="3755"/>
    <cellStyle name="Normal 3 2 2 2 2 4 2 3 2 2" xfId="3756"/>
    <cellStyle name="Normal 3 2 2 2 2 4 2 3 2 2 2" xfId="3757"/>
    <cellStyle name="Normal 3 2 2 2 2 4 2 3 2 2 2 2" xfId="3758"/>
    <cellStyle name="Normal 3 2 2 2 2 4 2 3 2 2 3" xfId="3759"/>
    <cellStyle name="Normal 3 2 2 2 2 4 2 3 2 3" xfId="3760"/>
    <cellStyle name="Normal 3 2 2 2 2 4 2 3 2 3 2" xfId="3761"/>
    <cellStyle name="Normal 3 2 2 2 2 4 2 3 2 4" xfId="3762"/>
    <cellStyle name="Normal 3 2 2 2 2 4 2 3 3" xfId="3763"/>
    <cellStyle name="Normal 3 2 2 2 2 4 2 3 3 2" xfId="3764"/>
    <cellStyle name="Normal 3 2 2 2 2 4 2 3 3 2 2" xfId="3765"/>
    <cellStyle name="Normal 3 2 2 2 2 4 2 3 3 3" xfId="3766"/>
    <cellStyle name="Normal 3 2 2 2 2 4 2 3 4" xfId="3767"/>
    <cellStyle name="Normal 3 2 2 2 2 4 2 3 4 2" xfId="3768"/>
    <cellStyle name="Normal 3 2 2 2 2 4 2 3 5" xfId="3769"/>
    <cellStyle name="Normal 3 2 2 2 2 4 2 4" xfId="3770"/>
    <cellStyle name="Normal 3 2 2 2 2 4 2 4 2" xfId="3771"/>
    <cellStyle name="Normal 3 2 2 2 2 4 2 4 2 2" xfId="3772"/>
    <cellStyle name="Normal 3 2 2 2 2 4 2 4 2 2 2" xfId="3773"/>
    <cellStyle name="Normal 3 2 2 2 2 4 2 4 2 3" xfId="3774"/>
    <cellStyle name="Normal 3 2 2 2 2 4 2 4 3" xfId="3775"/>
    <cellStyle name="Normal 3 2 2 2 2 4 2 4 3 2" xfId="3776"/>
    <cellStyle name="Normal 3 2 2 2 2 4 2 4 4" xfId="3777"/>
    <cellStyle name="Normal 3 2 2 2 2 4 2 5" xfId="3778"/>
    <cellStyle name="Normal 3 2 2 2 2 4 2 5 2" xfId="3779"/>
    <cellStyle name="Normal 3 2 2 2 2 4 2 5 2 2" xfId="3780"/>
    <cellStyle name="Normal 3 2 2 2 2 4 2 5 3" xfId="3781"/>
    <cellStyle name="Normal 3 2 2 2 2 4 2 6" xfId="3782"/>
    <cellStyle name="Normal 3 2 2 2 2 4 2 6 2" xfId="3783"/>
    <cellStyle name="Normal 3 2 2 2 2 4 2 7" xfId="3784"/>
    <cellStyle name="Normal 3 2 2 2 2 4 3" xfId="3785"/>
    <cellStyle name="Normal 3 2 2 2 2 4 3 2" xfId="3786"/>
    <cellStyle name="Normal 3 2 2 2 2 4 3 2 2" xfId="3787"/>
    <cellStyle name="Normal 3 2 2 2 2 4 3 2 2 2" xfId="3788"/>
    <cellStyle name="Normal 3 2 2 2 2 4 3 2 2 2 2" xfId="3789"/>
    <cellStyle name="Normal 3 2 2 2 2 4 3 2 2 2 2 2" xfId="3790"/>
    <cellStyle name="Normal 3 2 2 2 2 4 3 2 2 2 3" xfId="3791"/>
    <cellStyle name="Normal 3 2 2 2 2 4 3 2 2 3" xfId="3792"/>
    <cellStyle name="Normal 3 2 2 2 2 4 3 2 2 3 2" xfId="3793"/>
    <cellStyle name="Normal 3 2 2 2 2 4 3 2 2 4" xfId="3794"/>
    <cellStyle name="Normal 3 2 2 2 2 4 3 2 3" xfId="3795"/>
    <cellStyle name="Normal 3 2 2 2 2 4 3 2 3 2" xfId="3796"/>
    <cellStyle name="Normal 3 2 2 2 2 4 3 2 3 2 2" xfId="3797"/>
    <cellStyle name="Normal 3 2 2 2 2 4 3 2 3 3" xfId="3798"/>
    <cellStyle name="Normal 3 2 2 2 2 4 3 2 4" xfId="3799"/>
    <cellStyle name="Normal 3 2 2 2 2 4 3 2 4 2" xfId="3800"/>
    <cellStyle name="Normal 3 2 2 2 2 4 3 2 5" xfId="3801"/>
    <cellStyle name="Normal 3 2 2 2 2 4 3 3" xfId="3802"/>
    <cellStyle name="Normal 3 2 2 2 2 4 3 3 2" xfId="3803"/>
    <cellStyle name="Normal 3 2 2 2 2 4 3 3 2 2" xfId="3804"/>
    <cellStyle name="Normal 3 2 2 2 2 4 3 3 2 2 2" xfId="3805"/>
    <cellStyle name="Normal 3 2 2 2 2 4 3 3 2 3" xfId="3806"/>
    <cellStyle name="Normal 3 2 2 2 2 4 3 3 3" xfId="3807"/>
    <cellStyle name="Normal 3 2 2 2 2 4 3 3 3 2" xfId="3808"/>
    <cellStyle name="Normal 3 2 2 2 2 4 3 3 4" xfId="3809"/>
    <cellStyle name="Normal 3 2 2 2 2 4 3 4" xfId="3810"/>
    <cellStyle name="Normal 3 2 2 2 2 4 3 4 2" xfId="3811"/>
    <cellStyle name="Normal 3 2 2 2 2 4 3 4 2 2" xfId="3812"/>
    <cellStyle name="Normal 3 2 2 2 2 4 3 4 3" xfId="3813"/>
    <cellStyle name="Normal 3 2 2 2 2 4 3 5" xfId="3814"/>
    <cellStyle name="Normal 3 2 2 2 2 4 3 5 2" xfId="3815"/>
    <cellStyle name="Normal 3 2 2 2 2 4 3 6" xfId="3816"/>
    <cellStyle name="Normal 3 2 2 2 2 4 4" xfId="3817"/>
    <cellStyle name="Normal 3 2 2 2 2 4 4 2" xfId="3818"/>
    <cellStyle name="Normal 3 2 2 2 2 4 4 2 2" xfId="3819"/>
    <cellStyle name="Normal 3 2 2 2 2 4 4 2 2 2" xfId="3820"/>
    <cellStyle name="Normal 3 2 2 2 2 4 4 2 2 2 2" xfId="3821"/>
    <cellStyle name="Normal 3 2 2 2 2 4 4 2 2 3" xfId="3822"/>
    <cellStyle name="Normal 3 2 2 2 2 4 4 2 3" xfId="3823"/>
    <cellStyle name="Normal 3 2 2 2 2 4 4 2 3 2" xfId="3824"/>
    <cellStyle name="Normal 3 2 2 2 2 4 4 2 4" xfId="3825"/>
    <cellStyle name="Normal 3 2 2 2 2 4 4 3" xfId="3826"/>
    <cellStyle name="Normal 3 2 2 2 2 4 4 3 2" xfId="3827"/>
    <cellStyle name="Normal 3 2 2 2 2 4 4 3 2 2" xfId="3828"/>
    <cellStyle name="Normal 3 2 2 2 2 4 4 3 3" xfId="3829"/>
    <cellStyle name="Normal 3 2 3" xfId="3830"/>
    <cellStyle name="Normal 3 2 4" xfId="3849"/>
    <cellStyle name="Normal 3 2 5" xfId="3859"/>
    <cellStyle name="Normal 3 2 6" xfId="2892"/>
    <cellStyle name="Normal 3 2 7" xfId="146"/>
    <cellStyle name="Normal 3 3" xfId="3831"/>
    <cellStyle name="Normal 3 4" xfId="3848"/>
    <cellStyle name="Normal 3 5" xfId="3858"/>
    <cellStyle name="Normal 3 6" xfId="2828"/>
    <cellStyle name="Normal 3 7" xfId="138"/>
    <cellStyle name="Normal 30" xfId="3867"/>
    <cellStyle name="Normal 30 2" xfId="3870"/>
    <cellStyle name="Normal 31" xfId="2"/>
    <cellStyle name="Normal 32" xfId="3871"/>
    <cellStyle name="Normal 4" xfId="49"/>
    <cellStyle name="Normal 4 2" xfId="100"/>
    <cellStyle name="Normal 4 2 2" xfId="3866"/>
    <cellStyle name="Normal 4 2 3" xfId="153"/>
    <cellStyle name="Normal 5" xfId="46"/>
    <cellStyle name="Normal 5 2" xfId="3832"/>
    <cellStyle name="Normal 5 3" xfId="144"/>
    <cellStyle name="Normal 6" xfId="92"/>
    <cellStyle name="Normal 6 2" xfId="95"/>
    <cellStyle name="Normal 6 2 2" xfId="155"/>
    <cellStyle name="Normal 6 3" xfId="3833"/>
    <cellStyle name="Normal 6 4" xfId="147"/>
    <cellStyle name="Normal 7" xfId="96"/>
    <cellStyle name="Normal 7 2" xfId="148"/>
    <cellStyle name="Normal 7 2 2" xfId="3852"/>
    <cellStyle name="Normal 7 2 3" xfId="3841"/>
    <cellStyle name="Normal 7 2 4" xfId="3860"/>
    <cellStyle name="Normal 7 2 5" xfId="3834"/>
    <cellStyle name="Normal 7 3" xfId="156"/>
    <cellStyle name="Normal 7 4" xfId="3840"/>
    <cellStyle name="Normal 7 5" xfId="101"/>
    <cellStyle name="Normal 8" xfId="97"/>
    <cellStyle name="Normal 8 2" xfId="3839"/>
    <cellStyle name="Normal 8 3" xfId="3838"/>
    <cellStyle name="Normal 8 4" xfId="3836"/>
    <cellStyle name="Normal 8 4 2" xfId="3861"/>
    <cellStyle name="Normal 8 5" xfId="3835"/>
    <cellStyle name="Normal 8 6" xfId="3863"/>
    <cellStyle name="Normal 8 7" xfId="157"/>
    <cellStyle name="Normal 9" xfId="98"/>
    <cellStyle name="Normal 9 2" xfId="3844"/>
    <cellStyle name="Normal 9 2 2" xfId="3853"/>
    <cellStyle name="Normal 9 2 2 2" xfId="3869"/>
    <cellStyle name="Normal 9 2 3" xfId="3862"/>
    <cellStyle name="Normal 9 3" xfId="3843"/>
    <cellStyle name="Normal 9 4" xfId="3864"/>
    <cellStyle name="Normal 9 5" xfId="158"/>
    <cellStyle name="Note 2" xfId="87"/>
    <cellStyle name="Note 2 2" xfId="154"/>
    <cellStyle name="Note 3" xfId="139"/>
    <cellStyle name="Note 3 2" xfId="3837"/>
    <cellStyle name="Note 4" xfId="150"/>
    <cellStyle name="Note 5" xfId="41"/>
    <cellStyle name="Output 2" xfId="88"/>
    <cellStyle name="Output 3" xfId="140"/>
    <cellStyle name="Output 4" xfId="42"/>
    <cellStyle name="Percent 2" xfId="3850"/>
    <cellStyle name="Title 2" xfId="89"/>
    <cellStyle name="Title 3" xfId="141"/>
    <cellStyle name="Title 4" xfId="43"/>
    <cellStyle name="Total 2" xfId="90"/>
    <cellStyle name="Total 3" xfId="142"/>
    <cellStyle name="Total 4" xfId="44"/>
    <cellStyle name="Warning Text 2" xfId="91"/>
    <cellStyle name="Warning Text 3" xfId="143"/>
    <cellStyle name="Warning Text 4" xfId="45"/>
  </cellStyles>
  <dxfs count="6">
    <dxf>
      <alignment horizontal="right" vertical="bottom" textRotation="0" wrapText="0" indent="0" justifyLastLine="0" shrinkToFit="0" readingOrder="0"/>
      <protection locked="1" hidden="1"/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1628775</xdr:colOff>
          <xdr:row>3</xdr:row>
          <xdr:rowOff>38100</xdr:rowOff>
        </xdr:from>
        <xdr:to>
          <xdr:col>1</xdr:col>
          <xdr:colOff>3305175</xdr:colOff>
          <xdr:row>5</xdr:row>
          <xdr:rowOff>104775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Tenders to Master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171450</xdr:colOff>
          <xdr:row>14</xdr:row>
          <xdr:rowOff>28575</xdr:rowOff>
        </xdr:from>
        <xdr:to>
          <xdr:col>0</xdr:col>
          <xdr:colOff>2200275</xdr:colOff>
          <xdr:row>15</xdr:row>
          <xdr:rowOff>142875</xdr:rowOff>
        </xdr:to>
        <xdr:sp macro="" textlink="">
          <xdr:nvSpPr>
            <xdr:cNvPr id="4098" name="Butto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Clear Sheet1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Table2" displayName="Table2" ref="A1:AL2" totalsRowShown="0" headerRowDxfId="0">
  <tableColumns count="38">
    <tableColumn id="1" name="May-18"/>
    <tableColumn id="2" name="Jun-18"/>
    <tableColumn id="3" name="Jul-18"/>
    <tableColumn id="4" name="Aug-18"/>
    <tableColumn id="5" name="Sep-18"/>
    <tableColumn id="6" name="Oct-18"/>
    <tableColumn id="7" name="Nov-18"/>
    <tableColumn id="8" name="Dec-18"/>
    <tableColumn id="9" name="Jan-19"/>
    <tableColumn id="10" name="Feb-19"/>
    <tableColumn id="11" name="Mar-19"/>
    <tableColumn id="12" name="Apr-19"/>
    <tableColumn id="13" name="May-19"/>
    <tableColumn id="14" name="Jun-19"/>
    <tableColumn id="15" name="Jul-19"/>
    <tableColumn id="16" name="Aug-19"/>
    <tableColumn id="17" name="Sep-19"/>
    <tableColumn id="18" name="Oct-19"/>
    <tableColumn id="19" name="Nov-19"/>
    <tableColumn id="20" name="Dec-19"/>
    <tableColumn id="21" name="Jan-20"/>
    <tableColumn id="22" name="Feb-20"/>
    <tableColumn id="23" name="Mar-20"/>
    <tableColumn id="24" name="Apr-20"/>
    <tableColumn id="25" name="May-20"/>
    <tableColumn id="26" name="Jun-20"/>
    <tableColumn id="27" name="Jul-20"/>
    <tableColumn id="28" name="Aug-20"/>
    <tableColumn id="29" name="Sep-20"/>
    <tableColumn id="30" name="Oct-20"/>
    <tableColumn id="31" name="Nov-20"/>
    <tableColumn id="32" name="Dec-20"/>
    <tableColumn id="33" name="Jan-21"/>
    <tableColumn id="34" name="Feb-21"/>
    <tableColumn id="35" name="Mar-21"/>
    <tableColumn id="36" name="Apr-21"/>
    <tableColumn id="37" name="May-21"/>
    <tableColumn id="38" name="Jun-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AP292"/>
  <sheetViews>
    <sheetView tabSelected="1" topLeftCell="A13" zoomScale="85" zoomScaleNormal="85" workbookViewId="0">
      <selection activeCell="D51" sqref="D51"/>
    </sheetView>
  </sheetViews>
  <sheetFormatPr defaultColWidth="9.140625" defaultRowHeight="15"/>
  <cols>
    <col min="1" max="3" width="9.140625" style="21"/>
    <col min="4" max="4" width="28.28515625" style="1" bestFit="1" customWidth="1"/>
    <col min="5" max="9" width="20.7109375" style="1" customWidth="1"/>
    <col min="10" max="10" width="38.42578125" style="21" bestFit="1" customWidth="1"/>
    <col min="11" max="11" width="24" style="1" customWidth="1"/>
    <col min="12" max="12" width="9.140625" style="1" customWidth="1"/>
    <col min="13" max="13" width="9.140625" style="1"/>
    <col min="14" max="14" width="16.5703125" style="21" customWidth="1"/>
    <col min="15" max="16" width="9.140625" style="1"/>
    <col min="17" max="17" width="9.140625" style="21"/>
    <col min="18" max="19" width="9.140625" style="1"/>
    <col min="20" max="20" width="9.140625" style="21"/>
    <col min="21" max="21" width="11.7109375" style="1" customWidth="1"/>
    <col min="22" max="22" width="12.5703125" style="1" customWidth="1"/>
    <col min="23" max="23" width="12.140625" style="1" customWidth="1"/>
    <col min="24" max="24" width="11.7109375" style="1" customWidth="1"/>
    <col min="25" max="25" width="10.5703125" style="1" customWidth="1"/>
    <col min="26" max="26" width="25.140625" style="1" bestFit="1" customWidth="1"/>
    <col min="27" max="27" width="24.85546875" style="1" bestFit="1" customWidth="1"/>
    <col min="28" max="28" width="17.140625" style="1" customWidth="1"/>
    <col min="29" max="29" width="15.85546875" style="1" customWidth="1"/>
    <col min="30" max="32" width="9.140625" style="1"/>
    <col min="33" max="33" width="10.28515625" style="1" customWidth="1"/>
    <col min="34" max="34" width="10.42578125" style="1" customWidth="1"/>
    <col min="35" max="35" width="10.28515625" style="1" customWidth="1"/>
    <col min="36" max="36" width="10.7109375" style="1" customWidth="1"/>
    <col min="37" max="37" width="12.28515625" style="1" customWidth="1"/>
    <col min="38" max="38" width="11.7109375" style="1" customWidth="1"/>
    <col min="39" max="39" width="16.140625" style="1" customWidth="1"/>
    <col min="40" max="41" width="13.28515625" style="1" customWidth="1"/>
    <col min="42" max="42" width="49.7109375" style="1" bestFit="1" customWidth="1"/>
    <col min="43" max="16384" width="9.140625" style="6"/>
  </cols>
  <sheetData>
    <row r="1" spans="1:42">
      <c r="A1" s="24" t="s">
        <v>173</v>
      </c>
    </row>
    <row r="2" spans="1:42" s="39" customFormat="1">
      <c r="A2" s="21"/>
      <c r="B2" s="21"/>
      <c r="C2" s="21"/>
      <c r="D2" s="46"/>
      <c r="E2" s="46"/>
      <c r="F2" s="46"/>
      <c r="G2" s="46"/>
      <c r="H2" s="47"/>
      <c r="I2" s="47"/>
      <c r="J2" s="46"/>
      <c r="K2" s="48"/>
      <c r="L2" s="49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8"/>
      <c r="AL2" s="48"/>
      <c r="AM2" s="48"/>
      <c r="AN2" s="46"/>
      <c r="AO2" s="46"/>
      <c r="AP2" s="48"/>
    </row>
    <row r="3" spans="1:42" s="39" customFormat="1" ht="15" customHeight="1">
      <c r="A3" s="183" t="s">
        <v>31</v>
      </c>
      <c r="B3" s="183" t="s">
        <v>168</v>
      </c>
      <c r="C3" s="183" t="s">
        <v>169</v>
      </c>
      <c r="D3" s="185" t="s">
        <v>0</v>
      </c>
      <c r="E3" s="177" t="s">
        <v>36</v>
      </c>
      <c r="F3" s="177" t="s">
        <v>47</v>
      </c>
      <c r="G3" s="177" t="s">
        <v>41</v>
      </c>
      <c r="H3" s="188" t="s">
        <v>60</v>
      </c>
      <c r="I3" s="188" t="s">
        <v>61</v>
      </c>
      <c r="J3" s="177" t="s">
        <v>62</v>
      </c>
      <c r="K3" s="177" t="s">
        <v>1</v>
      </c>
      <c r="L3" s="50" t="s">
        <v>63</v>
      </c>
      <c r="M3" s="51"/>
      <c r="N3" s="51"/>
      <c r="O3" s="51"/>
      <c r="P3" s="51"/>
      <c r="Q3" s="51"/>
      <c r="R3" s="51"/>
      <c r="S3" s="51"/>
      <c r="T3" s="51"/>
      <c r="U3" s="52" t="s">
        <v>59</v>
      </c>
      <c r="V3" s="53"/>
      <c r="W3" s="53"/>
      <c r="X3" s="53"/>
      <c r="Y3" s="177" t="s">
        <v>37</v>
      </c>
      <c r="Z3" s="54" t="s">
        <v>4</v>
      </c>
      <c r="AA3" s="55"/>
      <c r="AB3" s="55"/>
      <c r="AC3" s="55"/>
      <c r="AD3" s="56" t="s">
        <v>5</v>
      </c>
      <c r="AE3" s="57"/>
      <c r="AF3" s="57"/>
      <c r="AG3" s="57"/>
      <c r="AH3" s="57"/>
      <c r="AI3" s="57"/>
      <c r="AJ3" s="57"/>
      <c r="AK3" s="179" t="s">
        <v>2</v>
      </c>
      <c r="AL3" s="179" t="s">
        <v>3</v>
      </c>
      <c r="AM3" s="179" t="s">
        <v>42</v>
      </c>
      <c r="AN3" s="58" t="s">
        <v>44</v>
      </c>
      <c r="AO3" s="59"/>
      <c r="AP3" s="174" t="s">
        <v>6</v>
      </c>
    </row>
    <row r="4" spans="1:42" s="39" customFormat="1" ht="38.25" customHeight="1">
      <c r="A4" s="184"/>
      <c r="B4" s="184"/>
      <c r="C4" s="184"/>
      <c r="D4" s="186"/>
      <c r="E4" s="182"/>
      <c r="F4" s="182"/>
      <c r="G4" s="182"/>
      <c r="H4" s="189"/>
      <c r="I4" s="189"/>
      <c r="J4" s="182"/>
      <c r="K4" s="182"/>
      <c r="L4" s="60" t="s">
        <v>7</v>
      </c>
      <c r="M4" s="61"/>
      <c r="N4" s="62"/>
      <c r="O4" s="60" t="s">
        <v>8</v>
      </c>
      <c r="P4" s="61"/>
      <c r="Q4" s="62"/>
      <c r="R4" s="60" t="s">
        <v>9</v>
      </c>
      <c r="S4" s="61"/>
      <c r="T4" s="62"/>
      <c r="U4" s="172" t="s">
        <v>10</v>
      </c>
      <c r="V4" s="172" t="s">
        <v>11</v>
      </c>
      <c r="W4" s="172" t="s">
        <v>12</v>
      </c>
      <c r="X4" s="172" t="s">
        <v>13</v>
      </c>
      <c r="Y4" s="182"/>
      <c r="Z4" s="177" t="s">
        <v>14</v>
      </c>
      <c r="AA4" s="177" t="s">
        <v>15</v>
      </c>
      <c r="AB4" s="177" t="s">
        <v>16</v>
      </c>
      <c r="AC4" s="177" t="s">
        <v>17</v>
      </c>
      <c r="AD4" s="63"/>
      <c r="AE4" s="64"/>
      <c r="AF4" s="64"/>
      <c r="AG4" s="64"/>
      <c r="AH4" s="64"/>
      <c r="AI4" s="64"/>
      <c r="AJ4" s="64"/>
      <c r="AK4" s="180"/>
      <c r="AL4" s="180"/>
      <c r="AM4" s="180"/>
      <c r="AN4" s="65" t="s">
        <v>40</v>
      </c>
      <c r="AO4" s="86"/>
      <c r="AP4" s="175"/>
    </row>
    <row r="5" spans="1:42" s="70" customFormat="1" ht="76.5">
      <c r="A5" s="184"/>
      <c r="B5" s="184"/>
      <c r="C5" s="184"/>
      <c r="D5" s="187"/>
      <c r="E5" s="178"/>
      <c r="F5" s="178"/>
      <c r="G5" s="178"/>
      <c r="H5" s="190"/>
      <c r="I5" s="190"/>
      <c r="J5" s="178"/>
      <c r="K5" s="178"/>
      <c r="L5" s="66" t="s">
        <v>18</v>
      </c>
      <c r="M5" s="67" t="s">
        <v>19</v>
      </c>
      <c r="N5" s="67" t="s">
        <v>20</v>
      </c>
      <c r="O5" s="67" t="s">
        <v>18</v>
      </c>
      <c r="P5" s="67" t="s">
        <v>19</v>
      </c>
      <c r="Q5" s="67" t="s">
        <v>20</v>
      </c>
      <c r="R5" s="67" t="s">
        <v>18</v>
      </c>
      <c r="S5" s="67" t="s">
        <v>19</v>
      </c>
      <c r="T5" s="67" t="s">
        <v>20</v>
      </c>
      <c r="U5" s="173"/>
      <c r="V5" s="173"/>
      <c r="W5" s="173"/>
      <c r="X5" s="173"/>
      <c r="Y5" s="178"/>
      <c r="Z5" s="178"/>
      <c r="AA5" s="178"/>
      <c r="AB5" s="178"/>
      <c r="AC5" s="178"/>
      <c r="AD5" s="68" t="s">
        <v>22</v>
      </c>
      <c r="AE5" s="68" t="s">
        <v>23</v>
      </c>
      <c r="AF5" s="68" t="s">
        <v>24</v>
      </c>
      <c r="AG5" s="68" t="s">
        <v>25</v>
      </c>
      <c r="AH5" s="68" t="s">
        <v>26</v>
      </c>
      <c r="AI5" s="68" t="s">
        <v>27</v>
      </c>
      <c r="AJ5" s="68" t="s">
        <v>28</v>
      </c>
      <c r="AK5" s="181"/>
      <c r="AL5" s="181"/>
      <c r="AM5" s="181"/>
      <c r="AN5" s="69" t="s">
        <v>29</v>
      </c>
      <c r="AO5" s="69" t="s">
        <v>30</v>
      </c>
      <c r="AP5" s="176"/>
    </row>
    <row r="6" spans="1:42" s="81" customFormat="1" ht="25.5">
      <c r="A6" s="106">
        <v>103</v>
      </c>
      <c r="B6" s="106"/>
      <c r="C6" s="110"/>
      <c r="D6" s="71" t="s">
        <v>34</v>
      </c>
      <c r="E6" s="72" t="s">
        <v>35</v>
      </c>
      <c r="F6" s="72" t="s">
        <v>46</v>
      </c>
      <c r="G6" s="72" t="s">
        <v>53</v>
      </c>
      <c r="H6" s="74">
        <f ca="1">'Drop down boxes'!D3</f>
        <v>43344</v>
      </c>
      <c r="I6" s="74">
        <f ca="1">'Drop down boxes'!E2</f>
        <v>43373</v>
      </c>
      <c r="J6" s="75" t="str">
        <f ca="1">TEXT(H6,"DD.MM.YY")&amp;" - "&amp;TEXT(I6,"DD.MM.YY")&amp;" ("&amp;DATEDIF(H6,I6+1,"m")&amp;" months)"</f>
        <v>01.09.18 - 30.09.18 (1 months)</v>
      </c>
      <c r="K6" s="76" t="s">
        <v>32</v>
      </c>
      <c r="L6" s="77">
        <v>0.95833333333333337</v>
      </c>
      <c r="M6" s="78">
        <v>0.29166666666666669</v>
      </c>
      <c r="N6" s="76">
        <v>8</v>
      </c>
      <c r="O6" s="77">
        <v>0.95833333333333337</v>
      </c>
      <c r="P6" s="78">
        <v>0.29166666666666669</v>
      </c>
      <c r="Q6" s="76">
        <v>8</v>
      </c>
      <c r="R6" s="77">
        <v>0.95833333333333337</v>
      </c>
      <c r="S6" s="78">
        <v>0.29166666666666669</v>
      </c>
      <c r="T6" s="76">
        <v>8</v>
      </c>
      <c r="U6" s="79">
        <v>100</v>
      </c>
      <c r="V6" s="80">
        <v>600</v>
      </c>
      <c r="W6" s="76" t="s">
        <v>33</v>
      </c>
      <c r="X6" s="76" t="s">
        <v>33</v>
      </c>
      <c r="Y6" s="76" t="s">
        <v>33</v>
      </c>
      <c r="Z6" s="76" t="s">
        <v>33</v>
      </c>
      <c r="AA6" s="76" t="s">
        <v>33</v>
      </c>
      <c r="AB6" s="76" t="s">
        <v>33</v>
      </c>
      <c r="AC6" s="76" t="s">
        <v>33</v>
      </c>
      <c r="AD6" s="76" t="s">
        <v>33</v>
      </c>
      <c r="AE6" s="76" t="s">
        <v>33</v>
      </c>
      <c r="AF6" s="76" t="s">
        <v>33</v>
      </c>
      <c r="AG6" s="76" t="s">
        <v>33</v>
      </c>
      <c r="AH6" s="76" t="s">
        <v>33</v>
      </c>
      <c r="AI6" s="76" t="s">
        <v>33</v>
      </c>
      <c r="AJ6" s="76" t="s">
        <v>33</v>
      </c>
      <c r="AK6" s="76" t="s">
        <v>33</v>
      </c>
      <c r="AL6" s="76" t="s">
        <v>33</v>
      </c>
      <c r="AM6" s="76"/>
      <c r="AN6" s="76" t="s">
        <v>33</v>
      </c>
      <c r="AO6" s="76" t="s">
        <v>33</v>
      </c>
      <c r="AP6" s="76" t="s">
        <v>33</v>
      </c>
    </row>
    <row r="7" spans="1:42" s="81" customFormat="1" ht="25.5">
      <c r="A7" s="106">
        <f>A6</f>
        <v>103</v>
      </c>
      <c r="B7" s="106"/>
      <c r="C7" s="110"/>
      <c r="D7" s="71" t="s">
        <v>34</v>
      </c>
      <c r="E7" s="72" t="str">
        <f>E6</f>
        <v>Ex-FFR-1</v>
      </c>
      <c r="F7" s="72" t="s">
        <v>45</v>
      </c>
      <c r="G7" s="72" t="s">
        <v>48</v>
      </c>
      <c r="H7" s="73">
        <f ca="1">H6</f>
        <v>43344</v>
      </c>
      <c r="I7" s="73">
        <f ca="1">I6</f>
        <v>43373</v>
      </c>
      <c r="J7" s="75" t="str">
        <f t="shared" ref="J7:J54" ca="1" si="0">TEXT(H7,"DD.MM.YY")&amp;" - "&amp;TEXT(I7,"DD.MM.YY")&amp;" ("&amp;DATEDIF(H7,I7+1,"m")&amp;" months)"</f>
        <v>01.09.18 - 30.09.18 (1 months)</v>
      </c>
      <c r="K7" s="76" t="s">
        <v>32</v>
      </c>
      <c r="L7" s="77">
        <v>0.29166666666666669</v>
      </c>
      <c r="M7" s="78">
        <v>0.95833333333333337</v>
      </c>
      <c r="N7" s="76">
        <v>16</v>
      </c>
      <c r="O7" s="77">
        <v>0.29166666666666669</v>
      </c>
      <c r="P7" s="78">
        <v>0.95833333333333337</v>
      </c>
      <c r="Q7" s="76">
        <v>16</v>
      </c>
      <c r="R7" s="77">
        <v>0.29166666666666669</v>
      </c>
      <c r="S7" s="78">
        <v>0.95833333333333337</v>
      </c>
      <c r="T7" s="76">
        <v>16</v>
      </c>
      <c r="U7" s="79">
        <v>600</v>
      </c>
      <c r="V7" s="80">
        <v>100</v>
      </c>
      <c r="W7" s="76" t="s">
        <v>33</v>
      </c>
      <c r="X7" s="76" t="s">
        <v>33</v>
      </c>
      <c r="Y7" s="76" t="s">
        <v>33</v>
      </c>
      <c r="Z7" s="76" t="s">
        <v>33</v>
      </c>
      <c r="AA7" s="76" t="s">
        <v>33</v>
      </c>
      <c r="AB7" s="76" t="s">
        <v>33</v>
      </c>
      <c r="AC7" s="76" t="s">
        <v>33</v>
      </c>
      <c r="AD7" s="76" t="s">
        <v>33</v>
      </c>
      <c r="AE7" s="76" t="s">
        <v>33</v>
      </c>
      <c r="AF7" s="76" t="s">
        <v>33</v>
      </c>
      <c r="AG7" s="76" t="s">
        <v>33</v>
      </c>
      <c r="AH7" s="76" t="s">
        <v>33</v>
      </c>
      <c r="AI7" s="76" t="s">
        <v>33</v>
      </c>
      <c r="AJ7" s="76" t="s">
        <v>33</v>
      </c>
      <c r="AK7" s="76" t="s">
        <v>33</v>
      </c>
      <c r="AL7" s="76" t="s">
        <v>33</v>
      </c>
      <c r="AM7" s="76"/>
      <c r="AN7" s="76" t="s">
        <v>33</v>
      </c>
      <c r="AO7" s="76" t="s">
        <v>33</v>
      </c>
      <c r="AP7" s="76" t="s">
        <v>33</v>
      </c>
    </row>
    <row r="8" spans="1:42" s="2" customFormat="1" ht="25.5">
      <c r="A8" s="108">
        <f>A6+0.001</f>
        <v>103.001</v>
      </c>
      <c r="B8" s="95" t="s">
        <v>170</v>
      </c>
      <c r="C8" s="135">
        <v>3</v>
      </c>
      <c r="D8" s="87" t="s">
        <v>114</v>
      </c>
      <c r="E8" s="87" t="s">
        <v>115</v>
      </c>
      <c r="F8" s="87" t="s">
        <v>45</v>
      </c>
      <c r="G8" s="87" t="s">
        <v>55</v>
      </c>
      <c r="H8" s="90">
        <v>43312</v>
      </c>
      <c r="I8" s="90">
        <v>43343</v>
      </c>
      <c r="J8" s="82" t="str">
        <f t="shared" si="0"/>
        <v>31.07.18 - 31.08.18 (1 months)</v>
      </c>
      <c r="K8" s="9" t="s">
        <v>32</v>
      </c>
      <c r="L8" s="12">
        <v>2300</v>
      </c>
      <c r="M8" s="12">
        <v>1500</v>
      </c>
      <c r="N8" s="84">
        <f>IF(L8&gt;M8, (2400-L8+M8)/100, IF(L8=M8, 24, (M8-L8)/100))</f>
        <v>16</v>
      </c>
      <c r="O8" s="12">
        <v>2300</v>
      </c>
      <c r="P8" s="12">
        <v>1500</v>
      </c>
      <c r="Q8" s="84">
        <f>IF(O8&gt;P8, (2400-O8+P8)/100, IF(O8=P8, 24, (P8-O8)/100))</f>
        <v>16</v>
      </c>
      <c r="R8" s="12">
        <v>2300</v>
      </c>
      <c r="S8" s="12">
        <v>1500</v>
      </c>
      <c r="T8" s="84">
        <f>IF(R8&gt;S8, (2400-R8+S8)/100, IF(R8=S8, 24, (S8-R8)/100))</f>
        <v>16</v>
      </c>
      <c r="U8" s="89">
        <f>9*MAX(AD8:AJ8)</f>
        <v>261</v>
      </c>
      <c r="V8" s="89"/>
      <c r="W8" s="89"/>
      <c r="X8" s="89"/>
      <c r="Y8" s="10"/>
      <c r="Z8" s="89"/>
      <c r="AA8" s="89"/>
      <c r="AB8" s="89"/>
      <c r="AC8" s="89"/>
      <c r="AD8" s="89">
        <v>12</v>
      </c>
      <c r="AE8" s="89">
        <v>29</v>
      </c>
      <c r="AF8" s="89">
        <v>29</v>
      </c>
      <c r="AG8" s="89">
        <v>12</v>
      </c>
      <c r="AH8" s="89">
        <v>12</v>
      </c>
      <c r="AI8" s="89">
        <v>12</v>
      </c>
      <c r="AJ8" s="89">
        <v>29</v>
      </c>
      <c r="AK8" s="91"/>
      <c r="AL8" s="91"/>
      <c r="AM8" s="13" t="s">
        <v>116</v>
      </c>
      <c r="AN8" s="89"/>
      <c r="AO8" s="89"/>
      <c r="AP8" s="93" t="s">
        <v>117</v>
      </c>
    </row>
    <row r="9" spans="1:42" s="2" customFormat="1" ht="25.5">
      <c r="A9" s="109">
        <f>A8+0.001</f>
        <v>103.00200000000001</v>
      </c>
      <c r="B9" s="95" t="s">
        <v>170</v>
      </c>
      <c r="C9" s="136">
        <v>3</v>
      </c>
      <c r="D9" s="87" t="s">
        <v>114</v>
      </c>
      <c r="E9" s="87" t="s">
        <v>115</v>
      </c>
      <c r="F9" s="87" t="s">
        <v>45</v>
      </c>
      <c r="G9" s="87" t="s">
        <v>55</v>
      </c>
      <c r="H9" s="90">
        <v>43312</v>
      </c>
      <c r="I9" s="90">
        <v>43343</v>
      </c>
      <c r="J9" s="83" t="str">
        <f t="shared" si="0"/>
        <v>31.07.18 - 31.08.18 (1 months)</v>
      </c>
      <c r="K9" s="3" t="s">
        <v>32</v>
      </c>
      <c r="L9" s="12">
        <v>2300</v>
      </c>
      <c r="M9" s="12">
        <v>2300</v>
      </c>
      <c r="N9" s="84">
        <f t="shared" ref="N9" si="1">IF(L9&gt;M9, (2400-L9+M9)/100, IF(L9=M9, 24, (M9-L9)/100))</f>
        <v>24</v>
      </c>
      <c r="O9" s="12">
        <v>2300</v>
      </c>
      <c r="P9" s="12">
        <v>2300</v>
      </c>
      <c r="Q9" s="84">
        <f t="shared" ref="Q9" si="2">IF(O9&gt;P9, (2400-O9+P9)/100, IF(O9=P9, 24, (P9-O9)/100))</f>
        <v>24</v>
      </c>
      <c r="R9" s="12">
        <v>2300</v>
      </c>
      <c r="S9" s="12">
        <v>2300</v>
      </c>
      <c r="T9" s="85">
        <f t="shared" ref="T9" si="3">IF(R9&gt;S9, (2400-R9+S9)/100, IF(R9=S9, 24, (S9-R9)/100))</f>
        <v>24</v>
      </c>
      <c r="U9" s="89">
        <f>9*MAX(AD9:AJ9)</f>
        <v>261</v>
      </c>
      <c r="V9" s="87"/>
      <c r="W9" s="87"/>
      <c r="X9" s="87"/>
      <c r="Y9" s="7"/>
      <c r="Z9" s="87"/>
      <c r="AA9" s="87"/>
      <c r="AB9" s="87"/>
      <c r="AC9" s="87"/>
      <c r="AD9" s="89">
        <v>12</v>
      </c>
      <c r="AE9" s="89">
        <v>29</v>
      </c>
      <c r="AF9" s="89">
        <v>29</v>
      </c>
      <c r="AG9" s="89">
        <v>12</v>
      </c>
      <c r="AH9" s="89">
        <v>12</v>
      </c>
      <c r="AI9" s="89">
        <v>12</v>
      </c>
      <c r="AJ9" s="89">
        <v>29</v>
      </c>
      <c r="AK9" s="93"/>
      <c r="AL9" s="93"/>
      <c r="AM9" s="14" t="s">
        <v>118</v>
      </c>
      <c r="AN9" s="87"/>
      <c r="AO9" s="87"/>
      <c r="AP9" s="93" t="s">
        <v>117</v>
      </c>
    </row>
    <row r="10" spans="1:42" s="2" customFormat="1" ht="25.5">
      <c r="A10" s="107">
        <f t="shared" ref="A10:A17" si="4">A9+0.001</f>
        <v>103.00300000000001</v>
      </c>
      <c r="B10" s="95" t="s">
        <v>170</v>
      </c>
      <c r="C10" s="137">
        <v>1.3</v>
      </c>
      <c r="D10" s="8" t="s">
        <v>119</v>
      </c>
      <c r="E10" s="4" t="s">
        <v>120</v>
      </c>
      <c r="F10" s="87" t="s">
        <v>45</v>
      </c>
      <c r="G10" s="8" t="s">
        <v>55</v>
      </c>
      <c r="H10" s="90">
        <v>43312</v>
      </c>
      <c r="I10" s="90">
        <v>43343</v>
      </c>
      <c r="J10" s="82" t="str">
        <f t="shared" si="0"/>
        <v>31.07.18 - 31.08.18 (1 months)</v>
      </c>
      <c r="K10" s="9" t="s">
        <v>32</v>
      </c>
      <c r="L10" s="12">
        <v>2300</v>
      </c>
      <c r="M10" s="12">
        <v>2300</v>
      </c>
      <c r="N10" s="84">
        <f>IF(L10&gt;M10, (2400-L10+M10)/100, IF(L10=M10, 24, (M10-L10)/100))</f>
        <v>24</v>
      </c>
      <c r="O10" s="12">
        <v>2300</v>
      </c>
      <c r="P10" s="12">
        <v>2300</v>
      </c>
      <c r="Q10" s="84">
        <f>IF(O10&gt;P10, (2400-O10+P10)/100, IF(O10=P10, 24, (P10-O10)/100))</f>
        <v>24</v>
      </c>
      <c r="R10" s="12">
        <v>2300</v>
      </c>
      <c r="S10" s="12">
        <v>2300</v>
      </c>
      <c r="T10" s="84">
        <f>IF(R10&gt;S10, (2400-R10+S10)/100, IF(R10=S10, 24, (S10-R10)/100))</f>
        <v>24</v>
      </c>
      <c r="U10" s="8">
        <v>9.82</v>
      </c>
      <c r="V10" s="8">
        <v>0</v>
      </c>
      <c r="W10" s="8" t="s">
        <v>33</v>
      </c>
      <c r="X10" s="8" t="s">
        <v>33</v>
      </c>
      <c r="Y10" s="8" t="s">
        <v>33</v>
      </c>
      <c r="Z10" s="8" t="s">
        <v>33</v>
      </c>
      <c r="AA10" s="8" t="s">
        <v>33</v>
      </c>
      <c r="AB10" s="8" t="s">
        <v>33</v>
      </c>
      <c r="AC10" s="8" t="s">
        <v>33</v>
      </c>
      <c r="AD10" s="8">
        <v>0.4</v>
      </c>
      <c r="AE10" s="8">
        <v>1</v>
      </c>
      <c r="AF10" s="8">
        <v>1</v>
      </c>
      <c r="AG10" s="8">
        <v>0.4</v>
      </c>
      <c r="AH10" s="8">
        <v>1</v>
      </c>
      <c r="AI10" s="4">
        <v>0.4</v>
      </c>
      <c r="AJ10" s="4">
        <v>1</v>
      </c>
      <c r="AK10" s="8" t="s">
        <v>33</v>
      </c>
      <c r="AL10" s="8" t="s">
        <v>33</v>
      </c>
      <c r="AM10" s="8" t="s">
        <v>116</v>
      </c>
      <c r="AN10" s="8" t="s">
        <v>33</v>
      </c>
      <c r="AO10" s="8" t="s">
        <v>33</v>
      </c>
      <c r="AP10" s="11" t="s">
        <v>121</v>
      </c>
    </row>
    <row r="11" spans="1:42" s="2" customFormat="1" ht="25.5">
      <c r="A11" s="107">
        <f t="shared" si="4"/>
        <v>103.00400000000002</v>
      </c>
      <c r="B11" s="95" t="s">
        <v>170</v>
      </c>
      <c r="C11" s="137">
        <v>1.3</v>
      </c>
      <c r="D11" s="8" t="s">
        <v>119</v>
      </c>
      <c r="E11" s="4" t="s">
        <v>120</v>
      </c>
      <c r="F11" s="87" t="s">
        <v>45</v>
      </c>
      <c r="G11" s="8" t="s">
        <v>55</v>
      </c>
      <c r="H11" s="92">
        <v>43312</v>
      </c>
      <c r="I11" s="92">
        <v>43343</v>
      </c>
      <c r="J11" s="83" t="str">
        <f t="shared" si="0"/>
        <v>31.07.18 - 31.08.18 (1 months)</v>
      </c>
      <c r="K11" s="9" t="s">
        <v>32</v>
      </c>
      <c r="L11" s="12">
        <v>2300</v>
      </c>
      <c r="M11" s="12">
        <v>700</v>
      </c>
      <c r="N11" s="84">
        <f t="shared" ref="N11" si="5">IF(L11&gt;M11, (2400-L11+M11)/100, IF(L11=M11, 24, (M11-L11)/100))</f>
        <v>8</v>
      </c>
      <c r="O11" s="12">
        <v>2300</v>
      </c>
      <c r="P11" s="12">
        <v>700</v>
      </c>
      <c r="Q11" s="84">
        <f t="shared" ref="Q11" si="6">IF(O11&gt;P11, (2400-O11+P11)/100, IF(O11=P11, 24, (P11-O11)/100))</f>
        <v>8</v>
      </c>
      <c r="R11" s="12">
        <v>2300</v>
      </c>
      <c r="S11" s="12">
        <v>700</v>
      </c>
      <c r="T11" s="85">
        <f t="shared" ref="T11" si="7">IF(R11&gt;S11, (2400-R11+S11)/100, IF(R11=S11, 24, (S11-R11)/100))</f>
        <v>8</v>
      </c>
      <c r="U11" s="4">
        <v>4.95</v>
      </c>
      <c r="V11" s="4">
        <v>0</v>
      </c>
      <c r="W11" s="8" t="s">
        <v>33</v>
      </c>
      <c r="X11" s="8" t="s">
        <v>33</v>
      </c>
      <c r="Y11" s="8" t="s">
        <v>33</v>
      </c>
      <c r="Z11" s="8" t="s">
        <v>33</v>
      </c>
      <c r="AA11" s="8" t="s">
        <v>33</v>
      </c>
      <c r="AB11" s="8" t="s">
        <v>33</v>
      </c>
      <c r="AC11" s="8" t="s">
        <v>33</v>
      </c>
      <c r="AD11" s="8">
        <v>0.4</v>
      </c>
      <c r="AE11" s="8">
        <v>1</v>
      </c>
      <c r="AF11" s="8">
        <v>1</v>
      </c>
      <c r="AG11" s="8">
        <v>0.4</v>
      </c>
      <c r="AH11" s="8">
        <v>1</v>
      </c>
      <c r="AI11" s="8" t="s">
        <v>33</v>
      </c>
      <c r="AJ11" s="8" t="s">
        <v>33</v>
      </c>
      <c r="AK11" s="8" t="s">
        <v>33</v>
      </c>
      <c r="AL11" s="8" t="s">
        <v>33</v>
      </c>
      <c r="AM11" s="8" t="s">
        <v>118</v>
      </c>
      <c r="AN11" s="8" t="s">
        <v>33</v>
      </c>
      <c r="AO11" s="8" t="s">
        <v>33</v>
      </c>
      <c r="AP11" s="5" t="s">
        <v>122</v>
      </c>
    </row>
    <row r="12" spans="1:42" s="2" customFormat="1" ht="25.5">
      <c r="A12" s="45">
        <f t="shared" si="4"/>
        <v>103.00500000000002</v>
      </c>
      <c r="B12" s="104" t="s">
        <v>171</v>
      </c>
      <c r="C12" s="138" t="s">
        <v>172</v>
      </c>
      <c r="D12" s="4" t="s">
        <v>123</v>
      </c>
      <c r="E12" s="8" t="s">
        <v>124</v>
      </c>
      <c r="F12" s="8" t="s">
        <v>45</v>
      </c>
      <c r="G12" s="8" t="s">
        <v>73</v>
      </c>
      <c r="H12" s="90">
        <v>43313</v>
      </c>
      <c r="I12" s="90">
        <v>43343</v>
      </c>
      <c r="J12" s="82" t="str">
        <f t="shared" si="0"/>
        <v>01.08.18 - 31.08.18 (1 months)</v>
      </c>
      <c r="K12" s="9" t="s">
        <v>32</v>
      </c>
      <c r="L12" s="12">
        <v>700</v>
      </c>
      <c r="M12" s="12">
        <v>2300</v>
      </c>
      <c r="N12" s="84">
        <f>IF(L12&gt;M12, (2400-L12+M12)/100, IF(L12=M12, 24, (M12-L12)/100))</f>
        <v>16</v>
      </c>
      <c r="O12" s="12">
        <v>700</v>
      </c>
      <c r="P12" s="12">
        <v>2300</v>
      </c>
      <c r="Q12" s="84">
        <f>IF(O12&gt;P12, (2400-O12+P12)/100, IF(O12=P12, 24, (P12-O12)/100))</f>
        <v>16</v>
      </c>
      <c r="R12" s="12">
        <v>700</v>
      </c>
      <c r="S12" s="12">
        <v>2300</v>
      </c>
      <c r="T12" s="84">
        <f>IF(R12&gt;S12, (2400-R12+S12)/100, IF(R12=S12, 24, (S12-R12)/100))</f>
        <v>16</v>
      </c>
      <c r="U12" s="8">
        <v>30.36</v>
      </c>
      <c r="V12" s="8" t="s">
        <v>33</v>
      </c>
      <c r="W12" s="8" t="s">
        <v>33</v>
      </c>
      <c r="X12" s="8" t="s">
        <v>33</v>
      </c>
      <c r="Y12" s="10" t="s">
        <v>33</v>
      </c>
      <c r="Z12" s="8" t="s">
        <v>33</v>
      </c>
      <c r="AA12" s="8" t="s">
        <v>33</v>
      </c>
      <c r="AB12" s="8" t="s">
        <v>33</v>
      </c>
      <c r="AC12" s="8" t="s">
        <v>33</v>
      </c>
      <c r="AD12" s="8">
        <v>1.6</v>
      </c>
      <c r="AE12" s="8">
        <v>4</v>
      </c>
      <c r="AF12" s="8">
        <v>4</v>
      </c>
      <c r="AG12" s="8">
        <v>1.6</v>
      </c>
      <c r="AH12" s="8">
        <v>4</v>
      </c>
      <c r="AI12" s="8">
        <v>1.6</v>
      </c>
      <c r="AJ12" s="8">
        <v>4</v>
      </c>
      <c r="AK12" s="11" t="s">
        <v>125</v>
      </c>
      <c r="AL12" s="11" t="s">
        <v>33</v>
      </c>
      <c r="AM12" s="13" t="s">
        <v>33</v>
      </c>
      <c r="AN12" s="8" t="s">
        <v>33</v>
      </c>
      <c r="AO12" s="8" t="s">
        <v>33</v>
      </c>
      <c r="AP12" s="11" t="s">
        <v>33</v>
      </c>
    </row>
    <row r="13" spans="1:42" s="2" customFormat="1" ht="25.5">
      <c r="A13" s="45">
        <f t="shared" si="4"/>
        <v>103.00600000000003</v>
      </c>
      <c r="B13" s="95" t="s">
        <v>170</v>
      </c>
      <c r="C13" s="138">
        <v>1.3</v>
      </c>
      <c r="D13" s="4" t="s">
        <v>123</v>
      </c>
      <c r="E13" s="8" t="s">
        <v>124</v>
      </c>
      <c r="F13" s="8" t="s">
        <v>45</v>
      </c>
      <c r="G13" s="8" t="s">
        <v>73</v>
      </c>
      <c r="H13" s="92">
        <v>43312</v>
      </c>
      <c r="I13" s="92">
        <v>43343</v>
      </c>
      <c r="J13" s="83" t="str">
        <f t="shared" si="0"/>
        <v>31.07.18 - 31.08.18 (1 months)</v>
      </c>
      <c r="K13" s="9" t="s">
        <v>32</v>
      </c>
      <c r="L13" s="12">
        <v>2300</v>
      </c>
      <c r="M13" s="12">
        <v>700</v>
      </c>
      <c r="N13" s="84">
        <f t="shared" ref="N13" si="8">IF(L13&gt;M13, (2400-L13+M13)/100, IF(L13=M13, 24, (M13-L13)/100))</f>
        <v>8</v>
      </c>
      <c r="O13" s="12">
        <v>2300</v>
      </c>
      <c r="P13" s="12">
        <v>700</v>
      </c>
      <c r="Q13" s="84">
        <f t="shared" ref="Q13" si="9">IF(O13&gt;P13, (2400-O13+P13)/100, IF(O13=P13, 24, (P13-O13)/100))</f>
        <v>8</v>
      </c>
      <c r="R13" s="12">
        <v>2300</v>
      </c>
      <c r="S13" s="12">
        <v>700</v>
      </c>
      <c r="T13" s="85">
        <f t="shared" ref="T13" si="10">IF(R13&gt;S13, (2400-R13+S13)/100, IF(R13=S13, 24, (S13-R13)/100))</f>
        <v>8</v>
      </c>
      <c r="U13" s="4">
        <v>9.49</v>
      </c>
      <c r="V13" s="4" t="s">
        <v>33</v>
      </c>
      <c r="W13" s="4" t="s">
        <v>33</v>
      </c>
      <c r="X13" s="4" t="s">
        <v>33</v>
      </c>
      <c r="Y13" s="7" t="s">
        <v>33</v>
      </c>
      <c r="Z13" s="4" t="s">
        <v>33</v>
      </c>
      <c r="AA13" s="4" t="s">
        <v>33</v>
      </c>
      <c r="AB13" s="4" t="s">
        <v>33</v>
      </c>
      <c r="AC13" s="4" t="s">
        <v>33</v>
      </c>
      <c r="AD13" s="4">
        <v>0.4</v>
      </c>
      <c r="AE13" s="4">
        <v>1</v>
      </c>
      <c r="AF13" s="4">
        <v>1</v>
      </c>
      <c r="AG13" s="4">
        <v>0.4</v>
      </c>
      <c r="AH13" s="4">
        <v>1</v>
      </c>
      <c r="AI13" s="4">
        <v>0.4</v>
      </c>
      <c r="AJ13" s="4">
        <v>1</v>
      </c>
      <c r="AK13" s="5" t="s">
        <v>126</v>
      </c>
      <c r="AL13" s="88">
        <v>102252</v>
      </c>
      <c r="AM13" s="14" t="s">
        <v>33</v>
      </c>
      <c r="AN13" s="4" t="s">
        <v>33</v>
      </c>
      <c r="AO13" s="4" t="s">
        <v>33</v>
      </c>
      <c r="AP13" s="5" t="s">
        <v>33</v>
      </c>
    </row>
    <row r="14" spans="1:42" s="2" customFormat="1" ht="75">
      <c r="A14" s="45">
        <f t="shared" si="4"/>
        <v>103.00700000000003</v>
      </c>
      <c r="B14" s="95" t="s">
        <v>170</v>
      </c>
      <c r="C14" s="137">
        <v>1.3</v>
      </c>
      <c r="D14" s="8" t="s">
        <v>127</v>
      </c>
      <c r="E14" s="8" t="s">
        <v>128</v>
      </c>
      <c r="F14" s="8" t="s">
        <v>46</v>
      </c>
      <c r="G14" s="8" t="s">
        <v>48</v>
      </c>
      <c r="H14" s="90">
        <v>43312</v>
      </c>
      <c r="I14" s="90">
        <v>43343</v>
      </c>
      <c r="J14" s="82" t="str">
        <f t="shared" si="0"/>
        <v>31.07.18 - 31.08.18 (1 months)</v>
      </c>
      <c r="K14" s="9" t="s">
        <v>32</v>
      </c>
      <c r="L14" s="12">
        <v>2300</v>
      </c>
      <c r="M14" s="12">
        <v>700</v>
      </c>
      <c r="N14" s="84">
        <f>IF(L14&gt;M14, (2400-L14+M14)/100, IF(L14=M14, 24, (M14-L14)/100))</f>
        <v>8</v>
      </c>
      <c r="O14" s="12">
        <v>2300</v>
      </c>
      <c r="P14" s="12">
        <v>700</v>
      </c>
      <c r="Q14" s="84">
        <f>IF(O14&gt;P14, (2400-O14+P14)/100, IF(O14=P14, 24, (P14-O14)/100))</f>
        <v>8</v>
      </c>
      <c r="R14" s="12">
        <v>2300</v>
      </c>
      <c r="S14" s="12">
        <v>700</v>
      </c>
      <c r="T14" s="84">
        <f>IF(R14&gt;S14, (2400-R14+S14)/100, IF(R14=S14, 24, (S14-R14)/100))</f>
        <v>8</v>
      </c>
      <c r="U14" s="8">
        <v>1115</v>
      </c>
      <c r="V14" s="8">
        <v>0</v>
      </c>
      <c r="W14" s="8"/>
      <c r="X14" s="8"/>
      <c r="Y14" s="10" t="s">
        <v>113</v>
      </c>
      <c r="Z14" s="8">
        <v>550</v>
      </c>
      <c r="AA14" s="8">
        <v>550</v>
      </c>
      <c r="AB14" s="8">
        <v>785</v>
      </c>
      <c r="AC14" s="8">
        <v>467</v>
      </c>
      <c r="AD14" s="8">
        <v>60</v>
      </c>
      <c r="AE14" s="8">
        <v>92</v>
      </c>
      <c r="AF14" s="8">
        <v>92</v>
      </c>
      <c r="AG14" s="8">
        <v>80</v>
      </c>
      <c r="AH14" s="8">
        <v>126</v>
      </c>
      <c r="AI14" s="8">
        <v>60</v>
      </c>
      <c r="AJ14" s="8">
        <v>140</v>
      </c>
      <c r="AK14" s="11"/>
      <c r="AL14" s="11"/>
      <c r="AM14" s="13" t="s">
        <v>116</v>
      </c>
      <c r="AN14" s="8"/>
      <c r="AO14" s="8"/>
      <c r="AP14" s="11" t="s">
        <v>129</v>
      </c>
    </row>
    <row r="15" spans="1:42" s="2" customFormat="1" ht="75">
      <c r="A15" s="45">
        <f t="shared" si="4"/>
        <v>103.00800000000004</v>
      </c>
      <c r="B15" s="95" t="s">
        <v>170</v>
      </c>
      <c r="C15" s="138">
        <v>2</v>
      </c>
      <c r="D15" s="4" t="s">
        <v>127</v>
      </c>
      <c r="E15" s="4" t="s">
        <v>128</v>
      </c>
      <c r="F15" s="8" t="s">
        <v>46</v>
      </c>
      <c r="G15" s="8" t="s">
        <v>48</v>
      </c>
      <c r="H15" s="92">
        <v>43313</v>
      </c>
      <c r="I15" s="92">
        <v>43343</v>
      </c>
      <c r="J15" s="83" t="str">
        <f t="shared" si="0"/>
        <v>01.08.18 - 31.08.18 (1 months)</v>
      </c>
      <c r="K15" s="3" t="s">
        <v>32</v>
      </c>
      <c r="L15" s="12">
        <v>700</v>
      </c>
      <c r="M15" s="12">
        <v>2300</v>
      </c>
      <c r="N15" s="84">
        <f t="shared" ref="N15:N16" si="11">IF(L15&gt;M15, (2400-L15+M15)/100, IF(L15=M15, 24, (M15-L15)/100))</f>
        <v>16</v>
      </c>
      <c r="O15" s="12">
        <v>700</v>
      </c>
      <c r="P15" s="12">
        <v>2300</v>
      </c>
      <c r="Q15" s="84">
        <f t="shared" ref="Q15:Q16" si="12">IF(O15&gt;P15, (2400-O15+P15)/100, IF(O15=P15, 24, (P15-O15)/100))</f>
        <v>16</v>
      </c>
      <c r="R15" s="12">
        <v>700</v>
      </c>
      <c r="S15" s="12">
        <v>2300</v>
      </c>
      <c r="T15" s="85">
        <f t="shared" ref="T15:T16" si="13">IF(R15&gt;S15, (2400-R15+S15)/100, IF(R15=S15, 24, (S15-R15)/100))</f>
        <v>16</v>
      </c>
      <c r="U15" s="4">
        <v>1115</v>
      </c>
      <c r="V15" s="4">
        <v>0</v>
      </c>
      <c r="W15" s="4"/>
      <c r="X15" s="4"/>
      <c r="Y15" s="7" t="s">
        <v>113</v>
      </c>
      <c r="Z15" s="4">
        <v>785</v>
      </c>
      <c r="AA15" s="4">
        <v>785</v>
      </c>
      <c r="AB15" s="4">
        <v>785</v>
      </c>
      <c r="AC15" s="4">
        <v>467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40</v>
      </c>
      <c r="AJ15" s="4">
        <v>140</v>
      </c>
      <c r="AK15" s="5"/>
      <c r="AL15" s="5"/>
      <c r="AM15" s="14" t="s">
        <v>116</v>
      </c>
      <c r="AN15" s="4"/>
      <c r="AO15" s="4"/>
      <c r="AP15" s="5" t="s">
        <v>130</v>
      </c>
    </row>
    <row r="16" spans="1:42" s="2" customFormat="1" ht="24.95" customHeight="1">
      <c r="A16" s="45">
        <f t="shared" si="4"/>
        <v>103.00900000000004</v>
      </c>
      <c r="B16" s="95" t="s">
        <v>170</v>
      </c>
      <c r="C16" s="138">
        <v>2</v>
      </c>
      <c r="D16" s="4" t="s">
        <v>127</v>
      </c>
      <c r="E16" s="4" t="s">
        <v>128</v>
      </c>
      <c r="F16" s="8" t="s">
        <v>46</v>
      </c>
      <c r="G16" s="8" t="s">
        <v>48</v>
      </c>
      <c r="H16" s="92">
        <v>43312</v>
      </c>
      <c r="I16" s="92">
        <v>43343</v>
      </c>
      <c r="J16" s="83" t="str">
        <f t="shared" si="0"/>
        <v>31.07.18 - 31.08.18 (1 months)</v>
      </c>
      <c r="K16" s="3" t="s">
        <v>32</v>
      </c>
      <c r="L16" s="12">
        <v>2300</v>
      </c>
      <c r="M16" s="12">
        <v>700</v>
      </c>
      <c r="N16" s="84">
        <f t="shared" si="11"/>
        <v>8</v>
      </c>
      <c r="O16" s="12">
        <v>2300</v>
      </c>
      <c r="P16" s="12">
        <v>700</v>
      </c>
      <c r="Q16" s="84">
        <f t="shared" si="12"/>
        <v>8</v>
      </c>
      <c r="R16" s="12">
        <v>2300</v>
      </c>
      <c r="S16" s="12">
        <v>700</v>
      </c>
      <c r="T16" s="85">
        <f t="shared" si="13"/>
        <v>8</v>
      </c>
      <c r="U16" s="4">
        <v>3030</v>
      </c>
      <c r="V16" s="4">
        <v>0</v>
      </c>
      <c r="W16" s="4"/>
      <c r="X16" s="4"/>
      <c r="Y16" s="7" t="s">
        <v>113</v>
      </c>
      <c r="Z16" s="4">
        <v>550</v>
      </c>
      <c r="AA16" s="4">
        <v>550</v>
      </c>
      <c r="AB16" s="4">
        <v>760</v>
      </c>
      <c r="AC16" s="4">
        <v>467</v>
      </c>
      <c r="AD16" s="4">
        <v>60</v>
      </c>
      <c r="AE16" s="4">
        <v>92</v>
      </c>
      <c r="AF16" s="4">
        <v>92</v>
      </c>
      <c r="AG16" s="4">
        <v>80</v>
      </c>
      <c r="AH16" s="4">
        <v>126</v>
      </c>
      <c r="AI16" s="4">
        <v>60</v>
      </c>
      <c r="AJ16" s="4">
        <v>140</v>
      </c>
      <c r="AK16" s="5"/>
      <c r="AL16" s="5"/>
      <c r="AM16" s="14" t="s">
        <v>118</v>
      </c>
      <c r="AN16" s="4"/>
      <c r="AO16" s="4"/>
      <c r="AP16" s="5" t="s">
        <v>131</v>
      </c>
    </row>
    <row r="17" spans="1:42" s="2" customFormat="1" ht="24.95" customHeight="1">
      <c r="A17" s="45">
        <f t="shared" si="4"/>
        <v>103.01000000000005</v>
      </c>
      <c r="B17" s="95" t="s">
        <v>170</v>
      </c>
      <c r="C17" s="137">
        <v>1.1000000000000001</v>
      </c>
      <c r="D17" s="89" t="s">
        <v>132</v>
      </c>
      <c r="E17" s="89" t="s">
        <v>133</v>
      </c>
      <c r="F17" s="89" t="s">
        <v>45</v>
      </c>
      <c r="G17" s="89" t="s">
        <v>134</v>
      </c>
      <c r="H17" s="90">
        <v>43313</v>
      </c>
      <c r="I17" s="90">
        <v>43343</v>
      </c>
      <c r="J17" s="82" t="str">
        <f t="shared" si="0"/>
        <v>01.08.18 - 31.08.18 (1 months)</v>
      </c>
      <c r="K17" s="9" t="s">
        <v>32</v>
      </c>
      <c r="L17" s="12">
        <v>2300</v>
      </c>
      <c r="M17" s="12">
        <v>700</v>
      </c>
      <c r="N17" s="84">
        <f>IF(L17&gt;M17, (2400-L17+M17)/100, IF(L17=M17, 24, (M17-L17)/100))</f>
        <v>8</v>
      </c>
      <c r="O17" s="12">
        <v>2300</v>
      </c>
      <c r="P17" s="12">
        <v>700</v>
      </c>
      <c r="Q17" s="84">
        <f>IF(O17&gt;P17, (2400-O17+P17)/100, IF(O17=P17, 24, (P17-O17)/100))</f>
        <v>8</v>
      </c>
      <c r="R17" s="12">
        <v>2300</v>
      </c>
      <c r="S17" s="12">
        <v>700</v>
      </c>
      <c r="T17" s="84">
        <f>IF(R17&gt;S17, (2400-R17+S17)/100, IF(R17=S17, 24, (S17-R17)/100))</f>
        <v>8</v>
      </c>
      <c r="U17" s="89">
        <v>36</v>
      </c>
      <c r="V17" s="89" t="s">
        <v>33</v>
      </c>
      <c r="W17" s="89" t="s">
        <v>33</v>
      </c>
      <c r="X17" s="89" t="s">
        <v>33</v>
      </c>
      <c r="Y17" s="10" t="s">
        <v>33</v>
      </c>
      <c r="Z17" s="89" t="s">
        <v>33</v>
      </c>
      <c r="AA17" s="89" t="s">
        <v>33</v>
      </c>
      <c r="AB17" s="89" t="s">
        <v>33</v>
      </c>
      <c r="AC17" s="89" t="s">
        <v>33</v>
      </c>
      <c r="AD17" s="89">
        <v>0.8</v>
      </c>
      <c r="AE17" s="89">
        <v>2</v>
      </c>
      <c r="AF17" s="89">
        <v>2</v>
      </c>
      <c r="AG17" s="89">
        <v>0.8</v>
      </c>
      <c r="AH17" s="89">
        <v>2</v>
      </c>
      <c r="AI17" s="89">
        <v>2.4000000000000004</v>
      </c>
      <c r="AJ17" s="89">
        <v>6</v>
      </c>
      <c r="AK17" s="91" t="s">
        <v>33</v>
      </c>
      <c r="AL17" s="91" t="s">
        <v>33</v>
      </c>
      <c r="AM17" s="13" t="s">
        <v>116</v>
      </c>
      <c r="AN17" s="91" t="s">
        <v>33</v>
      </c>
      <c r="AO17" s="91" t="s">
        <v>33</v>
      </c>
      <c r="AP17" s="91"/>
    </row>
    <row r="18" spans="1:42" s="2" customFormat="1" ht="24.95" customHeight="1">
      <c r="A18" s="45">
        <f t="shared" ref="A18:A54" si="14">A17+0.001</f>
        <v>103.01100000000005</v>
      </c>
      <c r="B18" s="95" t="s">
        <v>170</v>
      </c>
      <c r="C18" s="138">
        <v>1.1000000000000001</v>
      </c>
      <c r="D18" s="87" t="s">
        <v>132</v>
      </c>
      <c r="E18" s="87" t="s">
        <v>133</v>
      </c>
      <c r="F18" s="89" t="s">
        <v>45</v>
      </c>
      <c r="G18" s="89" t="s">
        <v>134</v>
      </c>
      <c r="H18" s="92">
        <v>43313</v>
      </c>
      <c r="I18" s="92">
        <v>43343</v>
      </c>
      <c r="J18" s="83" t="str">
        <f t="shared" si="0"/>
        <v>01.08.18 - 31.08.18 (1 months)</v>
      </c>
      <c r="K18" s="9" t="s">
        <v>32</v>
      </c>
      <c r="L18" s="12">
        <v>700</v>
      </c>
      <c r="M18" s="12">
        <v>1500</v>
      </c>
      <c r="N18" s="84">
        <f t="shared" ref="N18:N24" si="15">IF(L18&gt;M18, (2400-L18+M18)/100, IF(L18=M18, 24, (M18-L18)/100))</f>
        <v>8</v>
      </c>
      <c r="O18" s="12">
        <v>700</v>
      </c>
      <c r="P18" s="12">
        <v>2300</v>
      </c>
      <c r="Q18" s="84">
        <f t="shared" ref="Q18:Q24" si="16">IF(O18&gt;P18, (2400-O18+P18)/100, IF(O18=P18, 24, (P18-O18)/100))</f>
        <v>16</v>
      </c>
      <c r="R18" s="12">
        <v>700</v>
      </c>
      <c r="S18" s="12">
        <v>2300</v>
      </c>
      <c r="T18" s="85">
        <f t="shared" ref="T18:T24" si="17">IF(R18&gt;S18, (2400-R18+S18)/100, IF(R18=S18, 24, (S18-R18)/100))</f>
        <v>16</v>
      </c>
      <c r="U18" s="89">
        <v>20.5</v>
      </c>
      <c r="V18" s="89" t="s">
        <v>33</v>
      </c>
      <c r="W18" s="89" t="s">
        <v>33</v>
      </c>
      <c r="X18" s="89" t="s">
        <v>33</v>
      </c>
      <c r="Y18" s="10" t="s">
        <v>33</v>
      </c>
      <c r="Z18" s="89" t="s">
        <v>33</v>
      </c>
      <c r="AA18" s="89" t="s">
        <v>33</v>
      </c>
      <c r="AB18" s="89" t="s">
        <v>33</v>
      </c>
      <c r="AC18" s="89" t="s">
        <v>33</v>
      </c>
      <c r="AD18" s="87">
        <v>0.4</v>
      </c>
      <c r="AE18" s="87">
        <v>1</v>
      </c>
      <c r="AF18" s="87">
        <v>1</v>
      </c>
      <c r="AG18" s="89">
        <v>0.4</v>
      </c>
      <c r="AH18" s="87">
        <v>1</v>
      </c>
      <c r="AI18" s="87">
        <v>2.4000000000000004</v>
      </c>
      <c r="AJ18" s="87">
        <v>6</v>
      </c>
      <c r="AK18" s="91" t="s">
        <v>33</v>
      </c>
      <c r="AL18" s="91" t="s">
        <v>33</v>
      </c>
      <c r="AM18" s="14" t="s">
        <v>116</v>
      </c>
      <c r="AN18" s="87"/>
      <c r="AO18" s="87"/>
      <c r="AP18" s="93"/>
    </row>
    <row r="19" spans="1:42" s="2" customFormat="1" ht="24.95" customHeight="1">
      <c r="A19" s="45">
        <f t="shared" si="14"/>
        <v>103.01200000000006</v>
      </c>
      <c r="B19" s="95" t="s">
        <v>170</v>
      </c>
      <c r="C19" s="138">
        <v>1.1000000000000001</v>
      </c>
      <c r="D19" s="87" t="s">
        <v>132</v>
      </c>
      <c r="E19" s="87" t="s">
        <v>133</v>
      </c>
      <c r="F19" s="89" t="s">
        <v>45</v>
      </c>
      <c r="G19" s="89" t="s">
        <v>134</v>
      </c>
      <c r="H19" s="92">
        <v>43313</v>
      </c>
      <c r="I19" s="92">
        <v>43343</v>
      </c>
      <c r="J19" s="83" t="str">
        <f t="shared" si="0"/>
        <v>01.08.18 - 31.08.18 (1 months)</v>
      </c>
      <c r="K19" s="9" t="s">
        <v>32</v>
      </c>
      <c r="L19" s="12">
        <v>1500</v>
      </c>
      <c r="M19" s="12">
        <v>1900</v>
      </c>
      <c r="N19" s="84">
        <f t="shared" si="15"/>
        <v>4</v>
      </c>
      <c r="O19" s="12"/>
      <c r="P19" s="12"/>
      <c r="Q19" s="84">
        <f t="shared" si="16"/>
        <v>24</v>
      </c>
      <c r="R19" s="12"/>
      <c r="S19" s="12"/>
      <c r="T19" s="85">
        <f t="shared" si="17"/>
        <v>24</v>
      </c>
      <c r="U19" s="89">
        <v>11.5</v>
      </c>
      <c r="V19" s="89" t="s">
        <v>33</v>
      </c>
      <c r="W19" s="89" t="s">
        <v>33</v>
      </c>
      <c r="X19" s="89" t="s">
        <v>33</v>
      </c>
      <c r="Y19" s="10" t="s">
        <v>33</v>
      </c>
      <c r="Z19" s="89" t="s">
        <v>33</v>
      </c>
      <c r="AA19" s="89" t="s">
        <v>33</v>
      </c>
      <c r="AB19" s="89" t="s">
        <v>33</v>
      </c>
      <c r="AC19" s="89" t="s">
        <v>33</v>
      </c>
      <c r="AD19" s="87">
        <v>0.4</v>
      </c>
      <c r="AE19" s="87">
        <v>1</v>
      </c>
      <c r="AF19" s="87">
        <v>1</v>
      </c>
      <c r="AG19" s="89">
        <v>0.4</v>
      </c>
      <c r="AH19" s="87">
        <v>1</v>
      </c>
      <c r="AI19" s="87">
        <v>1.2000000000000002</v>
      </c>
      <c r="AJ19" s="87">
        <v>3</v>
      </c>
      <c r="AK19" s="91" t="s">
        <v>33</v>
      </c>
      <c r="AL19" s="91" t="s">
        <v>33</v>
      </c>
      <c r="AM19" s="14" t="s">
        <v>116</v>
      </c>
      <c r="AN19" s="87"/>
      <c r="AO19" s="87"/>
      <c r="AP19" s="93"/>
    </row>
    <row r="20" spans="1:42" s="2" customFormat="1" ht="24.95" customHeight="1">
      <c r="A20" s="45">
        <f t="shared" si="14"/>
        <v>103.01300000000006</v>
      </c>
      <c r="B20" s="95" t="s">
        <v>170</v>
      </c>
      <c r="C20" s="138">
        <v>1.1000000000000001</v>
      </c>
      <c r="D20" s="87" t="s">
        <v>132</v>
      </c>
      <c r="E20" s="87" t="s">
        <v>133</v>
      </c>
      <c r="F20" s="89" t="s">
        <v>45</v>
      </c>
      <c r="G20" s="89" t="s">
        <v>134</v>
      </c>
      <c r="H20" s="92">
        <v>43313</v>
      </c>
      <c r="I20" s="92">
        <v>43343</v>
      </c>
      <c r="J20" s="83" t="str">
        <f t="shared" si="0"/>
        <v>01.08.18 - 31.08.18 (1 months)</v>
      </c>
      <c r="K20" s="9" t="s">
        <v>32</v>
      </c>
      <c r="L20" s="12">
        <v>1900</v>
      </c>
      <c r="M20" s="12">
        <v>2300</v>
      </c>
      <c r="N20" s="84">
        <f t="shared" si="15"/>
        <v>4</v>
      </c>
      <c r="O20" s="12"/>
      <c r="P20" s="12"/>
      <c r="Q20" s="84">
        <f t="shared" si="16"/>
        <v>24</v>
      </c>
      <c r="R20" s="12"/>
      <c r="S20" s="12"/>
      <c r="T20" s="85">
        <f t="shared" si="17"/>
        <v>24</v>
      </c>
      <c r="U20" s="89">
        <v>20.5</v>
      </c>
      <c r="V20" s="89" t="s">
        <v>33</v>
      </c>
      <c r="W20" s="89" t="s">
        <v>33</v>
      </c>
      <c r="X20" s="89" t="s">
        <v>33</v>
      </c>
      <c r="Y20" s="10" t="s">
        <v>33</v>
      </c>
      <c r="Z20" s="89" t="s">
        <v>33</v>
      </c>
      <c r="AA20" s="89" t="s">
        <v>33</v>
      </c>
      <c r="AB20" s="89" t="s">
        <v>33</v>
      </c>
      <c r="AC20" s="89" t="s">
        <v>33</v>
      </c>
      <c r="AD20" s="87">
        <v>0.4</v>
      </c>
      <c r="AE20" s="87">
        <v>1</v>
      </c>
      <c r="AF20" s="87">
        <v>1</v>
      </c>
      <c r="AG20" s="89">
        <v>0.4</v>
      </c>
      <c r="AH20" s="87">
        <v>1</v>
      </c>
      <c r="AI20" s="87">
        <v>2.4000000000000004</v>
      </c>
      <c r="AJ20" s="87">
        <v>6</v>
      </c>
      <c r="AK20" s="91" t="s">
        <v>33</v>
      </c>
      <c r="AL20" s="91" t="s">
        <v>33</v>
      </c>
      <c r="AM20" s="14" t="s">
        <v>116</v>
      </c>
      <c r="AN20" s="87"/>
      <c r="AO20" s="87"/>
      <c r="AP20" s="93"/>
    </row>
    <row r="21" spans="1:42" s="2" customFormat="1" ht="24.95" customHeight="1">
      <c r="A21" s="45">
        <f t="shared" si="14"/>
        <v>103.01400000000007</v>
      </c>
      <c r="B21" s="95" t="s">
        <v>170</v>
      </c>
      <c r="C21" s="138">
        <v>2</v>
      </c>
      <c r="D21" s="87" t="s">
        <v>132</v>
      </c>
      <c r="E21" s="87" t="s">
        <v>133</v>
      </c>
      <c r="F21" s="89" t="s">
        <v>45</v>
      </c>
      <c r="G21" s="89" t="s">
        <v>134</v>
      </c>
      <c r="H21" s="92">
        <v>43313</v>
      </c>
      <c r="I21" s="92">
        <v>43343</v>
      </c>
      <c r="J21" s="83" t="str">
        <f t="shared" si="0"/>
        <v>01.08.18 - 31.08.18 (1 months)</v>
      </c>
      <c r="K21" s="9" t="s">
        <v>32</v>
      </c>
      <c r="L21" s="12">
        <v>2300</v>
      </c>
      <c r="M21" s="12">
        <v>700</v>
      </c>
      <c r="N21" s="84">
        <f t="shared" si="15"/>
        <v>8</v>
      </c>
      <c r="O21" s="12">
        <v>2300</v>
      </c>
      <c r="P21" s="12">
        <v>700</v>
      </c>
      <c r="Q21" s="84">
        <f t="shared" si="16"/>
        <v>8</v>
      </c>
      <c r="R21" s="12">
        <v>2300</v>
      </c>
      <c r="S21" s="12">
        <v>700</v>
      </c>
      <c r="T21" s="85">
        <f t="shared" si="17"/>
        <v>8</v>
      </c>
      <c r="U21" s="89">
        <v>12.6</v>
      </c>
      <c r="V21" s="87" t="s">
        <v>33</v>
      </c>
      <c r="W21" s="87" t="s">
        <v>33</v>
      </c>
      <c r="X21" s="87" t="s">
        <v>33</v>
      </c>
      <c r="Y21" s="7" t="s">
        <v>33</v>
      </c>
      <c r="Z21" s="87" t="s">
        <v>33</v>
      </c>
      <c r="AA21" s="87" t="s">
        <v>33</v>
      </c>
      <c r="AB21" s="87" t="s">
        <v>33</v>
      </c>
      <c r="AC21" s="87" t="s">
        <v>33</v>
      </c>
      <c r="AD21" s="87">
        <v>0.8</v>
      </c>
      <c r="AE21" s="87">
        <v>2</v>
      </c>
      <c r="AF21" s="87">
        <v>2</v>
      </c>
      <c r="AG21" s="87">
        <v>0.8</v>
      </c>
      <c r="AH21" s="87">
        <v>2</v>
      </c>
      <c r="AI21" s="87">
        <v>0</v>
      </c>
      <c r="AJ21" s="87">
        <v>0</v>
      </c>
      <c r="AK21" s="91" t="s">
        <v>33</v>
      </c>
      <c r="AL21" s="91" t="s">
        <v>33</v>
      </c>
      <c r="AM21" s="14" t="s">
        <v>118</v>
      </c>
      <c r="AN21" s="87"/>
      <c r="AO21" s="87"/>
      <c r="AP21" s="93"/>
    </row>
    <row r="22" spans="1:42" s="2" customFormat="1" ht="24.95" customHeight="1">
      <c r="A22" s="45">
        <f t="shared" si="14"/>
        <v>103.01500000000007</v>
      </c>
      <c r="B22" s="95" t="s">
        <v>170</v>
      </c>
      <c r="C22" s="138">
        <v>1.3</v>
      </c>
      <c r="D22" s="87" t="s">
        <v>132</v>
      </c>
      <c r="E22" s="87" t="s">
        <v>133</v>
      </c>
      <c r="F22" s="89" t="s">
        <v>45</v>
      </c>
      <c r="G22" s="89" t="s">
        <v>134</v>
      </c>
      <c r="H22" s="92">
        <v>43313</v>
      </c>
      <c r="I22" s="92">
        <v>43343</v>
      </c>
      <c r="J22" s="83" t="str">
        <f t="shared" si="0"/>
        <v>01.08.18 - 31.08.18 (1 months)</v>
      </c>
      <c r="K22" s="9" t="s">
        <v>32</v>
      </c>
      <c r="L22" s="12">
        <v>700</v>
      </c>
      <c r="M22" s="12">
        <v>1500</v>
      </c>
      <c r="N22" s="84">
        <f t="shared" si="15"/>
        <v>8</v>
      </c>
      <c r="O22" s="12">
        <v>700</v>
      </c>
      <c r="P22" s="12">
        <v>2300</v>
      </c>
      <c r="Q22" s="84">
        <f t="shared" si="16"/>
        <v>16</v>
      </c>
      <c r="R22" s="12">
        <v>700</v>
      </c>
      <c r="S22" s="12">
        <v>2300</v>
      </c>
      <c r="T22" s="85">
        <f t="shared" si="17"/>
        <v>16</v>
      </c>
      <c r="U22" s="89">
        <v>28.700000000000003</v>
      </c>
      <c r="V22" s="89" t="s">
        <v>33</v>
      </c>
      <c r="W22" s="89" t="s">
        <v>33</v>
      </c>
      <c r="X22" s="89" t="s">
        <v>33</v>
      </c>
      <c r="Y22" s="10" t="s">
        <v>33</v>
      </c>
      <c r="Z22" s="89" t="s">
        <v>33</v>
      </c>
      <c r="AA22" s="89" t="s">
        <v>33</v>
      </c>
      <c r="AB22" s="89" t="s">
        <v>33</v>
      </c>
      <c r="AC22" s="89" t="s">
        <v>33</v>
      </c>
      <c r="AD22" s="87">
        <v>0.4</v>
      </c>
      <c r="AE22" s="87">
        <v>1</v>
      </c>
      <c r="AF22" s="87">
        <v>1</v>
      </c>
      <c r="AG22" s="87">
        <v>0.4</v>
      </c>
      <c r="AH22" s="87">
        <v>1</v>
      </c>
      <c r="AI22" s="87">
        <v>2.4000000000000004</v>
      </c>
      <c r="AJ22" s="87">
        <v>6</v>
      </c>
      <c r="AK22" s="91" t="s">
        <v>33</v>
      </c>
      <c r="AL22" s="91" t="s">
        <v>33</v>
      </c>
      <c r="AM22" s="14" t="s">
        <v>118</v>
      </c>
      <c r="AN22" s="87"/>
      <c r="AO22" s="87"/>
      <c r="AP22" s="93"/>
    </row>
    <row r="23" spans="1:42" s="2" customFormat="1" ht="24.95" customHeight="1">
      <c r="A23" s="45">
        <f t="shared" si="14"/>
        <v>103.01600000000008</v>
      </c>
      <c r="B23" s="95" t="s">
        <v>170</v>
      </c>
      <c r="C23" s="138">
        <v>1.3</v>
      </c>
      <c r="D23" s="87" t="s">
        <v>132</v>
      </c>
      <c r="E23" s="87" t="s">
        <v>133</v>
      </c>
      <c r="F23" s="89" t="s">
        <v>45</v>
      </c>
      <c r="G23" s="89" t="s">
        <v>134</v>
      </c>
      <c r="H23" s="92">
        <v>43313</v>
      </c>
      <c r="I23" s="92">
        <v>43343</v>
      </c>
      <c r="J23" s="83" t="str">
        <f t="shared" si="0"/>
        <v>01.08.18 - 31.08.18 (1 months)</v>
      </c>
      <c r="K23" s="9" t="s">
        <v>32</v>
      </c>
      <c r="L23" s="12">
        <v>1500</v>
      </c>
      <c r="M23" s="12">
        <v>1900</v>
      </c>
      <c r="N23" s="84">
        <f t="shared" si="15"/>
        <v>4</v>
      </c>
      <c r="O23" s="12"/>
      <c r="P23" s="12"/>
      <c r="Q23" s="84">
        <f t="shared" si="16"/>
        <v>24</v>
      </c>
      <c r="R23" s="12"/>
      <c r="S23" s="12"/>
      <c r="T23" s="85">
        <f t="shared" si="17"/>
        <v>24</v>
      </c>
      <c r="U23" s="89">
        <v>16.100000000000001</v>
      </c>
      <c r="V23" s="89" t="s">
        <v>33</v>
      </c>
      <c r="W23" s="89" t="s">
        <v>33</v>
      </c>
      <c r="X23" s="89" t="s">
        <v>33</v>
      </c>
      <c r="Y23" s="10" t="s">
        <v>33</v>
      </c>
      <c r="Z23" s="89" t="s">
        <v>33</v>
      </c>
      <c r="AA23" s="89" t="s">
        <v>33</v>
      </c>
      <c r="AB23" s="89" t="s">
        <v>33</v>
      </c>
      <c r="AC23" s="89" t="s">
        <v>33</v>
      </c>
      <c r="AD23" s="87">
        <v>0.4</v>
      </c>
      <c r="AE23" s="87">
        <v>1</v>
      </c>
      <c r="AF23" s="87">
        <v>1</v>
      </c>
      <c r="AG23" s="87">
        <v>0.4</v>
      </c>
      <c r="AH23" s="87">
        <v>1</v>
      </c>
      <c r="AI23" s="87">
        <v>1.2000000000000002</v>
      </c>
      <c r="AJ23" s="87">
        <v>3</v>
      </c>
      <c r="AK23" s="91" t="s">
        <v>33</v>
      </c>
      <c r="AL23" s="91" t="s">
        <v>33</v>
      </c>
      <c r="AM23" s="14" t="s">
        <v>118</v>
      </c>
      <c r="AN23" s="87"/>
      <c r="AO23" s="87"/>
      <c r="AP23" s="93"/>
    </row>
    <row r="24" spans="1:42" s="2" customFormat="1" ht="24.95" customHeight="1">
      <c r="A24" s="45">
        <f t="shared" si="14"/>
        <v>103.01700000000008</v>
      </c>
      <c r="B24" s="95" t="s">
        <v>170</v>
      </c>
      <c r="C24" s="138">
        <v>1.3</v>
      </c>
      <c r="D24" s="87" t="s">
        <v>132</v>
      </c>
      <c r="E24" s="87" t="s">
        <v>133</v>
      </c>
      <c r="F24" s="89" t="s">
        <v>45</v>
      </c>
      <c r="G24" s="89" t="s">
        <v>134</v>
      </c>
      <c r="H24" s="92">
        <v>43313</v>
      </c>
      <c r="I24" s="92">
        <v>43343</v>
      </c>
      <c r="J24" s="83" t="str">
        <f t="shared" si="0"/>
        <v>01.08.18 - 31.08.18 (1 months)</v>
      </c>
      <c r="K24" s="9" t="s">
        <v>32</v>
      </c>
      <c r="L24" s="12">
        <v>1900</v>
      </c>
      <c r="M24" s="12">
        <v>2300</v>
      </c>
      <c r="N24" s="84">
        <f t="shared" si="15"/>
        <v>4</v>
      </c>
      <c r="O24" s="12"/>
      <c r="P24" s="12"/>
      <c r="Q24" s="84">
        <f t="shared" si="16"/>
        <v>24</v>
      </c>
      <c r="R24" s="12"/>
      <c r="S24" s="12"/>
      <c r="T24" s="85">
        <f t="shared" si="17"/>
        <v>24</v>
      </c>
      <c r="U24" s="89">
        <v>28.700000000000003</v>
      </c>
      <c r="V24" s="89" t="s">
        <v>33</v>
      </c>
      <c r="W24" s="89" t="s">
        <v>33</v>
      </c>
      <c r="X24" s="89" t="s">
        <v>33</v>
      </c>
      <c r="Y24" s="10" t="s">
        <v>33</v>
      </c>
      <c r="Z24" s="89" t="s">
        <v>33</v>
      </c>
      <c r="AA24" s="89" t="s">
        <v>33</v>
      </c>
      <c r="AB24" s="89" t="s">
        <v>33</v>
      </c>
      <c r="AC24" s="89" t="s">
        <v>33</v>
      </c>
      <c r="AD24" s="87">
        <v>0.4</v>
      </c>
      <c r="AE24" s="87">
        <v>1</v>
      </c>
      <c r="AF24" s="87">
        <v>1</v>
      </c>
      <c r="AG24" s="87">
        <v>0.4</v>
      </c>
      <c r="AH24" s="87">
        <v>1</v>
      </c>
      <c r="AI24" s="87">
        <v>2.4000000000000004</v>
      </c>
      <c r="AJ24" s="87">
        <v>6</v>
      </c>
      <c r="AK24" s="91" t="s">
        <v>33</v>
      </c>
      <c r="AL24" s="91" t="s">
        <v>33</v>
      </c>
      <c r="AM24" s="14" t="s">
        <v>118</v>
      </c>
      <c r="AN24" s="87"/>
      <c r="AO24" s="87"/>
      <c r="AP24" s="93"/>
    </row>
    <row r="25" spans="1:42" s="2" customFormat="1" ht="24.95" customHeight="1">
      <c r="A25" s="45">
        <f t="shared" si="14"/>
        <v>103.01800000000009</v>
      </c>
      <c r="B25" s="95" t="s">
        <v>170</v>
      </c>
      <c r="C25" s="137">
        <v>1.3</v>
      </c>
      <c r="D25" s="8" t="s">
        <v>135</v>
      </c>
      <c r="E25" s="8" t="s">
        <v>136</v>
      </c>
      <c r="F25" s="8" t="s">
        <v>45</v>
      </c>
      <c r="G25" s="8" t="s">
        <v>55</v>
      </c>
      <c r="H25" s="90">
        <v>43313</v>
      </c>
      <c r="I25" s="90">
        <v>43343</v>
      </c>
      <c r="J25" s="82" t="str">
        <f t="shared" si="0"/>
        <v>01.08.18 - 31.08.18 (1 months)</v>
      </c>
      <c r="K25" s="9" t="s">
        <v>32</v>
      </c>
      <c r="L25" s="12">
        <v>700</v>
      </c>
      <c r="M25" s="12">
        <v>2300</v>
      </c>
      <c r="N25" s="84">
        <f>IF(L25&gt;M25, (2400-L25+M25)/100, IF(L25=M25, 24, (M25-L25)/100))</f>
        <v>16</v>
      </c>
      <c r="O25" s="12">
        <v>700</v>
      </c>
      <c r="P25" s="12">
        <v>2300</v>
      </c>
      <c r="Q25" s="84">
        <f>IF(O25&gt;P25, (2400-O25+P25)/100, IF(O25=P25, 24, (P25-O25)/100))</f>
        <v>16</v>
      </c>
      <c r="R25" s="12">
        <v>700</v>
      </c>
      <c r="S25" s="12">
        <v>2300</v>
      </c>
      <c r="T25" s="84">
        <f>IF(R25&gt;S25, (2400-R25+S25)/100, IF(R25=S25, 24, (S25-R25)/100))</f>
        <v>16</v>
      </c>
      <c r="U25" s="8">
        <v>240</v>
      </c>
      <c r="V25" s="8">
        <v>0</v>
      </c>
      <c r="W25" s="8"/>
      <c r="X25" s="8"/>
      <c r="Y25" s="10"/>
      <c r="Z25" s="8"/>
      <c r="AA25" s="8"/>
      <c r="AB25" s="8"/>
      <c r="AC25" s="8"/>
      <c r="AD25" s="8">
        <v>8</v>
      </c>
      <c r="AE25" s="8">
        <v>20</v>
      </c>
      <c r="AF25" s="8">
        <v>20</v>
      </c>
      <c r="AG25" s="8">
        <v>8</v>
      </c>
      <c r="AH25" s="8">
        <v>20</v>
      </c>
      <c r="AI25" s="8">
        <v>8</v>
      </c>
      <c r="AJ25" s="8">
        <v>20</v>
      </c>
      <c r="AK25" s="11"/>
      <c r="AL25" s="11"/>
      <c r="AM25" s="13"/>
      <c r="AN25" s="8"/>
      <c r="AO25" s="8"/>
      <c r="AP25" s="11"/>
    </row>
    <row r="26" spans="1:42" s="2" customFormat="1" ht="24.95" customHeight="1">
      <c r="A26" s="45">
        <f t="shared" si="14"/>
        <v>103.01900000000009</v>
      </c>
      <c r="B26" s="104" t="s">
        <v>171</v>
      </c>
      <c r="C26" s="138" t="s">
        <v>172</v>
      </c>
      <c r="D26" s="4" t="s">
        <v>137</v>
      </c>
      <c r="E26" s="4" t="s">
        <v>138</v>
      </c>
      <c r="F26" s="8" t="s">
        <v>45</v>
      </c>
      <c r="G26" s="8" t="s">
        <v>55</v>
      </c>
      <c r="H26" s="90">
        <v>43312</v>
      </c>
      <c r="I26" s="90">
        <v>43343</v>
      </c>
      <c r="J26" s="83" t="str">
        <f t="shared" si="0"/>
        <v>31.07.18 - 31.08.18 (1 months)</v>
      </c>
      <c r="K26" s="3" t="s">
        <v>32</v>
      </c>
      <c r="L26" s="12">
        <v>2300</v>
      </c>
      <c r="M26" s="12">
        <v>700</v>
      </c>
      <c r="N26" s="84">
        <f t="shared" ref="N26:N34" si="18">IF(L26&gt;M26, (2400-L26+M26)/100, IF(L26=M26, 24, (M26-L26)/100))</f>
        <v>8</v>
      </c>
      <c r="O26" s="12">
        <v>2300</v>
      </c>
      <c r="P26" s="12">
        <v>700</v>
      </c>
      <c r="Q26" s="84">
        <f t="shared" ref="Q26:Q34" si="19">IF(O26&gt;P26, (2400-O26+P26)/100, IF(O26=P26, 24, (P26-O26)/100))</f>
        <v>8</v>
      </c>
      <c r="R26" s="12">
        <v>2300</v>
      </c>
      <c r="S26" s="12">
        <v>700</v>
      </c>
      <c r="T26" s="85">
        <f t="shared" ref="T26:T34" si="20">IF(R26&gt;S26, (2400-R26+S26)/100, IF(R26=S26, 24, (S26-R26)/100))</f>
        <v>8</v>
      </c>
      <c r="U26" s="4">
        <v>35</v>
      </c>
      <c r="V26" s="4">
        <v>0</v>
      </c>
      <c r="W26" s="8"/>
      <c r="X26" s="4"/>
      <c r="Y26" s="7"/>
      <c r="Z26" s="4"/>
      <c r="AA26" s="4"/>
      <c r="AB26" s="4"/>
      <c r="AC26" s="4"/>
      <c r="AD26" s="4">
        <v>2.8</v>
      </c>
      <c r="AE26" s="4">
        <v>7</v>
      </c>
      <c r="AF26" s="4">
        <v>7</v>
      </c>
      <c r="AG26" s="4">
        <v>2.8</v>
      </c>
      <c r="AH26" s="4">
        <v>7</v>
      </c>
      <c r="AI26" s="4">
        <v>2.8</v>
      </c>
      <c r="AJ26" s="4">
        <v>7</v>
      </c>
      <c r="AK26" s="5"/>
      <c r="AL26" s="5"/>
      <c r="AM26" s="14"/>
      <c r="AN26" s="4"/>
      <c r="AO26" s="4"/>
      <c r="AP26" s="5" t="s">
        <v>139</v>
      </c>
    </row>
    <row r="27" spans="1:42" s="2" customFormat="1" ht="24.95" customHeight="1">
      <c r="A27" s="45">
        <f t="shared" si="14"/>
        <v>103.0200000000001</v>
      </c>
      <c r="B27" s="95" t="s">
        <v>170</v>
      </c>
      <c r="C27" s="138">
        <v>1.3</v>
      </c>
      <c r="D27" s="4" t="s">
        <v>137</v>
      </c>
      <c r="E27" s="4" t="s">
        <v>138</v>
      </c>
      <c r="F27" s="8" t="s">
        <v>45</v>
      </c>
      <c r="G27" s="8" t="s">
        <v>55</v>
      </c>
      <c r="H27" s="90">
        <v>43312</v>
      </c>
      <c r="I27" s="90">
        <v>43343</v>
      </c>
      <c r="J27" s="83" t="str">
        <f t="shared" si="0"/>
        <v>31.07.18 - 31.08.18 (1 months)</v>
      </c>
      <c r="K27" s="3" t="s">
        <v>32</v>
      </c>
      <c r="L27" s="12">
        <v>2300</v>
      </c>
      <c r="M27" s="12">
        <v>1500</v>
      </c>
      <c r="N27" s="84">
        <f t="shared" si="18"/>
        <v>16</v>
      </c>
      <c r="O27" s="12">
        <v>2300</v>
      </c>
      <c r="P27" s="12">
        <v>1500</v>
      </c>
      <c r="Q27" s="84">
        <f t="shared" si="19"/>
        <v>16</v>
      </c>
      <c r="R27" s="12">
        <v>2300</v>
      </c>
      <c r="S27" s="12">
        <v>1500</v>
      </c>
      <c r="T27" s="85">
        <f t="shared" si="20"/>
        <v>16</v>
      </c>
      <c r="U27" s="4">
        <v>84</v>
      </c>
      <c r="V27" s="4">
        <v>0</v>
      </c>
      <c r="W27" s="8"/>
      <c r="X27" s="4"/>
      <c r="Y27" s="7"/>
      <c r="Z27" s="4"/>
      <c r="AA27" s="4"/>
      <c r="AB27" s="4"/>
      <c r="AC27" s="4"/>
      <c r="AD27" s="4">
        <v>2.8</v>
      </c>
      <c r="AE27" s="4">
        <v>7</v>
      </c>
      <c r="AF27" s="4">
        <v>7</v>
      </c>
      <c r="AG27" s="4">
        <v>2.8</v>
      </c>
      <c r="AH27" s="4">
        <v>7</v>
      </c>
      <c r="AI27" s="4">
        <v>2.8</v>
      </c>
      <c r="AJ27" s="4">
        <v>7</v>
      </c>
      <c r="AK27" s="5"/>
      <c r="AL27" s="5"/>
      <c r="AM27" s="14"/>
      <c r="AN27" s="4"/>
      <c r="AO27" s="4"/>
      <c r="AP27" s="5" t="s">
        <v>139</v>
      </c>
    </row>
    <row r="28" spans="1:42" s="2" customFormat="1" ht="24.95" customHeight="1">
      <c r="A28" s="45">
        <f t="shared" si="14"/>
        <v>103.0210000000001</v>
      </c>
      <c r="B28" s="104" t="s">
        <v>171</v>
      </c>
      <c r="C28" s="137" t="s">
        <v>172</v>
      </c>
      <c r="D28" s="8" t="s">
        <v>135</v>
      </c>
      <c r="E28" s="4" t="s">
        <v>140</v>
      </c>
      <c r="F28" s="8" t="s">
        <v>45</v>
      </c>
      <c r="G28" s="8" t="s">
        <v>55</v>
      </c>
      <c r="H28" s="90">
        <v>43313</v>
      </c>
      <c r="I28" s="90">
        <v>43343</v>
      </c>
      <c r="J28" s="83" t="str">
        <f t="shared" si="0"/>
        <v>01.08.18 - 31.08.18 (1 months)</v>
      </c>
      <c r="K28" s="3" t="s">
        <v>32</v>
      </c>
      <c r="L28" s="12">
        <v>700</v>
      </c>
      <c r="M28" s="12">
        <v>1500</v>
      </c>
      <c r="N28" s="84">
        <f t="shared" si="18"/>
        <v>8</v>
      </c>
      <c r="O28" s="12">
        <v>700</v>
      </c>
      <c r="P28" s="12">
        <v>1500</v>
      </c>
      <c r="Q28" s="84">
        <f t="shared" si="19"/>
        <v>8</v>
      </c>
      <c r="R28" s="12">
        <v>700</v>
      </c>
      <c r="S28" s="12">
        <v>1500</v>
      </c>
      <c r="T28" s="85">
        <f t="shared" si="20"/>
        <v>8</v>
      </c>
      <c r="U28" s="4">
        <v>28</v>
      </c>
      <c r="V28" s="4">
        <v>0</v>
      </c>
      <c r="W28" s="8"/>
      <c r="X28" s="4"/>
      <c r="Y28" s="7"/>
      <c r="Z28" s="4"/>
      <c r="AA28" s="4"/>
      <c r="AB28" s="4"/>
      <c r="AC28" s="4"/>
      <c r="AD28" s="4">
        <v>1.6</v>
      </c>
      <c r="AE28" s="4">
        <v>4</v>
      </c>
      <c r="AF28" s="4">
        <v>4</v>
      </c>
      <c r="AG28" s="4">
        <v>1.6</v>
      </c>
      <c r="AH28" s="4">
        <v>4</v>
      </c>
      <c r="AI28" s="4">
        <v>1.6</v>
      </c>
      <c r="AJ28" s="4">
        <v>4</v>
      </c>
      <c r="AK28" s="5"/>
      <c r="AL28" s="5"/>
      <c r="AM28" s="14"/>
      <c r="AN28" s="4"/>
      <c r="AO28" s="4"/>
      <c r="AP28" s="5"/>
    </row>
    <row r="29" spans="1:42" s="2" customFormat="1" ht="24.95" customHeight="1">
      <c r="A29" s="45">
        <f t="shared" si="14"/>
        <v>103.02200000000011</v>
      </c>
      <c r="B29" s="104" t="s">
        <v>171</v>
      </c>
      <c r="C29" s="137" t="s">
        <v>172</v>
      </c>
      <c r="D29" s="8" t="s">
        <v>135</v>
      </c>
      <c r="E29" s="4" t="s">
        <v>140</v>
      </c>
      <c r="F29" s="8" t="s">
        <v>45</v>
      </c>
      <c r="G29" s="8" t="s">
        <v>55</v>
      </c>
      <c r="H29" s="90">
        <v>43313</v>
      </c>
      <c r="I29" s="90">
        <v>43343</v>
      </c>
      <c r="J29" s="83" t="str">
        <f t="shared" si="0"/>
        <v>01.08.18 - 31.08.18 (1 months)</v>
      </c>
      <c r="K29" s="3" t="s">
        <v>32</v>
      </c>
      <c r="L29" s="12">
        <v>1500</v>
      </c>
      <c r="M29" s="12">
        <v>2300</v>
      </c>
      <c r="N29" s="84">
        <f t="shared" si="18"/>
        <v>8</v>
      </c>
      <c r="O29" s="12">
        <v>1500</v>
      </c>
      <c r="P29" s="12">
        <v>2300</v>
      </c>
      <c r="Q29" s="84">
        <f t="shared" si="19"/>
        <v>8</v>
      </c>
      <c r="R29" s="12">
        <v>1500</v>
      </c>
      <c r="S29" s="12">
        <v>2300</v>
      </c>
      <c r="T29" s="85">
        <f t="shared" si="20"/>
        <v>8</v>
      </c>
      <c r="U29" s="4">
        <v>24</v>
      </c>
      <c r="V29" s="4">
        <v>0</v>
      </c>
      <c r="W29" s="8"/>
      <c r="X29" s="4"/>
      <c r="Y29" s="7"/>
      <c r="Z29" s="4"/>
      <c r="AA29" s="4"/>
      <c r="AB29" s="4"/>
      <c r="AC29" s="4"/>
      <c r="AD29" s="4">
        <v>1.6</v>
      </c>
      <c r="AE29" s="4">
        <v>4</v>
      </c>
      <c r="AF29" s="4">
        <v>4</v>
      </c>
      <c r="AG29" s="4">
        <v>1.6</v>
      </c>
      <c r="AH29" s="4">
        <v>4</v>
      </c>
      <c r="AI29" s="4">
        <v>1.6</v>
      </c>
      <c r="AJ29" s="4">
        <v>4</v>
      </c>
      <c r="AK29" s="5"/>
      <c r="AL29" s="5"/>
      <c r="AM29" s="14"/>
      <c r="AN29" s="4"/>
      <c r="AO29" s="4"/>
      <c r="AP29" s="5"/>
    </row>
    <row r="30" spans="1:42" s="2" customFormat="1" ht="24.95" customHeight="1">
      <c r="A30" s="45">
        <f t="shared" si="14"/>
        <v>103.02300000000011</v>
      </c>
      <c r="B30" s="95" t="s">
        <v>170</v>
      </c>
      <c r="C30" s="137">
        <v>1.3</v>
      </c>
      <c r="D30" s="8" t="s">
        <v>135</v>
      </c>
      <c r="E30" s="4" t="s">
        <v>141</v>
      </c>
      <c r="F30" s="8" t="s">
        <v>45</v>
      </c>
      <c r="G30" s="8" t="s">
        <v>55</v>
      </c>
      <c r="H30" s="92">
        <v>43312</v>
      </c>
      <c r="I30" s="92">
        <v>43343</v>
      </c>
      <c r="J30" s="83" t="str">
        <f t="shared" si="0"/>
        <v>31.07.18 - 31.08.18 (1 months)</v>
      </c>
      <c r="K30" s="3" t="s">
        <v>32</v>
      </c>
      <c r="L30" s="12">
        <v>2300</v>
      </c>
      <c r="M30" s="12">
        <v>2300</v>
      </c>
      <c r="N30" s="84">
        <f t="shared" si="18"/>
        <v>24</v>
      </c>
      <c r="O30" s="12">
        <v>2300</v>
      </c>
      <c r="P30" s="12">
        <v>2300</v>
      </c>
      <c r="Q30" s="84">
        <f t="shared" si="19"/>
        <v>24</v>
      </c>
      <c r="R30" s="12">
        <v>2300</v>
      </c>
      <c r="S30" s="12">
        <v>2300</v>
      </c>
      <c r="T30" s="85">
        <f t="shared" si="20"/>
        <v>24</v>
      </c>
      <c r="U30" s="4">
        <v>120</v>
      </c>
      <c r="V30" s="4">
        <v>0</v>
      </c>
      <c r="W30" s="8"/>
      <c r="X30" s="4"/>
      <c r="Y30" s="7"/>
      <c r="Z30" s="4"/>
      <c r="AA30" s="4"/>
      <c r="AB30" s="4"/>
      <c r="AC30" s="4"/>
      <c r="AD30" s="4">
        <v>4</v>
      </c>
      <c r="AE30" s="4">
        <v>10</v>
      </c>
      <c r="AF30" s="4">
        <v>10</v>
      </c>
      <c r="AG30" s="4">
        <v>4</v>
      </c>
      <c r="AH30" s="4">
        <v>10</v>
      </c>
      <c r="AI30" s="4">
        <v>4</v>
      </c>
      <c r="AJ30" s="4">
        <v>10</v>
      </c>
      <c r="AK30" s="5"/>
      <c r="AL30" s="5"/>
      <c r="AM30" s="14"/>
      <c r="AN30" s="4"/>
      <c r="AO30" s="4"/>
      <c r="AP30" s="5"/>
    </row>
    <row r="31" spans="1:42" s="2" customFormat="1" ht="24.95" customHeight="1">
      <c r="A31" s="45">
        <f t="shared" si="14"/>
        <v>103.02400000000011</v>
      </c>
      <c r="B31" s="95" t="s">
        <v>170</v>
      </c>
      <c r="C31" s="137">
        <v>1.3</v>
      </c>
      <c r="D31" s="8" t="s">
        <v>135</v>
      </c>
      <c r="E31" s="4" t="s">
        <v>142</v>
      </c>
      <c r="F31" s="8" t="s">
        <v>45</v>
      </c>
      <c r="G31" s="8" t="s">
        <v>55</v>
      </c>
      <c r="H31" s="92">
        <v>43312</v>
      </c>
      <c r="I31" s="92">
        <v>43343</v>
      </c>
      <c r="J31" s="83" t="str">
        <f t="shared" si="0"/>
        <v>31.07.18 - 31.08.18 (1 months)</v>
      </c>
      <c r="K31" s="3" t="s">
        <v>32</v>
      </c>
      <c r="L31" s="12">
        <v>2300</v>
      </c>
      <c r="M31" s="12">
        <v>1500</v>
      </c>
      <c r="N31" s="84">
        <f t="shared" si="18"/>
        <v>16</v>
      </c>
      <c r="O31" s="12">
        <v>2300</v>
      </c>
      <c r="P31" s="12">
        <v>1500</v>
      </c>
      <c r="Q31" s="84">
        <f t="shared" si="19"/>
        <v>16</v>
      </c>
      <c r="R31" s="12">
        <v>2300</v>
      </c>
      <c r="S31" s="12">
        <v>1500</v>
      </c>
      <c r="T31" s="85">
        <f t="shared" si="20"/>
        <v>16</v>
      </c>
      <c r="U31" s="4">
        <v>125</v>
      </c>
      <c r="V31" s="4">
        <v>0</v>
      </c>
      <c r="W31" s="8"/>
      <c r="X31" s="4"/>
      <c r="Y31" s="7"/>
      <c r="Z31" s="4"/>
      <c r="AA31" s="4"/>
      <c r="AB31" s="4"/>
      <c r="AC31" s="4"/>
      <c r="AD31" s="4">
        <v>4</v>
      </c>
      <c r="AE31" s="4">
        <v>10</v>
      </c>
      <c r="AF31" s="4">
        <v>10</v>
      </c>
      <c r="AG31" s="4">
        <v>4</v>
      </c>
      <c r="AH31" s="4">
        <v>10</v>
      </c>
      <c r="AI31" s="4">
        <v>4</v>
      </c>
      <c r="AJ31" s="4">
        <v>10</v>
      </c>
      <c r="AK31" s="5"/>
      <c r="AL31" s="5"/>
      <c r="AM31" s="14"/>
      <c r="AN31" s="4"/>
      <c r="AO31" s="4"/>
      <c r="AP31" s="5" t="s">
        <v>143</v>
      </c>
    </row>
    <row r="32" spans="1:42" s="2" customFormat="1" ht="24.95" customHeight="1">
      <c r="A32" s="45">
        <f t="shared" si="14"/>
        <v>103.02500000000012</v>
      </c>
      <c r="B32" s="95" t="s">
        <v>170</v>
      </c>
      <c r="C32" s="137">
        <v>1.3</v>
      </c>
      <c r="D32" s="8" t="s">
        <v>135</v>
      </c>
      <c r="E32" s="4" t="s">
        <v>142</v>
      </c>
      <c r="F32" s="8" t="s">
        <v>45</v>
      </c>
      <c r="G32" s="8" t="s">
        <v>55</v>
      </c>
      <c r="H32" s="92">
        <v>43312</v>
      </c>
      <c r="I32" s="92">
        <v>43343</v>
      </c>
      <c r="J32" s="83" t="str">
        <f t="shared" si="0"/>
        <v>31.07.18 - 31.08.18 (1 months)</v>
      </c>
      <c r="K32" s="3" t="s">
        <v>32</v>
      </c>
      <c r="L32" s="12">
        <v>2300</v>
      </c>
      <c r="M32" s="12">
        <v>2300</v>
      </c>
      <c r="N32" s="84">
        <f t="shared" si="18"/>
        <v>24</v>
      </c>
      <c r="O32" s="12">
        <v>2300</v>
      </c>
      <c r="P32" s="12">
        <v>2300</v>
      </c>
      <c r="Q32" s="84">
        <f t="shared" si="19"/>
        <v>24</v>
      </c>
      <c r="R32" s="12">
        <v>2300</v>
      </c>
      <c r="S32" s="12">
        <v>2300</v>
      </c>
      <c r="T32" s="85">
        <f t="shared" si="20"/>
        <v>24</v>
      </c>
      <c r="U32" s="4">
        <v>125</v>
      </c>
      <c r="V32" s="4">
        <v>0</v>
      </c>
      <c r="W32" s="8"/>
      <c r="X32" s="4"/>
      <c r="Y32" s="7"/>
      <c r="Z32" s="4"/>
      <c r="AA32" s="4"/>
      <c r="AB32" s="4"/>
      <c r="AC32" s="4"/>
      <c r="AD32" s="4">
        <v>4</v>
      </c>
      <c r="AE32" s="4">
        <v>10</v>
      </c>
      <c r="AF32" s="4">
        <v>10</v>
      </c>
      <c r="AG32" s="4">
        <v>4</v>
      </c>
      <c r="AH32" s="4">
        <v>10</v>
      </c>
      <c r="AI32" s="4">
        <v>4</v>
      </c>
      <c r="AJ32" s="4">
        <v>10</v>
      </c>
      <c r="AK32" s="5"/>
      <c r="AL32" s="5"/>
      <c r="AM32" s="14"/>
      <c r="AN32" s="4"/>
      <c r="AO32" s="4"/>
      <c r="AP32" s="5" t="s">
        <v>143</v>
      </c>
    </row>
    <row r="33" spans="1:42" s="2" customFormat="1" ht="24.95" customHeight="1">
      <c r="A33" s="45">
        <f t="shared" si="14"/>
        <v>103.02600000000012</v>
      </c>
      <c r="B33" s="95" t="s">
        <v>170</v>
      </c>
      <c r="C33" s="137">
        <v>4</v>
      </c>
      <c r="D33" s="8" t="s">
        <v>135</v>
      </c>
      <c r="E33" s="4" t="s">
        <v>144</v>
      </c>
      <c r="F33" s="8" t="s">
        <v>45</v>
      </c>
      <c r="G33" s="8" t="s">
        <v>55</v>
      </c>
      <c r="H33" s="92">
        <v>43312</v>
      </c>
      <c r="I33" s="92">
        <v>43343</v>
      </c>
      <c r="J33" s="83" t="str">
        <f t="shared" si="0"/>
        <v>31.07.18 - 31.08.18 (1 months)</v>
      </c>
      <c r="K33" s="3" t="s">
        <v>32</v>
      </c>
      <c r="L33" s="12">
        <v>2300</v>
      </c>
      <c r="M33" s="12">
        <v>1500</v>
      </c>
      <c r="N33" s="84">
        <f t="shared" si="18"/>
        <v>16</v>
      </c>
      <c r="O33" s="12">
        <v>2300</v>
      </c>
      <c r="P33" s="12">
        <v>1500</v>
      </c>
      <c r="Q33" s="84">
        <f t="shared" si="19"/>
        <v>16</v>
      </c>
      <c r="R33" s="12">
        <v>2300</v>
      </c>
      <c r="S33" s="12">
        <v>1500</v>
      </c>
      <c r="T33" s="85">
        <f t="shared" si="20"/>
        <v>16</v>
      </c>
      <c r="U33" s="4">
        <v>140</v>
      </c>
      <c r="V33" s="4">
        <v>0</v>
      </c>
      <c r="W33" s="8"/>
      <c r="X33" s="4"/>
      <c r="Y33" s="7"/>
      <c r="Z33" s="4"/>
      <c r="AA33" s="4"/>
      <c r="AB33" s="4"/>
      <c r="AC33" s="4"/>
      <c r="AD33" s="4">
        <v>8</v>
      </c>
      <c r="AE33" s="4">
        <v>20</v>
      </c>
      <c r="AF33" s="4">
        <v>20</v>
      </c>
      <c r="AG33" s="4">
        <v>8</v>
      </c>
      <c r="AH33" s="4">
        <v>20</v>
      </c>
      <c r="AI33" s="4">
        <v>8</v>
      </c>
      <c r="AJ33" s="4">
        <v>20</v>
      </c>
      <c r="AK33" s="5"/>
      <c r="AL33" s="5"/>
      <c r="AM33" s="14"/>
      <c r="AN33" s="4"/>
      <c r="AO33" s="4"/>
      <c r="AP33" s="5" t="s">
        <v>145</v>
      </c>
    </row>
    <row r="34" spans="1:42" s="2" customFormat="1" ht="24.95" customHeight="1">
      <c r="A34" s="45">
        <f>A33+0.001</f>
        <v>103.02700000000013</v>
      </c>
      <c r="B34" s="104" t="s">
        <v>171</v>
      </c>
      <c r="C34" s="137" t="s">
        <v>172</v>
      </c>
      <c r="D34" s="8" t="s">
        <v>135</v>
      </c>
      <c r="E34" s="4" t="s">
        <v>144</v>
      </c>
      <c r="F34" s="8" t="s">
        <v>45</v>
      </c>
      <c r="G34" s="8" t="s">
        <v>55</v>
      </c>
      <c r="H34" s="92">
        <v>43312</v>
      </c>
      <c r="I34" s="92">
        <v>43343</v>
      </c>
      <c r="J34" s="83" t="str">
        <f t="shared" si="0"/>
        <v>31.07.18 - 31.08.18 (1 months)</v>
      </c>
      <c r="K34" s="3" t="s">
        <v>32</v>
      </c>
      <c r="L34" s="12">
        <v>2300</v>
      </c>
      <c r="M34" s="12">
        <v>2300</v>
      </c>
      <c r="N34" s="84">
        <f t="shared" si="18"/>
        <v>24</v>
      </c>
      <c r="O34" s="12">
        <v>2300</v>
      </c>
      <c r="P34" s="12">
        <v>2300</v>
      </c>
      <c r="Q34" s="84">
        <f t="shared" si="19"/>
        <v>24</v>
      </c>
      <c r="R34" s="12">
        <v>2300</v>
      </c>
      <c r="S34" s="12">
        <v>2300</v>
      </c>
      <c r="T34" s="85">
        <f t="shared" si="20"/>
        <v>24</v>
      </c>
      <c r="U34" s="4">
        <v>140</v>
      </c>
      <c r="V34" s="4">
        <v>0</v>
      </c>
      <c r="W34" s="8"/>
      <c r="X34" s="4"/>
      <c r="Y34" s="7"/>
      <c r="Z34" s="4"/>
      <c r="AA34" s="4"/>
      <c r="AB34" s="4"/>
      <c r="AC34" s="4"/>
      <c r="AD34" s="4">
        <v>8</v>
      </c>
      <c r="AE34" s="4">
        <v>20</v>
      </c>
      <c r="AF34" s="4">
        <v>20</v>
      </c>
      <c r="AG34" s="4">
        <v>8</v>
      </c>
      <c r="AH34" s="4">
        <v>20</v>
      </c>
      <c r="AI34" s="4">
        <v>8</v>
      </c>
      <c r="AJ34" s="4">
        <v>20</v>
      </c>
      <c r="AK34" s="5"/>
      <c r="AL34" s="5"/>
      <c r="AM34" s="14"/>
      <c r="AN34" s="4"/>
      <c r="AO34" s="4"/>
      <c r="AP34" s="5" t="s">
        <v>145</v>
      </c>
    </row>
    <row r="35" spans="1:42" s="2" customFormat="1" ht="24.95" customHeight="1">
      <c r="A35" s="96">
        <f>A34+0.001</f>
        <v>103.02800000000013</v>
      </c>
      <c r="B35" s="95" t="s">
        <v>170</v>
      </c>
      <c r="C35" s="135">
        <v>3</v>
      </c>
      <c r="D35" s="97" t="s">
        <v>163</v>
      </c>
      <c r="E35" s="97" t="s">
        <v>164</v>
      </c>
      <c r="F35" s="97" t="s">
        <v>45</v>
      </c>
      <c r="G35" s="97" t="s">
        <v>165</v>
      </c>
      <c r="H35" s="98">
        <v>43312</v>
      </c>
      <c r="I35" s="98">
        <v>43343</v>
      </c>
      <c r="J35" s="99" t="s">
        <v>166</v>
      </c>
      <c r="K35" s="100" t="s">
        <v>32</v>
      </c>
      <c r="L35" s="101">
        <v>2300</v>
      </c>
      <c r="M35" s="101">
        <v>2300</v>
      </c>
      <c r="N35" s="102">
        <v>24</v>
      </c>
      <c r="O35" s="101">
        <v>2300</v>
      </c>
      <c r="P35" s="101">
        <v>2300</v>
      </c>
      <c r="Q35" s="102">
        <v>24</v>
      </c>
      <c r="R35" s="101">
        <v>2300</v>
      </c>
      <c r="S35" s="101">
        <v>2300</v>
      </c>
      <c r="T35" s="102">
        <v>24</v>
      </c>
      <c r="U35" s="97">
        <v>10</v>
      </c>
      <c r="V35" s="97">
        <v>0</v>
      </c>
      <c r="W35" s="97"/>
      <c r="X35" s="97"/>
      <c r="Y35" s="100"/>
      <c r="Z35" s="97"/>
      <c r="AA35" s="97"/>
      <c r="AB35" s="97"/>
      <c r="AC35" s="97"/>
      <c r="AD35" s="97">
        <v>4.8</v>
      </c>
      <c r="AE35" s="97">
        <v>12</v>
      </c>
      <c r="AF35" s="97">
        <v>12</v>
      </c>
      <c r="AG35" s="97">
        <v>0</v>
      </c>
      <c r="AH35" s="97">
        <v>0</v>
      </c>
      <c r="AI35" s="97">
        <v>0.4</v>
      </c>
      <c r="AJ35" s="97">
        <v>1</v>
      </c>
      <c r="AK35" s="103" t="s">
        <v>167</v>
      </c>
      <c r="AL35" s="103">
        <v>74.188999999999993</v>
      </c>
      <c r="AM35" s="100"/>
      <c r="AN35" s="97"/>
      <c r="AO35" s="97"/>
      <c r="AP35" s="103"/>
    </row>
    <row r="36" spans="1:42" s="2" customFormat="1" ht="24.95" customHeight="1">
      <c r="A36" s="45">
        <f>A34+0.002</f>
        <v>103.02900000000012</v>
      </c>
      <c r="B36" s="95" t="s">
        <v>170</v>
      </c>
      <c r="C36" s="137">
        <v>1.3</v>
      </c>
      <c r="D36" s="8" t="s">
        <v>146</v>
      </c>
      <c r="E36" s="8" t="s">
        <v>147</v>
      </c>
      <c r="F36" s="8" t="s">
        <v>45</v>
      </c>
      <c r="G36" s="8" t="s">
        <v>73</v>
      </c>
      <c r="H36" s="90">
        <v>43312</v>
      </c>
      <c r="I36" s="90">
        <v>43343</v>
      </c>
      <c r="J36" s="82" t="str">
        <f t="shared" si="0"/>
        <v>31.07.18 - 31.08.18 (1 months)</v>
      </c>
      <c r="K36" s="9" t="s">
        <v>32</v>
      </c>
      <c r="L36" s="12">
        <v>2300</v>
      </c>
      <c r="M36" s="12">
        <v>700</v>
      </c>
      <c r="N36" s="84">
        <f>IF(L36&gt;M36, (2400-L36+M36)/100, IF(L36=M36, 24, (M36-L36)/100))</f>
        <v>8</v>
      </c>
      <c r="O36" s="12">
        <v>2300</v>
      </c>
      <c r="P36" s="12">
        <v>700</v>
      </c>
      <c r="Q36" s="84">
        <f>IF(O36&gt;P36, (2400-O36+P36)/100, IF(O36=P36, 24, (P36-O36)/100))</f>
        <v>8</v>
      </c>
      <c r="R36" s="12">
        <v>2300</v>
      </c>
      <c r="S36" s="12">
        <v>700</v>
      </c>
      <c r="T36" s="84">
        <f>IF(R36&gt;S36, (2400-R36+S36)/100, IF(R36=S36, 24, (S36-R36)/100))</f>
        <v>8</v>
      </c>
      <c r="U36" s="8">
        <v>12</v>
      </c>
      <c r="V36" s="8"/>
      <c r="W36" s="8"/>
      <c r="X36" s="8"/>
      <c r="Y36" s="10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11"/>
      <c r="AL36" s="11"/>
      <c r="AM36" s="13" t="s">
        <v>116</v>
      </c>
      <c r="AN36" s="8"/>
      <c r="AO36" s="8">
        <v>8</v>
      </c>
      <c r="AP36" s="11"/>
    </row>
    <row r="37" spans="1:42" s="2" customFormat="1" ht="24.95" customHeight="1">
      <c r="A37" s="45">
        <f t="shared" si="14"/>
        <v>103.03000000000013</v>
      </c>
      <c r="B37" s="95" t="s">
        <v>170</v>
      </c>
      <c r="C37" s="137">
        <v>1.3</v>
      </c>
      <c r="D37" s="8" t="s">
        <v>146</v>
      </c>
      <c r="E37" s="8" t="s">
        <v>147</v>
      </c>
      <c r="F37" s="8" t="s">
        <v>45</v>
      </c>
      <c r="G37" s="8" t="s">
        <v>73</v>
      </c>
      <c r="H37" s="90">
        <v>43312</v>
      </c>
      <c r="I37" s="90">
        <v>43343</v>
      </c>
      <c r="J37" s="83" t="str">
        <f t="shared" si="0"/>
        <v>31.07.18 - 31.08.18 (1 months)</v>
      </c>
      <c r="K37" s="9" t="s">
        <v>32</v>
      </c>
      <c r="L37" s="12">
        <v>700</v>
      </c>
      <c r="M37" s="12">
        <v>2300</v>
      </c>
      <c r="N37" s="84">
        <f t="shared" ref="N37:N41" si="21">IF(L37&gt;M37, (2400-L37+M37)/100, IF(L37=M37, 24, (M37-L37)/100))</f>
        <v>16</v>
      </c>
      <c r="O37" s="12">
        <v>700</v>
      </c>
      <c r="P37" s="12">
        <v>2300</v>
      </c>
      <c r="Q37" s="84">
        <f t="shared" ref="Q37:Q41" si="22">IF(O37&gt;P37, (2400-O37+P37)/100, IF(O37=P37, 24, (P37-O37)/100))</f>
        <v>16</v>
      </c>
      <c r="R37" s="12">
        <v>700</v>
      </c>
      <c r="S37" s="12">
        <v>2300</v>
      </c>
      <c r="T37" s="85">
        <f t="shared" ref="T37:T41" si="23">IF(R37&gt;S37, (2400-R37+S37)/100, IF(R37=S37, 24, (S37-R37)/100))</f>
        <v>16</v>
      </c>
      <c r="U37" s="4">
        <v>14.4</v>
      </c>
      <c r="V37" s="4"/>
      <c r="W37" s="4"/>
      <c r="X37" s="4"/>
      <c r="Y37" s="7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5"/>
      <c r="AL37" s="5"/>
      <c r="AM37" s="14" t="s">
        <v>116</v>
      </c>
      <c r="AN37" s="4"/>
      <c r="AO37" s="4">
        <v>8</v>
      </c>
      <c r="AP37" s="5"/>
    </row>
    <row r="38" spans="1:42" s="2" customFormat="1" ht="24.95" customHeight="1">
      <c r="A38" s="45">
        <f t="shared" si="14"/>
        <v>103.03100000000013</v>
      </c>
      <c r="B38" s="105" t="s">
        <v>170</v>
      </c>
      <c r="C38" s="138">
        <v>1.1000000000000001</v>
      </c>
      <c r="D38" s="4" t="s">
        <v>123</v>
      </c>
      <c r="E38" s="94" t="s">
        <v>148</v>
      </c>
      <c r="F38" s="8" t="s">
        <v>45</v>
      </c>
      <c r="G38" s="8" t="s">
        <v>69</v>
      </c>
      <c r="H38" s="92">
        <v>43312</v>
      </c>
      <c r="I38" s="92">
        <v>43343</v>
      </c>
      <c r="J38" s="83" t="str">
        <f t="shared" si="0"/>
        <v>31.07.18 - 31.08.18 (1 months)</v>
      </c>
      <c r="K38" s="9" t="s">
        <v>32</v>
      </c>
      <c r="L38" s="12">
        <v>2300</v>
      </c>
      <c r="M38" s="12">
        <v>700</v>
      </c>
      <c r="N38" s="84">
        <f t="shared" si="21"/>
        <v>8</v>
      </c>
      <c r="O38" s="12">
        <v>2300</v>
      </c>
      <c r="P38" s="12">
        <v>700</v>
      </c>
      <c r="Q38" s="84">
        <f t="shared" si="22"/>
        <v>8</v>
      </c>
      <c r="R38" s="12">
        <v>2300</v>
      </c>
      <c r="S38" s="12">
        <v>700</v>
      </c>
      <c r="T38" s="85">
        <f t="shared" si="23"/>
        <v>8</v>
      </c>
      <c r="U38" s="4">
        <v>58</v>
      </c>
      <c r="V38" s="4" t="s">
        <v>33</v>
      </c>
      <c r="W38" s="4" t="s">
        <v>33</v>
      </c>
      <c r="X38" s="4" t="s">
        <v>33</v>
      </c>
      <c r="Y38" s="7" t="s">
        <v>33</v>
      </c>
      <c r="Z38" s="4" t="s">
        <v>33</v>
      </c>
      <c r="AA38" s="4" t="s">
        <v>33</v>
      </c>
      <c r="AB38" s="4" t="s">
        <v>33</v>
      </c>
      <c r="AC38" s="4" t="s">
        <v>33</v>
      </c>
      <c r="AD38" s="4">
        <v>0</v>
      </c>
      <c r="AE38" s="4">
        <v>35</v>
      </c>
      <c r="AF38" s="4">
        <v>35</v>
      </c>
      <c r="AG38" s="4">
        <v>0</v>
      </c>
      <c r="AH38" s="4">
        <v>45</v>
      </c>
      <c r="AI38" s="4">
        <v>0</v>
      </c>
      <c r="AJ38" s="4">
        <v>0</v>
      </c>
      <c r="AK38" s="5" t="s">
        <v>125</v>
      </c>
      <c r="AL38" s="5" t="s">
        <v>33</v>
      </c>
      <c r="AM38" s="14" t="s">
        <v>33</v>
      </c>
      <c r="AN38" s="4" t="s">
        <v>33</v>
      </c>
      <c r="AO38" s="4" t="s">
        <v>33</v>
      </c>
      <c r="AP38" s="5" t="s">
        <v>33</v>
      </c>
    </row>
    <row r="39" spans="1:42" s="2" customFormat="1" ht="24.95" customHeight="1">
      <c r="A39" s="45">
        <f t="shared" si="14"/>
        <v>103.03200000000014</v>
      </c>
      <c r="B39" s="104" t="s">
        <v>171</v>
      </c>
      <c r="C39" s="138" t="s">
        <v>172</v>
      </c>
      <c r="D39" s="4" t="s">
        <v>123</v>
      </c>
      <c r="E39" s="4" t="s">
        <v>148</v>
      </c>
      <c r="F39" s="8" t="s">
        <v>45</v>
      </c>
      <c r="G39" s="8" t="s">
        <v>69</v>
      </c>
      <c r="H39" s="92">
        <v>43313</v>
      </c>
      <c r="I39" s="92">
        <v>43343</v>
      </c>
      <c r="J39" s="83" t="str">
        <f t="shared" si="0"/>
        <v>01.08.18 - 31.08.18 (1 months)</v>
      </c>
      <c r="K39" s="9" t="s">
        <v>32</v>
      </c>
      <c r="L39" s="12">
        <v>700</v>
      </c>
      <c r="M39" s="12">
        <v>2300</v>
      </c>
      <c r="N39" s="84">
        <f t="shared" si="21"/>
        <v>16</v>
      </c>
      <c r="O39" s="12">
        <v>700</v>
      </c>
      <c r="P39" s="12">
        <v>2300</v>
      </c>
      <c r="Q39" s="84">
        <f t="shared" si="22"/>
        <v>16</v>
      </c>
      <c r="R39" s="12">
        <v>700</v>
      </c>
      <c r="S39" s="12">
        <v>2300</v>
      </c>
      <c r="T39" s="85">
        <f t="shared" si="23"/>
        <v>16</v>
      </c>
      <c r="U39" s="4">
        <v>85</v>
      </c>
      <c r="V39" s="4" t="s">
        <v>33</v>
      </c>
      <c r="W39" s="4" t="s">
        <v>33</v>
      </c>
      <c r="X39" s="4" t="s">
        <v>33</v>
      </c>
      <c r="Y39" s="7" t="s">
        <v>33</v>
      </c>
      <c r="Z39" s="4" t="s">
        <v>33</v>
      </c>
      <c r="AA39" s="4" t="s">
        <v>33</v>
      </c>
      <c r="AB39" s="4" t="s">
        <v>33</v>
      </c>
      <c r="AC39" s="4" t="s">
        <v>33</v>
      </c>
      <c r="AD39" s="4">
        <v>0</v>
      </c>
      <c r="AE39" s="4">
        <v>35</v>
      </c>
      <c r="AF39" s="4">
        <v>35</v>
      </c>
      <c r="AG39" s="4">
        <v>0</v>
      </c>
      <c r="AH39" s="4">
        <v>45</v>
      </c>
      <c r="AI39" s="4">
        <v>0</v>
      </c>
      <c r="AJ39" s="4">
        <v>0</v>
      </c>
      <c r="AK39" s="5" t="s">
        <v>125</v>
      </c>
      <c r="AL39" s="5" t="s">
        <v>33</v>
      </c>
      <c r="AM39" s="14" t="s">
        <v>33</v>
      </c>
      <c r="AN39" s="4" t="s">
        <v>33</v>
      </c>
      <c r="AO39" s="4" t="s">
        <v>33</v>
      </c>
      <c r="AP39" s="5" t="s">
        <v>33</v>
      </c>
    </row>
    <row r="40" spans="1:42" s="2" customFormat="1" ht="24.95" customHeight="1">
      <c r="A40" s="45">
        <f t="shared" si="14"/>
        <v>103.03300000000014</v>
      </c>
      <c r="B40" s="105" t="s">
        <v>170</v>
      </c>
      <c r="C40" s="137">
        <v>1.3</v>
      </c>
      <c r="D40" s="8" t="s">
        <v>135</v>
      </c>
      <c r="E40" s="4" t="s">
        <v>149</v>
      </c>
      <c r="F40" s="8" t="s">
        <v>45</v>
      </c>
      <c r="G40" s="8" t="s">
        <v>73</v>
      </c>
      <c r="H40" s="92">
        <v>43312</v>
      </c>
      <c r="I40" s="92">
        <v>43343</v>
      </c>
      <c r="J40" s="83" t="str">
        <f t="shared" si="0"/>
        <v>31.07.18 - 31.08.18 (1 months)</v>
      </c>
      <c r="K40" s="3" t="s">
        <v>32</v>
      </c>
      <c r="L40" s="12">
        <v>2300</v>
      </c>
      <c r="M40" s="12">
        <v>2300</v>
      </c>
      <c r="N40" s="84">
        <f t="shared" si="21"/>
        <v>24</v>
      </c>
      <c r="O40" s="12">
        <v>2300</v>
      </c>
      <c r="P40" s="12">
        <v>2300</v>
      </c>
      <c r="Q40" s="84">
        <f t="shared" si="22"/>
        <v>24</v>
      </c>
      <c r="R40" s="12">
        <v>2300</v>
      </c>
      <c r="S40" s="12">
        <v>2300</v>
      </c>
      <c r="T40" s="85">
        <f t="shared" si="23"/>
        <v>24</v>
      </c>
      <c r="U40" s="4">
        <v>60</v>
      </c>
      <c r="V40" s="4">
        <v>0</v>
      </c>
      <c r="W40" s="8"/>
      <c r="X40" s="4"/>
      <c r="Y40" s="7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5"/>
      <c r="AL40" s="5"/>
      <c r="AM40" s="14"/>
      <c r="AN40" s="4"/>
      <c r="AO40" s="4">
        <v>15</v>
      </c>
      <c r="AP40" s="5" t="s">
        <v>150</v>
      </c>
    </row>
    <row r="41" spans="1:42" s="2" customFormat="1" ht="24.95" customHeight="1">
      <c r="A41" s="45">
        <f t="shared" si="14"/>
        <v>103.03400000000015</v>
      </c>
      <c r="B41" s="95" t="s">
        <v>170</v>
      </c>
      <c r="C41" s="137">
        <v>1.3</v>
      </c>
      <c r="D41" s="8" t="s">
        <v>135</v>
      </c>
      <c r="E41" s="4" t="s">
        <v>149</v>
      </c>
      <c r="F41" s="8" t="s">
        <v>45</v>
      </c>
      <c r="G41" s="8" t="s">
        <v>73</v>
      </c>
      <c r="H41" s="92">
        <v>43313</v>
      </c>
      <c r="I41" s="92">
        <v>43343</v>
      </c>
      <c r="J41" s="83" t="str">
        <f t="shared" si="0"/>
        <v>01.08.18 - 31.08.18 (1 months)</v>
      </c>
      <c r="K41" s="3" t="s">
        <v>32</v>
      </c>
      <c r="L41" s="12">
        <v>700</v>
      </c>
      <c r="M41" s="12">
        <v>2300</v>
      </c>
      <c r="N41" s="84">
        <f t="shared" si="21"/>
        <v>16</v>
      </c>
      <c r="O41" s="12">
        <v>700</v>
      </c>
      <c r="P41" s="12">
        <v>2300</v>
      </c>
      <c r="Q41" s="84">
        <f t="shared" si="22"/>
        <v>16</v>
      </c>
      <c r="R41" s="12">
        <v>700</v>
      </c>
      <c r="S41" s="12">
        <v>2300</v>
      </c>
      <c r="T41" s="85">
        <f t="shared" si="23"/>
        <v>16</v>
      </c>
      <c r="U41" s="4">
        <v>60</v>
      </c>
      <c r="V41" s="4">
        <v>0</v>
      </c>
      <c r="W41" s="8"/>
      <c r="X41" s="4"/>
      <c r="Y41" s="7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5"/>
      <c r="AL41" s="5"/>
      <c r="AM41" s="14"/>
      <c r="AN41" s="4"/>
      <c r="AO41" s="4">
        <v>15</v>
      </c>
      <c r="AP41" s="5" t="s">
        <v>150</v>
      </c>
    </row>
    <row r="42" spans="1:42" s="2" customFormat="1" ht="24.95" customHeight="1">
      <c r="A42" s="45">
        <f t="shared" si="14"/>
        <v>103.03500000000015</v>
      </c>
      <c r="B42" s="95" t="s">
        <v>170</v>
      </c>
      <c r="C42" s="137">
        <v>1.3</v>
      </c>
      <c r="D42" s="8" t="s">
        <v>151</v>
      </c>
      <c r="E42" s="8" t="s">
        <v>152</v>
      </c>
      <c r="F42" s="8" t="s">
        <v>45</v>
      </c>
      <c r="G42" s="8" t="s">
        <v>50</v>
      </c>
      <c r="H42" s="92">
        <v>43313</v>
      </c>
      <c r="I42" s="92">
        <v>43343</v>
      </c>
      <c r="J42" s="82" t="str">
        <f t="shared" si="0"/>
        <v>01.08.18 - 31.08.18 (1 months)</v>
      </c>
      <c r="K42" s="9"/>
      <c r="L42" s="12">
        <v>700</v>
      </c>
      <c r="M42" s="12">
        <v>2300</v>
      </c>
      <c r="N42" s="84">
        <f>IF(L42&gt;M42, (2400-L42+M42)/100, IF(L42=M42, 24, (M42-L42)/100))</f>
        <v>16</v>
      </c>
      <c r="O42" s="12">
        <v>700</v>
      </c>
      <c r="P42" s="12">
        <v>2300</v>
      </c>
      <c r="Q42" s="84">
        <f>IF(O42&gt;P42, (2400-O42+P42)/100, IF(O42=P42, 24, (P42-O42)/100))</f>
        <v>16</v>
      </c>
      <c r="R42" s="12">
        <v>700</v>
      </c>
      <c r="S42" s="12">
        <v>2300</v>
      </c>
      <c r="T42" s="84">
        <f>IF(R42&gt;S42, (2400-R42+S42)/100, IF(R42=S42, 24, (S42-R42)/100))</f>
        <v>16</v>
      </c>
      <c r="U42" s="8">
        <v>34</v>
      </c>
      <c r="V42" s="8"/>
      <c r="W42" s="8"/>
      <c r="X42" s="8"/>
      <c r="Y42" s="10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11"/>
      <c r="AL42" s="11"/>
      <c r="AM42" s="13"/>
      <c r="AN42" s="8"/>
      <c r="AO42" s="8">
        <v>14</v>
      </c>
      <c r="AP42" s="11"/>
    </row>
    <row r="43" spans="1:42" s="2" customFormat="1" ht="24.95" customHeight="1">
      <c r="A43" s="45">
        <f t="shared" si="14"/>
        <v>103.03600000000016</v>
      </c>
      <c r="B43" s="95" t="s">
        <v>170</v>
      </c>
      <c r="C43" s="137">
        <v>1.3</v>
      </c>
      <c r="D43" s="8" t="s">
        <v>151</v>
      </c>
      <c r="E43" s="4" t="s">
        <v>153</v>
      </c>
      <c r="F43" s="8" t="s">
        <v>45</v>
      </c>
      <c r="G43" s="8" t="s">
        <v>50</v>
      </c>
      <c r="H43" s="92">
        <v>43313</v>
      </c>
      <c r="I43" s="92">
        <v>43343</v>
      </c>
      <c r="J43" s="83" t="str">
        <f t="shared" si="0"/>
        <v>01.08.18 - 31.08.18 (1 months)</v>
      </c>
      <c r="K43" s="3"/>
      <c r="L43" s="12">
        <v>700</v>
      </c>
      <c r="M43" s="12">
        <v>2300</v>
      </c>
      <c r="N43" s="84">
        <f t="shared" ref="N43:N48" si="24">IF(L43&gt;M43, (2400-L43+M43)/100, IF(L43=M43, 24, (M43-L43)/100))</f>
        <v>16</v>
      </c>
      <c r="O43" s="12">
        <v>700</v>
      </c>
      <c r="P43" s="12">
        <v>2300</v>
      </c>
      <c r="Q43" s="84">
        <f t="shared" ref="Q43:Q48" si="25">IF(O43&gt;P43, (2400-O43+P43)/100, IF(O43=P43, 24, (P43-O43)/100))</f>
        <v>16</v>
      </c>
      <c r="R43" s="12">
        <v>700</v>
      </c>
      <c r="S43" s="12">
        <v>2300</v>
      </c>
      <c r="T43" s="85">
        <f t="shared" ref="T43:T48" si="26">IF(R43&gt;S43, (2400-R43+S43)/100, IF(R43=S43, 24, (S43-R43)/100))</f>
        <v>16</v>
      </c>
      <c r="U43" s="4">
        <v>41</v>
      </c>
      <c r="V43" s="4"/>
      <c r="W43" s="4"/>
      <c r="X43" s="4"/>
      <c r="Y43" s="7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5"/>
      <c r="AL43" s="5"/>
      <c r="AM43" s="14"/>
      <c r="AN43" s="4"/>
      <c r="AO43" s="4">
        <v>18</v>
      </c>
      <c r="AP43" s="5"/>
    </row>
    <row r="44" spans="1:42" s="2" customFormat="1" ht="24.95" customHeight="1">
      <c r="A44" s="45">
        <f t="shared" si="14"/>
        <v>103.03700000000016</v>
      </c>
      <c r="B44" s="95" t="s">
        <v>170</v>
      </c>
      <c r="C44" s="137">
        <v>1.1000000000000001</v>
      </c>
      <c r="D44" s="8" t="s">
        <v>151</v>
      </c>
      <c r="E44" s="4" t="s">
        <v>154</v>
      </c>
      <c r="F44" s="8" t="s">
        <v>45</v>
      </c>
      <c r="G44" s="8" t="s">
        <v>50</v>
      </c>
      <c r="H44" s="92">
        <v>43313</v>
      </c>
      <c r="I44" s="92">
        <v>43343</v>
      </c>
      <c r="J44" s="83" t="str">
        <f t="shared" si="0"/>
        <v>01.08.18 - 31.08.18 (1 months)</v>
      </c>
      <c r="K44" s="3"/>
      <c r="L44" s="12">
        <v>700</v>
      </c>
      <c r="M44" s="12">
        <v>2300</v>
      </c>
      <c r="N44" s="84">
        <f t="shared" si="24"/>
        <v>16</v>
      </c>
      <c r="O44" s="12">
        <v>700</v>
      </c>
      <c r="P44" s="12">
        <v>2300</v>
      </c>
      <c r="Q44" s="84">
        <f t="shared" si="25"/>
        <v>16</v>
      </c>
      <c r="R44" s="12">
        <v>700</v>
      </c>
      <c r="S44" s="12">
        <v>2300</v>
      </c>
      <c r="T44" s="85">
        <f t="shared" si="26"/>
        <v>16</v>
      </c>
      <c r="U44" s="4">
        <v>44</v>
      </c>
      <c r="V44" s="4"/>
      <c r="W44" s="4"/>
      <c r="X44" s="4"/>
      <c r="Y44" s="7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5"/>
      <c r="AL44" s="5"/>
      <c r="AM44" s="14"/>
      <c r="AN44" s="4"/>
      <c r="AO44" s="4">
        <v>20</v>
      </c>
      <c r="AP44" s="5"/>
    </row>
    <row r="45" spans="1:42" s="2" customFormat="1" ht="24.95" customHeight="1">
      <c r="A45" s="45">
        <f t="shared" si="14"/>
        <v>103.03800000000017</v>
      </c>
      <c r="B45" s="104" t="s">
        <v>171</v>
      </c>
      <c r="C45" s="137" t="s">
        <v>172</v>
      </c>
      <c r="D45" s="8" t="s">
        <v>151</v>
      </c>
      <c r="E45" s="4" t="s">
        <v>155</v>
      </c>
      <c r="F45" s="8" t="s">
        <v>45</v>
      </c>
      <c r="G45" s="8" t="s">
        <v>50</v>
      </c>
      <c r="H45" s="92">
        <v>43313</v>
      </c>
      <c r="I45" s="92">
        <v>43343</v>
      </c>
      <c r="J45" s="83" t="str">
        <f t="shared" si="0"/>
        <v>01.08.18 - 31.08.18 (1 months)</v>
      </c>
      <c r="K45" s="3"/>
      <c r="L45" s="12">
        <v>700</v>
      </c>
      <c r="M45" s="12">
        <v>2300</v>
      </c>
      <c r="N45" s="84">
        <f t="shared" si="24"/>
        <v>16</v>
      </c>
      <c r="O45" s="12">
        <v>700</v>
      </c>
      <c r="P45" s="12">
        <v>2300</v>
      </c>
      <c r="Q45" s="84">
        <f t="shared" si="25"/>
        <v>16</v>
      </c>
      <c r="R45" s="12">
        <v>700</v>
      </c>
      <c r="S45" s="12">
        <v>2300</v>
      </c>
      <c r="T45" s="85">
        <f t="shared" si="26"/>
        <v>16</v>
      </c>
      <c r="U45" s="4">
        <v>42</v>
      </c>
      <c r="V45" s="4"/>
      <c r="W45" s="4"/>
      <c r="X45" s="4"/>
      <c r="Y45" s="7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5"/>
      <c r="AL45" s="5"/>
      <c r="AM45" s="14"/>
      <c r="AN45" s="4"/>
      <c r="AO45" s="4">
        <v>20</v>
      </c>
      <c r="AP45" s="5"/>
    </row>
    <row r="46" spans="1:42" s="2" customFormat="1" ht="24.95" customHeight="1">
      <c r="A46" s="45">
        <f t="shared" si="14"/>
        <v>103.03900000000017</v>
      </c>
      <c r="B46" s="104" t="s">
        <v>171</v>
      </c>
      <c r="C46" s="137" t="s">
        <v>172</v>
      </c>
      <c r="D46" s="8" t="s">
        <v>151</v>
      </c>
      <c r="E46" s="4" t="s">
        <v>156</v>
      </c>
      <c r="F46" s="8" t="s">
        <v>45</v>
      </c>
      <c r="G46" s="8" t="s">
        <v>50</v>
      </c>
      <c r="H46" s="92">
        <v>43313</v>
      </c>
      <c r="I46" s="92">
        <v>43343</v>
      </c>
      <c r="J46" s="83" t="str">
        <f t="shared" si="0"/>
        <v>01.08.18 - 31.08.18 (1 months)</v>
      </c>
      <c r="K46" s="3"/>
      <c r="L46" s="12">
        <v>700</v>
      </c>
      <c r="M46" s="12">
        <v>2300</v>
      </c>
      <c r="N46" s="84">
        <f t="shared" si="24"/>
        <v>16</v>
      </c>
      <c r="O46" s="12">
        <v>700</v>
      </c>
      <c r="P46" s="12">
        <v>2300</v>
      </c>
      <c r="Q46" s="84">
        <f t="shared" si="25"/>
        <v>16</v>
      </c>
      <c r="R46" s="12">
        <v>700</v>
      </c>
      <c r="S46" s="12">
        <v>2300</v>
      </c>
      <c r="T46" s="85">
        <f t="shared" si="26"/>
        <v>16</v>
      </c>
      <c r="U46" s="4">
        <v>40</v>
      </c>
      <c r="V46" s="4"/>
      <c r="W46" s="4"/>
      <c r="X46" s="4"/>
      <c r="Y46" s="7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5"/>
      <c r="AL46" s="5"/>
      <c r="AM46" s="14"/>
      <c r="AN46" s="4"/>
      <c r="AO46" s="4">
        <v>20</v>
      </c>
      <c r="AP46" s="5"/>
    </row>
    <row r="47" spans="1:42" s="2" customFormat="1" ht="24.95" customHeight="1">
      <c r="A47" s="45">
        <f t="shared" si="14"/>
        <v>103.04000000000018</v>
      </c>
      <c r="B47" s="95" t="s">
        <v>170</v>
      </c>
      <c r="C47" s="137">
        <v>1.3</v>
      </c>
      <c r="D47" s="8" t="s">
        <v>151</v>
      </c>
      <c r="E47" s="8" t="s">
        <v>152</v>
      </c>
      <c r="F47" s="8" t="s">
        <v>45</v>
      </c>
      <c r="G47" s="8" t="s">
        <v>50</v>
      </c>
      <c r="H47" s="90">
        <v>43312</v>
      </c>
      <c r="I47" s="90">
        <v>43343</v>
      </c>
      <c r="J47" s="83" t="str">
        <f t="shared" si="0"/>
        <v>31.07.18 - 31.08.18 (1 months)</v>
      </c>
      <c r="K47" s="3"/>
      <c r="L47" s="12">
        <v>2300</v>
      </c>
      <c r="M47" s="12">
        <v>700</v>
      </c>
      <c r="N47" s="84">
        <f t="shared" si="24"/>
        <v>8</v>
      </c>
      <c r="O47" s="12">
        <v>2300</v>
      </c>
      <c r="P47" s="12">
        <v>700</v>
      </c>
      <c r="Q47" s="84">
        <f t="shared" si="25"/>
        <v>8</v>
      </c>
      <c r="R47" s="12">
        <v>2300</v>
      </c>
      <c r="S47" s="12">
        <v>700</v>
      </c>
      <c r="T47" s="85">
        <f t="shared" si="26"/>
        <v>8</v>
      </c>
      <c r="U47" s="4">
        <v>20</v>
      </c>
      <c r="V47" s="4"/>
      <c r="W47" s="4"/>
      <c r="X47" s="4"/>
      <c r="Y47" s="7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5"/>
      <c r="AL47" s="5"/>
      <c r="AM47" s="14"/>
      <c r="AN47" s="4"/>
      <c r="AO47" s="4">
        <v>14</v>
      </c>
      <c r="AP47" s="5"/>
    </row>
    <row r="48" spans="1:42" s="2" customFormat="1" ht="24.95" customHeight="1">
      <c r="A48" s="45">
        <f t="shared" si="14"/>
        <v>103.04100000000018</v>
      </c>
      <c r="B48" s="104" t="s">
        <v>171</v>
      </c>
      <c r="C48" s="137" t="s">
        <v>172</v>
      </c>
      <c r="D48" s="8" t="s">
        <v>151</v>
      </c>
      <c r="E48" s="4" t="s">
        <v>153</v>
      </c>
      <c r="F48" s="8" t="s">
        <v>45</v>
      </c>
      <c r="G48" s="8" t="s">
        <v>50</v>
      </c>
      <c r="H48" s="92">
        <v>43312</v>
      </c>
      <c r="I48" s="92">
        <v>43343</v>
      </c>
      <c r="J48" s="83" t="str">
        <f t="shared" si="0"/>
        <v>31.07.18 - 31.08.18 (1 months)</v>
      </c>
      <c r="K48" s="3"/>
      <c r="L48" s="12">
        <v>2300</v>
      </c>
      <c r="M48" s="12">
        <v>700</v>
      </c>
      <c r="N48" s="84">
        <f t="shared" si="24"/>
        <v>8</v>
      </c>
      <c r="O48" s="12">
        <v>2300</v>
      </c>
      <c r="P48" s="12">
        <v>700</v>
      </c>
      <c r="Q48" s="84">
        <f t="shared" si="25"/>
        <v>8</v>
      </c>
      <c r="R48" s="12">
        <v>2300</v>
      </c>
      <c r="S48" s="12">
        <v>700</v>
      </c>
      <c r="T48" s="85">
        <f t="shared" si="26"/>
        <v>8</v>
      </c>
      <c r="U48" s="4">
        <v>23</v>
      </c>
      <c r="V48" s="4"/>
      <c r="W48" s="4"/>
      <c r="X48" s="4"/>
      <c r="Y48" s="7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5"/>
      <c r="AL48" s="5"/>
      <c r="AM48" s="14"/>
      <c r="AN48" s="4"/>
      <c r="AO48" s="4">
        <v>18</v>
      </c>
      <c r="AP48" s="5"/>
    </row>
    <row r="49" spans="1:42" s="2" customFormat="1" ht="24.95" customHeight="1">
      <c r="A49" s="45">
        <f t="shared" si="14"/>
        <v>103.04200000000019</v>
      </c>
      <c r="B49" s="95" t="s">
        <v>170</v>
      </c>
      <c r="C49" s="137">
        <v>1.3</v>
      </c>
      <c r="D49" s="8" t="s">
        <v>157</v>
      </c>
      <c r="E49" s="8" t="s">
        <v>158</v>
      </c>
      <c r="F49" s="8" t="s">
        <v>45</v>
      </c>
      <c r="G49" s="8" t="s">
        <v>50</v>
      </c>
      <c r="H49" s="90">
        <v>43312</v>
      </c>
      <c r="I49" s="90">
        <v>43343</v>
      </c>
      <c r="J49" s="82" t="str">
        <f t="shared" si="0"/>
        <v>31.07.18 - 31.08.18 (1 months)</v>
      </c>
      <c r="K49" s="9" t="s">
        <v>32</v>
      </c>
      <c r="L49" s="12">
        <v>2300</v>
      </c>
      <c r="M49" s="12">
        <v>700</v>
      </c>
      <c r="N49" s="84">
        <f>IF(L49&gt;M49, (2400-L49+M49)/100, IF(L49=M49, 24, (M49-L49)/100))</f>
        <v>8</v>
      </c>
      <c r="O49" s="12">
        <v>2300</v>
      </c>
      <c r="P49" s="12">
        <v>700</v>
      </c>
      <c r="Q49" s="84">
        <f>IF(O49&gt;P49, (2400-O49+P49)/100, IF(O49=P49, 24, (P49-O49)/100))</f>
        <v>8</v>
      </c>
      <c r="R49" s="12">
        <v>2300</v>
      </c>
      <c r="S49" s="12">
        <v>700</v>
      </c>
      <c r="T49" s="84">
        <f>IF(R49&gt;S49, (2400-R49+S49)/100, IF(R49=S49, 24, (S49-R49)/100))</f>
        <v>8</v>
      </c>
      <c r="U49" s="8">
        <v>26</v>
      </c>
      <c r="V49" s="8"/>
      <c r="W49" s="8"/>
      <c r="X49" s="8"/>
      <c r="Y49" s="10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11"/>
      <c r="AL49" s="11"/>
      <c r="AM49" s="13"/>
      <c r="AN49" s="8">
        <v>0</v>
      </c>
      <c r="AO49" s="8">
        <v>20</v>
      </c>
      <c r="AP49" s="11"/>
    </row>
    <row r="50" spans="1:42" s="2" customFormat="1" ht="24.95" customHeight="1">
      <c r="A50" s="45">
        <f t="shared" si="14"/>
        <v>103.04300000000019</v>
      </c>
      <c r="B50" s="104" t="s">
        <v>171</v>
      </c>
      <c r="C50" s="138" t="s">
        <v>172</v>
      </c>
      <c r="D50" s="4" t="s">
        <v>157</v>
      </c>
      <c r="E50" s="4" t="s">
        <v>158</v>
      </c>
      <c r="F50" s="8" t="s">
        <v>45</v>
      </c>
      <c r="G50" s="8" t="s">
        <v>50</v>
      </c>
      <c r="H50" s="92">
        <v>43313</v>
      </c>
      <c r="I50" s="92">
        <v>43343</v>
      </c>
      <c r="J50" s="83" t="str">
        <f t="shared" si="0"/>
        <v>01.08.18 - 31.08.18 (1 months)</v>
      </c>
      <c r="K50" s="3" t="s">
        <v>32</v>
      </c>
      <c r="L50" s="12">
        <v>700</v>
      </c>
      <c r="M50" s="12">
        <v>2300</v>
      </c>
      <c r="N50" s="84">
        <f t="shared" ref="N50" si="27">IF(L50&gt;M50, (2400-L50+M50)/100, IF(L50=M50, 24, (M50-L50)/100))</f>
        <v>16</v>
      </c>
      <c r="O50" s="12">
        <v>700</v>
      </c>
      <c r="P50" s="12">
        <v>2300</v>
      </c>
      <c r="Q50" s="84">
        <f t="shared" ref="Q50" si="28">IF(O50&gt;P50, (2400-O50+P50)/100, IF(O50=P50, 24, (P50-O50)/100))</f>
        <v>16</v>
      </c>
      <c r="R50" s="12">
        <v>700</v>
      </c>
      <c r="S50" s="12">
        <v>2300</v>
      </c>
      <c r="T50" s="85">
        <f t="shared" ref="T50" si="29">IF(R50&gt;S50, (2400-R50+S50)/100, IF(R50=S50, 24, (S50-R50)/100))</f>
        <v>16</v>
      </c>
      <c r="U50" s="4">
        <v>37</v>
      </c>
      <c r="V50" s="4"/>
      <c r="W50" s="4"/>
      <c r="X50" s="4"/>
      <c r="Y50" s="7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5"/>
      <c r="AL50" s="5"/>
      <c r="AM50" s="14"/>
      <c r="AN50" s="4">
        <v>0</v>
      </c>
      <c r="AO50" s="4">
        <v>20</v>
      </c>
      <c r="AP50" s="5"/>
    </row>
    <row r="51" spans="1:42" s="2" customFormat="1" ht="24.95" customHeight="1">
      <c r="A51" s="45">
        <f t="shared" si="14"/>
        <v>103.0440000000002</v>
      </c>
      <c r="B51" s="95" t="s">
        <v>170</v>
      </c>
      <c r="C51" s="137">
        <v>1.3</v>
      </c>
      <c r="D51" s="8" t="s">
        <v>159</v>
      </c>
      <c r="E51" s="8" t="s">
        <v>160</v>
      </c>
      <c r="F51" s="8" t="s">
        <v>45</v>
      </c>
      <c r="G51" s="8" t="s">
        <v>50</v>
      </c>
      <c r="H51" s="90">
        <v>43312</v>
      </c>
      <c r="I51" s="90">
        <v>43343</v>
      </c>
      <c r="J51" s="82" t="str">
        <f t="shared" si="0"/>
        <v>31.07.18 - 31.08.18 (1 months)</v>
      </c>
      <c r="K51" s="9" t="s">
        <v>32</v>
      </c>
      <c r="L51" s="12">
        <v>2300</v>
      </c>
      <c r="M51" s="12">
        <v>700</v>
      </c>
      <c r="N51" s="84">
        <f>IF(L51&gt;M51, (2400-L51+M51)/100, IF(L51=M51, 24, (M51-L51)/100))</f>
        <v>8</v>
      </c>
      <c r="O51" s="12">
        <v>2300</v>
      </c>
      <c r="P51" s="12">
        <v>700</v>
      </c>
      <c r="Q51" s="84">
        <f>IF(O51&gt;P51, (2400-O51+P51)/100, IF(O51=P51, 24, (P51-O51)/100))</f>
        <v>8</v>
      </c>
      <c r="R51" s="12">
        <v>2300</v>
      </c>
      <c r="S51" s="12">
        <v>700</v>
      </c>
      <c r="T51" s="84">
        <f>IF(R51&gt;S51, (2400-R51+S51)/100, IF(R51=S51, 24, (S51-R51)/100))</f>
        <v>8</v>
      </c>
      <c r="U51" s="8">
        <v>21</v>
      </c>
      <c r="V51" s="8"/>
      <c r="W51" s="8"/>
      <c r="X51" s="8"/>
      <c r="Y51" s="10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11"/>
      <c r="AL51" s="11"/>
      <c r="AM51" s="13"/>
      <c r="AN51" s="8">
        <v>0</v>
      </c>
      <c r="AO51" s="8">
        <v>16</v>
      </c>
      <c r="AP51" s="11"/>
    </row>
    <row r="52" spans="1:42" s="2" customFormat="1" ht="24.95" customHeight="1">
      <c r="A52" s="45">
        <f t="shared" si="14"/>
        <v>103.0450000000002</v>
      </c>
      <c r="B52" s="104" t="s">
        <v>171</v>
      </c>
      <c r="C52" s="137" t="s">
        <v>172</v>
      </c>
      <c r="D52" s="8" t="s">
        <v>159</v>
      </c>
      <c r="E52" s="4" t="s">
        <v>160</v>
      </c>
      <c r="F52" s="8" t="s">
        <v>45</v>
      </c>
      <c r="G52" s="8" t="s">
        <v>50</v>
      </c>
      <c r="H52" s="92">
        <v>43313</v>
      </c>
      <c r="I52" s="92">
        <v>43343</v>
      </c>
      <c r="J52" s="83" t="str">
        <f t="shared" si="0"/>
        <v>01.08.18 - 31.08.18 (1 months)</v>
      </c>
      <c r="K52" s="3" t="s">
        <v>32</v>
      </c>
      <c r="L52" s="12">
        <v>700</v>
      </c>
      <c r="M52" s="12">
        <v>2300</v>
      </c>
      <c r="N52" s="84">
        <f t="shared" ref="N52" si="30">IF(L52&gt;M52, (2400-L52+M52)/100, IF(L52=M52, 24, (M52-L52)/100))</f>
        <v>16</v>
      </c>
      <c r="O52" s="12">
        <v>700</v>
      </c>
      <c r="P52" s="12">
        <v>2300</v>
      </c>
      <c r="Q52" s="84">
        <f t="shared" ref="Q52" si="31">IF(O52&gt;P52, (2400-O52+P52)/100, IF(O52=P52, 24, (P52-O52)/100))</f>
        <v>16</v>
      </c>
      <c r="R52" s="12">
        <v>700</v>
      </c>
      <c r="S52" s="12">
        <v>2300</v>
      </c>
      <c r="T52" s="85">
        <f t="shared" ref="T52" si="32">IF(R52&gt;S52, (2400-R52+S52)/100, IF(R52=S52, 24, (S52-R52)/100))</f>
        <v>16</v>
      </c>
      <c r="U52" s="4">
        <v>30</v>
      </c>
      <c r="V52" s="4"/>
      <c r="W52" s="4"/>
      <c r="X52" s="4"/>
      <c r="Y52" s="7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5"/>
      <c r="AL52" s="5"/>
      <c r="AM52" s="14"/>
      <c r="AN52" s="4">
        <v>0</v>
      </c>
      <c r="AO52" s="4">
        <v>16</v>
      </c>
      <c r="AP52" s="5"/>
    </row>
    <row r="53" spans="1:42" s="2" customFormat="1" ht="24.95" customHeight="1">
      <c r="A53" s="45">
        <f t="shared" si="14"/>
        <v>103.04600000000021</v>
      </c>
      <c r="B53" s="104" t="s">
        <v>171</v>
      </c>
      <c r="C53" s="137" t="s">
        <v>172</v>
      </c>
      <c r="D53" s="8" t="s">
        <v>161</v>
      </c>
      <c r="E53" s="8" t="s">
        <v>162</v>
      </c>
      <c r="F53" s="8" t="s">
        <v>45</v>
      </c>
      <c r="G53" s="8" t="s">
        <v>50</v>
      </c>
      <c r="H53" s="90">
        <v>43312</v>
      </c>
      <c r="I53" s="90">
        <v>43343</v>
      </c>
      <c r="J53" s="82" t="str">
        <f t="shared" si="0"/>
        <v>31.07.18 - 31.08.18 (1 months)</v>
      </c>
      <c r="K53" s="9" t="s">
        <v>32</v>
      </c>
      <c r="L53" s="12">
        <v>2300</v>
      </c>
      <c r="M53" s="12">
        <v>700</v>
      </c>
      <c r="N53" s="84">
        <f>IF(L53&gt;M53, (2400-L53+M53)/100, IF(L53=M53, 24, (M53-L53)/100))</f>
        <v>8</v>
      </c>
      <c r="O53" s="12">
        <v>2300</v>
      </c>
      <c r="P53" s="12">
        <v>700</v>
      </c>
      <c r="Q53" s="84">
        <f>IF(O53&gt;P53, (2400-O53+P53)/100, IF(O53=P53, 24, (P53-O53)/100))</f>
        <v>8</v>
      </c>
      <c r="R53" s="12">
        <v>2300</v>
      </c>
      <c r="S53" s="12">
        <v>700</v>
      </c>
      <c r="T53" s="84">
        <f>IF(R53&gt;S53, (2400-R53+S53)/100, IF(R53=S53, 24, (S53-R53)/100))</f>
        <v>8</v>
      </c>
      <c r="U53" s="8">
        <v>18</v>
      </c>
      <c r="V53" s="8"/>
      <c r="W53" s="8"/>
      <c r="X53" s="8"/>
      <c r="Y53" s="10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11"/>
      <c r="AL53" s="11"/>
      <c r="AM53" s="13"/>
      <c r="AN53" s="8">
        <v>0</v>
      </c>
      <c r="AO53" s="8">
        <v>14</v>
      </c>
      <c r="AP53" s="11"/>
    </row>
    <row r="54" spans="1:42" s="2" customFormat="1" ht="24.95" customHeight="1">
      <c r="A54" s="45">
        <f t="shared" si="14"/>
        <v>103.04700000000021</v>
      </c>
      <c r="B54" s="104" t="s">
        <v>171</v>
      </c>
      <c r="C54" s="137" t="s">
        <v>172</v>
      </c>
      <c r="D54" s="8" t="s">
        <v>161</v>
      </c>
      <c r="E54" s="4" t="s">
        <v>162</v>
      </c>
      <c r="F54" s="8" t="s">
        <v>45</v>
      </c>
      <c r="G54" s="8" t="s">
        <v>50</v>
      </c>
      <c r="H54" s="92">
        <v>43313</v>
      </c>
      <c r="I54" s="92">
        <v>43343</v>
      </c>
      <c r="J54" s="83" t="str">
        <f t="shared" si="0"/>
        <v>01.08.18 - 31.08.18 (1 months)</v>
      </c>
      <c r="K54" s="3" t="s">
        <v>32</v>
      </c>
      <c r="L54" s="12">
        <v>700</v>
      </c>
      <c r="M54" s="12">
        <v>2300</v>
      </c>
      <c r="N54" s="84">
        <f t="shared" ref="N54" si="33">IF(L54&gt;M54, (2400-L54+M54)/100, IF(L54=M54, 24, (M54-L54)/100))</f>
        <v>16</v>
      </c>
      <c r="O54" s="12">
        <v>700</v>
      </c>
      <c r="P54" s="12">
        <v>2300</v>
      </c>
      <c r="Q54" s="84">
        <f t="shared" ref="Q54" si="34">IF(O54&gt;P54, (2400-O54+P54)/100, IF(O54=P54, 24, (P54-O54)/100))</f>
        <v>16</v>
      </c>
      <c r="R54" s="12">
        <v>700</v>
      </c>
      <c r="S54" s="12">
        <v>2300</v>
      </c>
      <c r="T54" s="85">
        <f t="shared" ref="T54" si="35">IF(R54&gt;S54, (2400-R54+S54)/100, IF(R54=S54, 24, (S54-R54)/100))</f>
        <v>16</v>
      </c>
      <c r="U54" s="4">
        <v>26</v>
      </c>
      <c r="V54" s="4"/>
      <c r="W54" s="4"/>
      <c r="X54" s="4"/>
      <c r="Y54" s="7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5"/>
      <c r="AL54" s="5"/>
      <c r="AM54" s="14"/>
      <c r="AN54" s="4">
        <v>0</v>
      </c>
      <c r="AO54" s="4">
        <v>14</v>
      </c>
      <c r="AP54" s="5"/>
    </row>
    <row r="55" spans="1:42" s="2" customFormat="1">
      <c r="A55" s="111"/>
      <c r="B55" s="111"/>
      <c r="C55" s="111"/>
      <c r="D55" s="112"/>
      <c r="E55" s="112"/>
      <c r="F55" s="113"/>
      <c r="G55" s="113"/>
      <c r="H55" s="114"/>
      <c r="I55" s="114"/>
      <c r="J55" s="115"/>
      <c r="K55" s="116"/>
      <c r="L55" s="117"/>
      <c r="M55" s="117"/>
      <c r="N55" s="118"/>
      <c r="O55" s="117"/>
      <c r="P55" s="117"/>
      <c r="Q55" s="118"/>
      <c r="R55" s="117"/>
      <c r="S55" s="117"/>
      <c r="T55" s="119"/>
      <c r="U55" s="112"/>
      <c r="V55" s="112"/>
      <c r="W55" s="112"/>
      <c r="X55" s="112"/>
      <c r="Y55" s="120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21"/>
      <c r="AL55" s="121"/>
      <c r="AM55" s="122"/>
      <c r="AN55" s="112"/>
      <c r="AO55" s="112"/>
      <c r="AP55" s="121"/>
    </row>
    <row r="56" spans="1:42" s="2" customFormat="1">
      <c r="A56" s="160" t="s">
        <v>174</v>
      </c>
      <c r="B56" s="158" t="s">
        <v>175</v>
      </c>
      <c r="C56" s="159"/>
      <c r="D56" s="163" t="s">
        <v>176</v>
      </c>
      <c r="E56" s="163"/>
      <c r="F56" s="163"/>
      <c r="G56" s="164"/>
      <c r="H56" s="125"/>
      <c r="I56" s="125"/>
      <c r="J56" s="126"/>
      <c r="K56" s="127"/>
      <c r="L56" s="128"/>
      <c r="M56" s="128"/>
      <c r="N56" s="129"/>
      <c r="O56" s="128"/>
      <c r="P56" s="128"/>
      <c r="Q56" s="129"/>
      <c r="R56" s="128"/>
      <c r="S56" s="128"/>
      <c r="T56" s="129"/>
      <c r="U56" s="124"/>
      <c r="V56" s="124"/>
      <c r="W56" s="124"/>
      <c r="X56" s="124"/>
      <c r="Y56" s="130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31"/>
      <c r="AL56" s="131"/>
      <c r="AM56" s="132"/>
      <c r="AN56" s="124"/>
      <c r="AO56" s="124"/>
      <c r="AP56" s="131"/>
    </row>
    <row r="57" spans="1:42" s="2" customFormat="1" ht="26.25">
      <c r="A57" s="161"/>
      <c r="B57" s="165">
        <v>1</v>
      </c>
      <c r="C57" s="166" t="s">
        <v>177</v>
      </c>
      <c r="D57" s="167"/>
      <c r="E57" s="139">
        <v>1.1000000000000001</v>
      </c>
      <c r="F57" s="140" t="s">
        <v>178</v>
      </c>
      <c r="G57" s="141"/>
      <c r="H57" s="125"/>
      <c r="I57" s="125"/>
      <c r="J57" s="126"/>
      <c r="K57" s="127"/>
      <c r="L57" s="128"/>
      <c r="M57" s="128"/>
      <c r="N57" s="129"/>
      <c r="O57" s="128"/>
      <c r="P57" s="128"/>
      <c r="Q57" s="129"/>
      <c r="R57" s="128"/>
      <c r="S57" s="128"/>
      <c r="T57" s="129"/>
      <c r="U57" s="124"/>
      <c r="V57" s="124"/>
      <c r="W57" s="124"/>
      <c r="X57" s="124"/>
      <c r="Y57" s="130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31"/>
      <c r="AL57" s="131"/>
      <c r="AM57" s="132"/>
      <c r="AN57" s="124"/>
      <c r="AO57" s="124"/>
      <c r="AP57" s="131"/>
    </row>
    <row r="58" spans="1:42" s="2" customFormat="1">
      <c r="A58" s="161"/>
      <c r="B58" s="165"/>
      <c r="C58" s="168"/>
      <c r="D58" s="169"/>
      <c r="E58" s="142">
        <v>1.2</v>
      </c>
      <c r="F58" s="143" t="s">
        <v>179</v>
      </c>
      <c r="G58" s="144"/>
      <c r="H58" s="125"/>
      <c r="I58" s="125"/>
      <c r="J58" s="126"/>
      <c r="K58" s="127"/>
      <c r="L58" s="128"/>
      <c r="M58" s="128"/>
      <c r="N58" s="129"/>
      <c r="O58" s="128"/>
      <c r="P58" s="128"/>
      <c r="Q58" s="129"/>
      <c r="R58" s="128"/>
      <c r="S58" s="128"/>
      <c r="T58" s="129"/>
      <c r="U58" s="124"/>
      <c r="V58" s="124"/>
      <c r="W58" s="124"/>
      <c r="X58" s="124"/>
      <c r="Y58" s="130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31"/>
      <c r="AL58" s="131"/>
      <c r="AM58" s="132"/>
      <c r="AN58" s="124"/>
      <c r="AO58" s="124"/>
      <c r="AP58" s="131"/>
    </row>
    <row r="59" spans="1:42" s="2" customFormat="1">
      <c r="A59" s="161"/>
      <c r="B59" s="165"/>
      <c r="C59" s="168"/>
      <c r="D59" s="169"/>
      <c r="E59" s="142">
        <v>1.3</v>
      </c>
      <c r="F59" s="143" t="s">
        <v>180</v>
      </c>
      <c r="G59" s="144"/>
      <c r="H59" s="125"/>
      <c r="I59" s="125"/>
      <c r="J59" s="126"/>
      <c r="K59" s="127"/>
      <c r="L59" s="128"/>
      <c r="M59" s="128"/>
      <c r="N59" s="129"/>
      <c r="O59" s="128"/>
      <c r="P59" s="128"/>
      <c r="Q59" s="129"/>
      <c r="R59" s="128"/>
      <c r="S59" s="128"/>
      <c r="T59" s="129"/>
      <c r="U59" s="124"/>
      <c r="V59" s="124"/>
      <c r="W59" s="124"/>
      <c r="X59" s="124"/>
      <c r="Y59" s="130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31"/>
      <c r="AL59" s="131"/>
      <c r="AM59" s="132"/>
      <c r="AN59" s="124"/>
      <c r="AO59" s="124"/>
      <c r="AP59" s="131"/>
    </row>
    <row r="60" spans="1:42" s="2" customFormat="1">
      <c r="A60" s="161"/>
      <c r="B60" s="165"/>
      <c r="C60" s="170"/>
      <c r="D60" s="171"/>
      <c r="E60" s="145">
        <v>1.4</v>
      </c>
      <c r="F60" s="146" t="s">
        <v>181</v>
      </c>
      <c r="G60" s="147"/>
      <c r="H60" s="125"/>
      <c r="I60" s="125"/>
      <c r="J60" s="126"/>
      <c r="K60" s="127"/>
      <c r="L60" s="128"/>
      <c r="M60" s="128"/>
      <c r="N60" s="129"/>
      <c r="O60" s="128"/>
      <c r="P60" s="128"/>
      <c r="Q60" s="129"/>
      <c r="R60" s="128"/>
      <c r="S60" s="128"/>
      <c r="T60" s="129"/>
      <c r="U60" s="124"/>
      <c r="V60" s="124"/>
      <c r="W60" s="124"/>
      <c r="X60" s="124"/>
      <c r="Y60" s="130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31"/>
      <c r="AL60" s="131"/>
      <c r="AM60" s="132"/>
      <c r="AN60" s="124"/>
      <c r="AO60" s="124"/>
      <c r="AP60" s="131"/>
    </row>
    <row r="61" spans="1:42" s="2" customFormat="1">
      <c r="A61" s="161"/>
      <c r="B61" s="148">
        <v>2</v>
      </c>
      <c r="C61" s="149" t="s">
        <v>182</v>
      </c>
      <c r="D61" s="150"/>
      <c r="E61" s="151"/>
      <c r="F61" s="152"/>
      <c r="G61" s="144"/>
      <c r="H61" s="125"/>
      <c r="I61" s="125"/>
      <c r="J61" s="126"/>
      <c r="K61" s="127"/>
      <c r="L61" s="128"/>
      <c r="M61" s="128"/>
      <c r="N61" s="129"/>
      <c r="O61" s="128"/>
      <c r="P61" s="128"/>
      <c r="Q61" s="129"/>
      <c r="R61" s="128"/>
      <c r="S61" s="128"/>
      <c r="T61" s="129"/>
      <c r="U61" s="124"/>
      <c r="V61" s="124"/>
      <c r="W61" s="124"/>
      <c r="X61" s="124"/>
      <c r="Y61" s="130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31"/>
      <c r="AL61" s="131"/>
      <c r="AM61" s="132"/>
      <c r="AN61" s="124"/>
      <c r="AO61" s="124"/>
      <c r="AP61" s="131"/>
    </row>
    <row r="62" spans="1:42" s="2" customFormat="1">
      <c r="A62" s="161"/>
      <c r="B62" s="148">
        <v>3</v>
      </c>
      <c r="C62" s="149" t="s">
        <v>183</v>
      </c>
      <c r="D62" s="150"/>
      <c r="E62" s="151"/>
      <c r="F62" s="152"/>
      <c r="G62" s="144"/>
      <c r="H62" s="125"/>
      <c r="I62" s="125"/>
      <c r="J62" s="126"/>
      <c r="K62" s="127"/>
      <c r="L62" s="128"/>
      <c r="M62" s="128"/>
      <c r="N62" s="129"/>
      <c r="O62" s="128"/>
      <c r="P62" s="128"/>
      <c r="Q62" s="129"/>
      <c r="R62" s="128"/>
      <c r="S62" s="128"/>
      <c r="T62" s="129"/>
      <c r="U62" s="124"/>
      <c r="V62" s="124"/>
      <c r="W62" s="124"/>
      <c r="X62" s="124"/>
      <c r="Y62" s="130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31"/>
      <c r="AL62" s="131"/>
      <c r="AM62" s="132"/>
      <c r="AN62" s="124"/>
      <c r="AO62" s="124"/>
      <c r="AP62" s="131"/>
    </row>
    <row r="63" spans="1:42" s="2" customFormat="1">
      <c r="A63" s="162"/>
      <c r="B63" s="153">
        <v>4</v>
      </c>
      <c r="C63" s="154" t="s">
        <v>184</v>
      </c>
      <c r="D63" s="155"/>
      <c r="E63" s="156"/>
      <c r="F63" s="157"/>
      <c r="G63" s="147"/>
      <c r="H63" s="125"/>
      <c r="I63" s="125"/>
      <c r="J63" s="126"/>
      <c r="K63" s="127"/>
      <c r="L63" s="128"/>
      <c r="M63" s="128"/>
      <c r="N63" s="129"/>
      <c r="O63" s="128"/>
      <c r="P63" s="128"/>
      <c r="Q63" s="129"/>
      <c r="R63" s="128"/>
      <c r="S63" s="128"/>
      <c r="T63" s="129"/>
      <c r="U63" s="124"/>
      <c r="V63" s="124"/>
      <c r="W63" s="124"/>
      <c r="X63" s="124"/>
      <c r="Y63" s="130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31"/>
      <c r="AL63" s="131"/>
      <c r="AM63" s="132"/>
      <c r="AN63" s="124"/>
      <c r="AO63" s="124"/>
      <c r="AP63" s="131"/>
    </row>
    <row r="64" spans="1:42" s="2" customFormat="1">
      <c r="A64" s="123"/>
      <c r="B64" s="123"/>
      <c r="C64" s="123"/>
      <c r="D64" s="124"/>
      <c r="E64" s="124"/>
      <c r="F64" s="124"/>
      <c r="G64" s="124"/>
      <c r="H64" s="125"/>
      <c r="I64" s="125"/>
      <c r="J64" s="126"/>
      <c r="K64" s="127"/>
      <c r="L64" s="128"/>
      <c r="M64" s="128"/>
      <c r="N64" s="129"/>
      <c r="O64" s="128"/>
      <c r="P64" s="128"/>
      <c r="Q64" s="129"/>
      <c r="R64" s="128"/>
      <c r="S64" s="128"/>
      <c r="T64" s="129"/>
      <c r="U64" s="124"/>
      <c r="V64" s="124"/>
      <c r="W64" s="124"/>
      <c r="X64" s="124"/>
      <c r="Y64" s="130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31"/>
      <c r="AL64" s="131"/>
      <c r="AM64" s="132"/>
      <c r="AN64" s="124"/>
      <c r="AO64" s="124"/>
      <c r="AP64" s="131"/>
    </row>
    <row r="65" spans="1:42" s="2" customFormat="1">
      <c r="A65" s="123"/>
      <c r="B65" s="123"/>
      <c r="C65" s="123"/>
      <c r="D65" s="124"/>
      <c r="E65" s="124"/>
      <c r="F65" s="124"/>
      <c r="G65" s="124"/>
      <c r="H65" s="125"/>
      <c r="I65" s="125"/>
      <c r="J65" s="126"/>
      <c r="K65" s="127"/>
      <c r="L65" s="128"/>
      <c r="M65" s="128"/>
      <c r="N65" s="129"/>
      <c r="O65" s="128"/>
      <c r="P65" s="128"/>
      <c r="Q65" s="129"/>
      <c r="R65" s="128"/>
      <c r="S65" s="128"/>
      <c r="T65" s="129"/>
      <c r="U65" s="124"/>
      <c r="V65" s="124"/>
      <c r="W65" s="124"/>
      <c r="X65" s="124"/>
      <c r="Y65" s="130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31"/>
      <c r="AL65" s="131"/>
      <c r="AM65" s="132"/>
      <c r="AN65" s="124"/>
      <c r="AO65" s="124"/>
      <c r="AP65" s="131"/>
    </row>
    <row r="66" spans="1:42" s="2" customFormat="1">
      <c r="A66" s="123"/>
      <c r="B66" s="123"/>
      <c r="C66" s="123"/>
      <c r="D66" s="124"/>
      <c r="E66" s="124"/>
      <c r="F66" s="124"/>
      <c r="G66" s="124"/>
      <c r="H66" s="125"/>
      <c r="I66" s="125"/>
      <c r="J66" s="126"/>
      <c r="K66" s="127"/>
      <c r="L66" s="128"/>
      <c r="M66" s="128"/>
      <c r="N66" s="129"/>
      <c r="O66" s="128"/>
      <c r="P66" s="128"/>
      <c r="Q66" s="129"/>
      <c r="R66" s="128"/>
      <c r="S66" s="128"/>
      <c r="T66" s="129"/>
      <c r="U66" s="124"/>
      <c r="V66" s="124"/>
      <c r="W66" s="124"/>
      <c r="X66" s="124"/>
      <c r="Y66" s="130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31"/>
      <c r="AL66" s="131"/>
      <c r="AM66" s="132"/>
      <c r="AN66" s="124"/>
      <c r="AO66" s="124"/>
      <c r="AP66" s="131"/>
    </row>
    <row r="67" spans="1:42" s="2" customFormat="1">
      <c r="A67" s="123"/>
      <c r="B67" s="123"/>
      <c r="C67" s="123"/>
      <c r="D67" s="124"/>
      <c r="E67" s="124"/>
      <c r="F67" s="124"/>
      <c r="G67" s="124"/>
      <c r="H67" s="125"/>
      <c r="I67" s="125"/>
      <c r="J67" s="126"/>
      <c r="K67" s="127"/>
      <c r="L67" s="128"/>
      <c r="M67" s="128"/>
      <c r="N67" s="129"/>
      <c r="O67" s="128"/>
      <c r="P67" s="128"/>
      <c r="Q67" s="129"/>
      <c r="R67" s="128"/>
      <c r="S67" s="128"/>
      <c r="T67" s="129"/>
      <c r="U67" s="124"/>
      <c r="V67" s="124"/>
      <c r="W67" s="124"/>
      <c r="X67" s="124"/>
      <c r="Y67" s="130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31"/>
      <c r="AL67" s="131"/>
      <c r="AM67" s="132"/>
      <c r="AN67" s="124"/>
      <c r="AO67" s="124"/>
      <c r="AP67" s="131"/>
    </row>
    <row r="68" spans="1:42" s="2" customFormat="1">
      <c r="A68" s="123"/>
      <c r="B68" s="123"/>
      <c r="C68" s="123"/>
      <c r="D68" s="124"/>
      <c r="E68" s="124"/>
      <c r="F68" s="124"/>
      <c r="G68" s="124"/>
      <c r="H68" s="125"/>
      <c r="I68" s="125"/>
      <c r="J68" s="126"/>
      <c r="K68" s="127"/>
      <c r="L68" s="128"/>
      <c r="M68" s="128"/>
      <c r="N68" s="129"/>
      <c r="O68" s="128"/>
      <c r="P68" s="128"/>
      <c r="Q68" s="129"/>
      <c r="R68" s="128"/>
      <c r="S68" s="128"/>
      <c r="T68" s="129"/>
      <c r="U68" s="124"/>
      <c r="V68" s="124"/>
      <c r="W68" s="124"/>
      <c r="X68" s="124"/>
      <c r="Y68" s="130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31"/>
      <c r="AL68" s="131"/>
      <c r="AM68" s="132"/>
      <c r="AN68" s="124"/>
      <c r="AO68" s="124"/>
      <c r="AP68" s="131"/>
    </row>
    <row r="69" spans="1:42" s="2" customFormat="1">
      <c r="A69" s="123"/>
      <c r="B69" s="123"/>
      <c r="C69" s="123"/>
      <c r="D69" s="124"/>
      <c r="E69" s="124"/>
      <c r="F69" s="124"/>
      <c r="G69" s="124"/>
      <c r="H69" s="125"/>
      <c r="I69" s="125"/>
      <c r="J69" s="126"/>
      <c r="K69" s="127"/>
      <c r="L69" s="128"/>
      <c r="M69" s="128"/>
      <c r="N69" s="129"/>
      <c r="O69" s="128"/>
      <c r="P69" s="128"/>
      <c r="Q69" s="129"/>
      <c r="R69" s="128"/>
      <c r="S69" s="128"/>
      <c r="T69" s="129"/>
      <c r="U69" s="124"/>
      <c r="V69" s="124"/>
      <c r="W69" s="124"/>
      <c r="X69" s="124"/>
      <c r="Y69" s="130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31"/>
      <c r="AL69" s="131"/>
      <c r="AM69" s="132"/>
      <c r="AN69" s="124"/>
      <c r="AO69" s="124"/>
      <c r="AP69" s="131"/>
    </row>
    <row r="70" spans="1:42" s="2" customFormat="1">
      <c r="A70" s="123"/>
      <c r="B70" s="123"/>
      <c r="C70" s="123"/>
      <c r="D70" s="124"/>
      <c r="E70" s="124"/>
      <c r="F70" s="124"/>
      <c r="G70" s="124"/>
      <c r="H70" s="125"/>
      <c r="I70" s="125"/>
      <c r="J70" s="126"/>
      <c r="K70" s="127"/>
      <c r="L70" s="128"/>
      <c r="M70" s="128"/>
      <c r="N70" s="129"/>
      <c r="O70" s="128"/>
      <c r="P70" s="128"/>
      <c r="Q70" s="129"/>
      <c r="R70" s="128"/>
      <c r="S70" s="128"/>
      <c r="T70" s="129"/>
      <c r="U70" s="124"/>
      <c r="V70" s="124"/>
      <c r="W70" s="124"/>
      <c r="X70" s="124"/>
      <c r="Y70" s="130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31"/>
      <c r="AL70" s="131"/>
      <c r="AM70" s="132"/>
      <c r="AN70" s="124"/>
      <c r="AO70" s="124"/>
      <c r="AP70" s="131"/>
    </row>
    <row r="71" spans="1:42" s="2" customFormat="1">
      <c r="A71" s="123"/>
      <c r="B71" s="123"/>
      <c r="C71" s="123"/>
      <c r="D71" s="124"/>
      <c r="E71" s="124"/>
      <c r="F71" s="124"/>
      <c r="G71" s="124"/>
      <c r="H71" s="125"/>
      <c r="I71" s="125"/>
      <c r="J71" s="126"/>
      <c r="K71" s="127"/>
      <c r="L71" s="128"/>
      <c r="M71" s="128"/>
      <c r="N71" s="129"/>
      <c r="O71" s="128"/>
      <c r="P71" s="128"/>
      <c r="Q71" s="129"/>
      <c r="R71" s="128"/>
      <c r="S71" s="128"/>
      <c r="T71" s="129"/>
      <c r="U71" s="124"/>
      <c r="V71" s="124"/>
      <c r="W71" s="124"/>
      <c r="X71" s="124"/>
      <c r="Y71" s="130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31"/>
      <c r="AL71" s="131"/>
      <c r="AM71" s="132"/>
      <c r="AN71" s="124"/>
      <c r="AO71" s="124"/>
      <c r="AP71" s="131"/>
    </row>
    <row r="72" spans="1:42" s="2" customFormat="1">
      <c r="A72" s="123"/>
      <c r="B72" s="123"/>
      <c r="C72" s="123"/>
      <c r="D72" s="124"/>
      <c r="E72" s="124"/>
      <c r="F72" s="124"/>
      <c r="G72" s="124"/>
      <c r="H72" s="125"/>
      <c r="I72" s="125"/>
      <c r="J72" s="126"/>
      <c r="K72" s="127"/>
      <c r="L72" s="128"/>
      <c r="M72" s="128"/>
      <c r="N72" s="129"/>
      <c r="O72" s="128"/>
      <c r="P72" s="128"/>
      <c r="Q72" s="129"/>
      <c r="R72" s="128"/>
      <c r="S72" s="128"/>
      <c r="T72" s="129"/>
      <c r="U72" s="124"/>
      <c r="V72" s="124"/>
      <c r="W72" s="124"/>
      <c r="X72" s="124"/>
      <c r="Y72" s="130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31"/>
      <c r="AL72" s="131"/>
      <c r="AM72" s="132"/>
      <c r="AN72" s="124"/>
      <c r="AO72" s="124"/>
      <c r="AP72" s="131"/>
    </row>
    <row r="73" spans="1:42" s="2" customFormat="1">
      <c r="A73" s="123"/>
      <c r="B73" s="123"/>
      <c r="C73" s="123"/>
      <c r="D73" s="124"/>
      <c r="E73" s="124"/>
      <c r="F73" s="124"/>
      <c r="G73" s="124"/>
      <c r="H73" s="125"/>
      <c r="I73" s="125"/>
      <c r="J73" s="126"/>
      <c r="K73" s="127"/>
      <c r="L73" s="128"/>
      <c r="M73" s="128"/>
      <c r="N73" s="129"/>
      <c r="O73" s="128"/>
      <c r="P73" s="128"/>
      <c r="Q73" s="129"/>
      <c r="R73" s="128"/>
      <c r="S73" s="128"/>
      <c r="T73" s="129"/>
      <c r="U73" s="124"/>
      <c r="V73" s="124"/>
      <c r="W73" s="124"/>
      <c r="X73" s="124"/>
      <c r="Y73" s="130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31"/>
      <c r="AL73" s="131"/>
      <c r="AM73" s="132"/>
      <c r="AN73" s="124"/>
      <c r="AO73" s="124"/>
      <c r="AP73" s="131"/>
    </row>
    <row r="74" spans="1:42" s="2" customFormat="1">
      <c r="A74" s="123"/>
      <c r="B74" s="123"/>
      <c r="C74" s="123"/>
      <c r="D74" s="124"/>
      <c r="E74" s="124"/>
      <c r="F74" s="124"/>
      <c r="G74" s="124"/>
      <c r="H74" s="125"/>
      <c r="I74" s="125"/>
      <c r="J74" s="126"/>
      <c r="K74" s="127"/>
      <c r="L74" s="128"/>
      <c r="M74" s="128"/>
      <c r="N74" s="129"/>
      <c r="O74" s="128"/>
      <c r="P74" s="128"/>
      <c r="Q74" s="129"/>
      <c r="R74" s="128"/>
      <c r="S74" s="128"/>
      <c r="T74" s="129"/>
      <c r="U74" s="124"/>
      <c r="V74" s="124"/>
      <c r="W74" s="124"/>
      <c r="X74" s="124"/>
      <c r="Y74" s="130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31"/>
      <c r="AL74" s="131"/>
      <c r="AM74" s="132"/>
      <c r="AN74" s="124"/>
      <c r="AO74" s="124"/>
      <c r="AP74" s="131"/>
    </row>
    <row r="75" spans="1:42">
      <c r="A75" s="123"/>
      <c r="B75" s="123"/>
      <c r="C75" s="123"/>
      <c r="D75" s="124"/>
      <c r="E75" s="124"/>
      <c r="F75" s="124"/>
      <c r="G75" s="124"/>
      <c r="H75" s="125"/>
      <c r="I75" s="125"/>
      <c r="J75" s="126"/>
      <c r="K75" s="127"/>
      <c r="L75" s="128"/>
      <c r="M75" s="128"/>
      <c r="N75" s="129"/>
      <c r="O75" s="128"/>
      <c r="P75" s="128"/>
      <c r="Q75" s="129"/>
      <c r="R75" s="128"/>
      <c r="S75" s="128"/>
      <c r="T75" s="129"/>
      <c r="U75" s="124"/>
      <c r="V75" s="124"/>
      <c r="W75" s="124"/>
      <c r="X75" s="124"/>
      <c r="Y75" s="130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31"/>
      <c r="AL75" s="131"/>
      <c r="AM75" s="132"/>
      <c r="AN75" s="124"/>
      <c r="AO75" s="124"/>
      <c r="AP75" s="131"/>
    </row>
    <row r="76" spans="1:42">
      <c r="A76" s="123"/>
      <c r="B76" s="123"/>
      <c r="C76" s="123"/>
      <c r="D76" s="124"/>
      <c r="E76" s="124"/>
      <c r="F76" s="124"/>
      <c r="G76" s="124"/>
      <c r="H76" s="125"/>
      <c r="I76" s="125"/>
      <c r="J76" s="126"/>
      <c r="K76" s="127"/>
      <c r="L76" s="128"/>
      <c r="M76" s="128"/>
      <c r="N76" s="129"/>
      <c r="O76" s="128"/>
      <c r="P76" s="128"/>
      <c r="Q76" s="129"/>
      <c r="R76" s="128"/>
      <c r="S76" s="128"/>
      <c r="T76" s="129"/>
      <c r="U76" s="124"/>
      <c r="V76" s="124"/>
      <c r="W76" s="124"/>
      <c r="X76" s="124"/>
      <c r="Y76" s="130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31"/>
      <c r="AL76" s="131"/>
      <c r="AM76" s="132"/>
      <c r="AN76" s="124"/>
      <c r="AO76" s="124"/>
      <c r="AP76" s="131"/>
    </row>
    <row r="77" spans="1:42">
      <c r="A77" s="123"/>
      <c r="B77" s="123"/>
      <c r="C77" s="123"/>
      <c r="D77" s="124"/>
      <c r="E77" s="124"/>
      <c r="F77" s="124"/>
      <c r="G77" s="124"/>
      <c r="H77" s="125"/>
      <c r="I77" s="125"/>
      <c r="J77" s="126"/>
      <c r="K77" s="127"/>
      <c r="L77" s="128"/>
      <c r="M77" s="128"/>
      <c r="N77" s="129"/>
      <c r="O77" s="128"/>
      <c r="P77" s="128"/>
      <c r="Q77" s="129"/>
      <c r="R77" s="128"/>
      <c r="S77" s="128"/>
      <c r="T77" s="129"/>
      <c r="U77" s="124"/>
      <c r="V77" s="124"/>
      <c r="W77" s="124"/>
      <c r="X77" s="124"/>
      <c r="Y77" s="130"/>
      <c r="Z77" s="124"/>
      <c r="AA77" s="124"/>
      <c r="AB77" s="124"/>
      <c r="AC77" s="124"/>
      <c r="AD77" s="124"/>
      <c r="AE77" s="124"/>
      <c r="AF77" s="124"/>
      <c r="AG77" s="124"/>
      <c r="AH77" s="124"/>
      <c r="AI77" s="124"/>
      <c r="AJ77" s="124"/>
      <c r="AK77" s="131"/>
      <c r="AL77" s="131"/>
      <c r="AM77" s="132"/>
      <c r="AN77" s="124"/>
      <c r="AO77" s="124"/>
      <c r="AP77" s="131"/>
    </row>
    <row r="78" spans="1:42">
      <c r="A78" s="123"/>
      <c r="B78" s="123"/>
      <c r="C78" s="123"/>
      <c r="D78" s="124"/>
      <c r="E78" s="124"/>
      <c r="F78" s="124"/>
      <c r="G78" s="124"/>
      <c r="H78" s="125"/>
      <c r="I78" s="125"/>
      <c r="J78" s="126"/>
      <c r="K78" s="127"/>
      <c r="L78" s="128"/>
      <c r="M78" s="128"/>
      <c r="N78" s="129"/>
      <c r="O78" s="128"/>
      <c r="P78" s="128"/>
      <c r="Q78" s="129"/>
      <c r="R78" s="128"/>
      <c r="S78" s="128"/>
      <c r="T78" s="129"/>
      <c r="U78" s="124"/>
      <c r="V78" s="124"/>
      <c r="W78" s="124"/>
      <c r="X78" s="124"/>
      <c r="Y78" s="130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31"/>
      <c r="AL78" s="131"/>
      <c r="AM78" s="132"/>
      <c r="AN78" s="124"/>
      <c r="AO78" s="124"/>
      <c r="AP78" s="131"/>
    </row>
    <row r="79" spans="1:42">
      <c r="A79" s="123"/>
      <c r="B79" s="123"/>
      <c r="C79" s="123"/>
      <c r="D79" s="124"/>
      <c r="E79" s="124"/>
      <c r="F79" s="124"/>
      <c r="G79" s="124"/>
      <c r="H79" s="125"/>
      <c r="I79" s="125"/>
      <c r="J79" s="126"/>
      <c r="K79" s="127"/>
      <c r="L79" s="128"/>
      <c r="M79" s="128"/>
      <c r="N79" s="129"/>
      <c r="O79" s="128"/>
      <c r="P79" s="128"/>
      <c r="Q79" s="129"/>
      <c r="R79" s="128"/>
      <c r="S79" s="128"/>
      <c r="T79" s="129"/>
      <c r="U79" s="124"/>
      <c r="V79" s="124"/>
      <c r="W79" s="124"/>
      <c r="X79" s="124"/>
      <c r="Y79" s="130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31"/>
      <c r="AL79" s="131"/>
      <c r="AM79" s="132"/>
      <c r="AN79" s="124"/>
      <c r="AO79" s="124"/>
      <c r="AP79" s="131"/>
    </row>
    <row r="80" spans="1:42">
      <c r="A80" s="123"/>
      <c r="B80" s="123"/>
      <c r="C80" s="123"/>
      <c r="D80" s="124"/>
      <c r="E80" s="124"/>
      <c r="F80" s="124"/>
      <c r="G80" s="124"/>
      <c r="H80" s="125"/>
      <c r="I80" s="125"/>
      <c r="J80" s="126"/>
      <c r="K80" s="127"/>
      <c r="L80" s="128"/>
      <c r="M80" s="128"/>
      <c r="N80" s="129"/>
      <c r="O80" s="128"/>
      <c r="P80" s="128"/>
      <c r="Q80" s="129"/>
      <c r="R80" s="128"/>
      <c r="S80" s="128"/>
      <c r="T80" s="129"/>
      <c r="U80" s="124"/>
      <c r="V80" s="124"/>
      <c r="W80" s="124"/>
      <c r="X80" s="124"/>
      <c r="Y80" s="130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31"/>
      <c r="AL80" s="131"/>
      <c r="AM80" s="132"/>
      <c r="AN80" s="124"/>
      <c r="AO80" s="124"/>
      <c r="AP80" s="131"/>
    </row>
    <row r="81" spans="1:42">
      <c r="A81" s="123"/>
      <c r="B81" s="123"/>
      <c r="C81" s="123"/>
      <c r="D81" s="124"/>
      <c r="E81" s="124"/>
      <c r="F81" s="124"/>
      <c r="G81" s="124"/>
      <c r="H81" s="125"/>
      <c r="I81" s="125"/>
      <c r="J81" s="126"/>
      <c r="K81" s="127"/>
      <c r="L81" s="128"/>
      <c r="M81" s="128"/>
      <c r="N81" s="129"/>
      <c r="O81" s="128"/>
      <c r="P81" s="128"/>
      <c r="Q81" s="129"/>
      <c r="R81" s="128"/>
      <c r="S81" s="128"/>
      <c r="T81" s="129"/>
      <c r="U81" s="124"/>
      <c r="V81" s="124"/>
      <c r="W81" s="124"/>
      <c r="X81" s="124"/>
      <c r="Y81" s="130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31"/>
      <c r="AL81" s="131"/>
      <c r="AM81" s="132"/>
      <c r="AN81" s="124"/>
      <c r="AO81" s="124"/>
      <c r="AP81" s="131"/>
    </row>
    <row r="82" spans="1:42">
      <c r="A82" s="123"/>
      <c r="B82" s="123"/>
      <c r="C82" s="123"/>
      <c r="D82" s="124"/>
      <c r="E82" s="124"/>
      <c r="F82" s="124"/>
      <c r="G82" s="124"/>
      <c r="H82" s="125"/>
      <c r="I82" s="125"/>
      <c r="J82" s="126"/>
      <c r="K82" s="127"/>
      <c r="L82" s="128"/>
      <c r="M82" s="128"/>
      <c r="N82" s="129"/>
      <c r="O82" s="128"/>
      <c r="P82" s="128"/>
      <c r="Q82" s="129"/>
      <c r="R82" s="128"/>
      <c r="S82" s="128"/>
      <c r="T82" s="129"/>
      <c r="U82" s="124"/>
      <c r="V82" s="124"/>
      <c r="W82" s="124"/>
      <c r="X82" s="124"/>
      <c r="Y82" s="130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31"/>
      <c r="AL82" s="131"/>
      <c r="AM82" s="132"/>
      <c r="AN82" s="124"/>
      <c r="AO82" s="124"/>
      <c r="AP82" s="131"/>
    </row>
    <row r="83" spans="1:42">
      <c r="A83" s="123"/>
      <c r="B83" s="123"/>
      <c r="C83" s="123"/>
      <c r="D83" s="124"/>
      <c r="E83" s="124"/>
      <c r="F83" s="124"/>
      <c r="G83" s="124"/>
      <c r="H83" s="125"/>
      <c r="I83" s="125"/>
      <c r="J83" s="126"/>
      <c r="K83" s="127"/>
      <c r="L83" s="128"/>
      <c r="M83" s="128"/>
      <c r="N83" s="129"/>
      <c r="O83" s="128"/>
      <c r="P83" s="128"/>
      <c r="Q83" s="129"/>
      <c r="R83" s="128"/>
      <c r="S83" s="128"/>
      <c r="T83" s="129"/>
      <c r="U83" s="124"/>
      <c r="V83" s="124"/>
      <c r="W83" s="124"/>
      <c r="X83" s="124"/>
      <c r="Y83" s="130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31"/>
      <c r="AL83" s="131"/>
      <c r="AM83" s="132"/>
      <c r="AN83" s="124"/>
      <c r="AO83" s="124"/>
      <c r="AP83" s="131"/>
    </row>
    <row r="84" spans="1:42">
      <c r="A84" s="123"/>
      <c r="B84" s="123"/>
      <c r="C84" s="123"/>
      <c r="D84" s="124"/>
      <c r="E84" s="124"/>
      <c r="F84" s="124"/>
      <c r="G84" s="124"/>
      <c r="H84" s="125"/>
      <c r="I84" s="125"/>
      <c r="J84" s="126"/>
      <c r="K84" s="127"/>
      <c r="L84" s="128"/>
      <c r="M84" s="128"/>
      <c r="N84" s="129"/>
      <c r="O84" s="128"/>
      <c r="P84" s="128"/>
      <c r="Q84" s="129"/>
      <c r="R84" s="128"/>
      <c r="S84" s="128"/>
      <c r="T84" s="129"/>
      <c r="U84" s="124"/>
      <c r="V84" s="124"/>
      <c r="W84" s="124"/>
      <c r="X84" s="124"/>
      <c r="Y84" s="130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31"/>
      <c r="AL84" s="131"/>
      <c r="AM84" s="132"/>
      <c r="AN84" s="124"/>
      <c r="AO84" s="124"/>
      <c r="AP84" s="131"/>
    </row>
    <row r="85" spans="1:42">
      <c r="A85" s="123"/>
      <c r="B85" s="123"/>
      <c r="C85" s="123"/>
      <c r="D85" s="124"/>
      <c r="E85" s="124"/>
      <c r="F85" s="124"/>
      <c r="G85" s="124"/>
      <c r="H85" s="125"/>
      <c r="I85" s="125"/>
      <c r="J85" s="126"/>
      <c r="K85" s="127"/>
      <c r="L85" s="128"/>
      <c r="M85" s="128"/>
      <c r="N85" s="129"/>
      <c r="O85" s="128"/>
      <c r="P85" s="128"/>
      <c r="Q85" s="129"/>
      <c r="R85" s="128"/>
      <c r="S85" s="128"/>
      <c r="T85" s="129"/>
      <c r="U85" s="124"/>
      <c r="V85" s="124"/>
      <c r="W85" s="124"/>
      <c r="X85" s="124"/>
      <c r="Y85" s="130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31"/>
      <c r="AL85" s="131"/>
      <c r="AM85" s="132"/>
      <c r="AN85" s="124"/>
      <c r="AO85" s="124"/>
      <c r="AP85" s="131"/>
    </row>
    <row r="86" spans="1:42">
      <c r="A86" s="123"/>
      <c r="B86" s="123"/>
      <c r="C86" s="123"/>
      <c r="D86" s="124"/>
      <c r="E86" s="124"/>
      <c r="F86" s="124"/>
      <c r="G86" s="124"/>
      <c r="H86" s="125"/>
      <c r="I86" s="125"/>
      <c r="J86" s="126"/>
      <c r="K86" s="127"/>
      <c r="L86" s="128"/>
      <c r="M86" s="128"/>
      <c r="N86" s="129"/>
      <c r="O86" s="128"/>
      <c r="P86" s="128"/>
      <c r="Q86" s="129"/>
      <c r="R86" s="128"/>
      <c r="S86" s="128"/>
      <c r="T86" s="129"/>
      <c r="U86" s="124"/>
      <c r="V86" s="124"/>
      <c r="W86" s="124"/>
      <c r="X86" s="124"/>
      <c r="Y86" s="130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31"/>
      <c r="AL86" s="131"/>
      <c r="AM86" s="132"/>
      <c r="AN86" s="124"/>
      <c r="AO86" s="124"/>
      <c r="AP86" s="131"/>
    </row>
    <row r="87" spans="1:42">
      <c r="A87" s="123"/>
      <c r="B87" s="123"/>
      <c r="C87" s="123"/>
      <c r="D87" s="124"/>
      <c r="E87" s="124"/>
      <c r="F87" s="124"/>
      <c r="G87" s="124"/>
      <c r="H87" s="125"/>
      <c r="I87" s="125"/>
      <c r="J87" s="126"/>
      <c r="K87" s="127"/>
      <c r="L87" s="128"/>
      <c r="M87" s="128"/>
      <c r="N87" s="129"/>
      <c r="O87" s="128"/>
      <c r="P87" s="128"/>
      <c r="Q87" s="129"/>
      <c r="R87" s="128"/>
      <c r="S87" s="128"/>
      <c r="T87" s="129"/>
      <c r="U87" s="124"/>
      <c r="V87" s="124"/>
      <c r="W87" s="124"/>
      <c r="X87" s="124"/>
      <c r="Y87" s="130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31"/>
      <c r="AL87" s="131"/>
      <c r="AM87" s="132"/>
      <c r="AN87" s="124"/>
      <c r="AO87" s="124"/>
      <c r="AP87" s="131"/>
    </row>
    <row r="88" spans="1:42">
      <c r="A88" s="123"/>
      <c r="B88" s="123"/>
      <c r="C88" s="123"/>
      <c r="D88" s="124"/>
      <c r="E88" s="124"/>
      <c r="F88" s="124"/>
      <c r="G88" s="124"/>
      <c r="H88" s="125"/>
      <c r="I88" s="125"/>
      <c r="J88" s="126"/>
      <c r="K88" s="127"/>
      <c r="L88" s="128"/>
      <c r="M88" s="128"/>
      <c r="N88" s="129"/>
      <c r="O88" s="128"/>
      <c r="P88" s="128"/>
      <c r="Q88" s="129"/>
      <c r="R88" s="128"/>
      <c r="S88" s="128"/>
      <c r="T88" s="129"/>
      <c r="U88" s="124"/>
      <c r="V88" s="124"/>
      <c r="W88" s="124"/>
      <c r="X88" s="124"/>
      <c r="Y88" s="130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31"/>
      <c r="AL88" s="131"/>
      <c r="AM88" s="132"/>
      <c r="AN88" s="124"/>
      <c r="AO88" s="124"/>
      <c r="AP88" s="131"/>
    </row>
    <row r="89" spans="1:42">
      <c r="A89" s="123"/>
      <c r="B89" s="123"/>
      <c r="C89" s="123"/>
      <c r="D89" s="124"/>
      <c r="E89" s="124"/>
      <c r="F89" s="124"/>
      <c r="G89" s="124"/>
      <c r="H89" s="125"/>
      <c r="I89" s="125"/>
      <c r="J89" s="126"/>
      <c r="K89" s="127"/>
      <c r="L89" s="128"/>
      <c r="M89" s="128"/>
      <c r="N89" s="129"/>
      <c r="O89" s="128"/>
      <c r="P89" s="128"/>
      <c r="Q89" s="129"/>
      <c r="R89" s="128"/>
      <c r="S89" s="128"/>
      <c r="T89" s="129"/>
      <c r="U89" s="124"/>
      <c r="V89" s="124"/>
      <c r="W89" s="124"/>
      <c r="X89" s="124"/>
      <c r="Y89" s="130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31"/>
      <c r="AL89" s="131"/>
      <c r="AM89" s="132"/>
      <c r="AN89" s="124"/>
      <c r="AO89" s="124"/>
      <c r="AP89" s="131"/>
    </row>
    <row r="90" spans="1:42">
      <c r="A90" s="123"/>
      <c r="B90" s="123"/>
      <c r="C90" s="123"/>
      <c r="D90" s="124"/>
      <c r="E90" s="124"/>
      <c r="F90" s="124"/>
      <c r="G90" s="124"/>
      <c r="H90" s="125"/>
      <c r="I90" s="125"/>
      <c r="J90" s="126"/>
      <c r="K90" s="127"/>
      <c r="L90" s="128"/>
      <c r="M90" s="128"/>
      <c r="N90" s="129"/>
      <c r="O90" s="128"/>
      <c r="P90" s="128"/>
      <c r="Q90" s="129"/>
      <c r="R90" s="128"/>
      <c r="S90" s="128"/>
      <c r="T90" s="129"/>
      <c r="U90" s="124"/>
      <c r="V90" s="124"/>
      <c r="W90" s="124"/>
      <c r="X90" s="124"/>
      <c r="Y90" s="130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31"/>
      <c r="AL90" s="131"/>
      <c r="AM90" s="132"/>
      <c r="AN90" s="124"/>
      <c r="AO90" s="124"/>
      <c r="AP90" s="131"/>
    </row>
    <row r="91" spans="1:42">
      <c r="A91" s="123"/>
      <c r="B91" s="123"/>
      <c r="C91" s="123"/>
      <c r="D91" s="124"/>
      <c r="E91" s="124"/>
      <c r="F91" s="124"/>
      <c r="G91" s="124"/>
      <c r="H91" s="125"/>
      <c r="I91" s="125"/>
      <c r="J91" s="126"/>
      <c r="K91" s="127"/>
      <c r="L91" s="128"/>
      <c r="M91" s="128"/>
      <c r="N91" s="129"/>
      <c r="O91" s="128"/>
      <c r="P91" s="128"/>
      <c r="Q91" s="129"/>
      <c r="R91" s="128"/>
      <c r="S91" s="128"/>
      <c r="T91" s="129"/>
      <c r="U91" s="124"/>
      <c r="V91" s="124"/>
      <c r="W91" s="124"/>
      <c r="X91" s="124"/>
      <c r="Y91" s="130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  <c r="AK91" s="131"/>
      <c r="AL91" s="131"/>
      <c r="AM91" s="132"/>
      <c r="AN91" s="124"/>
      <c r="AO91" s="124"/>
      <c r="AP91" s="131"/>
    </row>
    <row r="92" spans="1:42">
      <c r="A92" s="123"/>
      <c r="B92" s="123"/>
      <c r="C92" s="123"/>
      <c r="D92" s="124"/>
      <c r="E92" s="124"/>
      <c r="F92" s="124"/>
      <c r="G92" s="124"/>
      <c r="H92" s="125"/>
      <c r="I92" s="125"/>
      <c r="J92" s="126"/>
      <c r="K92" s="127"/>
      <c r="L92" s="128"/>
      <c r="M92" s="128"/>
      <c r="N92" s="129"/>
      <c r="O92" s="128"/>
      <c r="P92" s="128"/>
      <c r="Q92" s="129"/>
      <c r="R92" s="128"/>
      <c r="S92" s="128"/>
      <c r="T92" s="129"/>
      <c r="U92" s="124"/>
      <c r="V92" s="124"/>
      <c r="W92" s="124"/>
      <c r="X92" s="124"/>
      <c r="Y92" s="130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31"/>
      <c r="AL92" s="131"/>
      <c r="AM92" s="132"/>
      <c r="AN92" s="124"/>
      <c r="AO92" s="124"/>
      <c r="AP92" s="131"/>
    </row>
    <row r="93" spans="1:42">
      <c r="A93" s="123"/>
      <c r="B93" s="123"/>
      <c r="C93" s="123"/>
      <c r="D93" s="124"/>
      <c r="E93" s="124"/>
      <c r="F93" s="124"/>
      <c r="G93" s="124"/>
      <c r="H93" s="125"/>
      <c r="I93" s="125"/>
      <c r="J93" s="126"/>
      <c r="K93" s="127"/>
      <c r="L93" s="128"/>
      <c r="M93" s="128"/>
      <c r="N93" s="129"/>
      <c r="O93" s="128"/>
      <c r="P93" s="128"/>
      <c r="Q93" s="129"/>
      <c r="R93" s="128"/>
      <c r="S93" s="128"/>
      <c r="T93" s="129"/>
      <c r="U93" s="124"/>
      <c r="V93" s="124"/>
      <c r="W93" s="124"/>
      <c r="X93" s="124"/>
      <c r="Y93" s="130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31"/>
      <c r="AL93" s="131"/>
      <c r="AM93" s="132"/>
      <c r="AN93" s="124"/>
      <c r="AO93" s="124"/>
      <c r="AP93" s="131"/>
    </row>
    <row r="94" spans="1:42">
      <c r="A94" s="123"/>
      <c r="B94" s="123"/>
      <c r="C94" s="123"/>
      <c r="D94" s="124"/>
      <c r="E94" s="124"/>
      <c r="F94" s="124"/>
      <c r="G94" s="124"/>
      <c r="H94" s="125"/>
      <c r="I94" s="125"/>
      <c r="J94" s="126"/>
      <c r="K94" s="127"/>
      <c r="L94" s="128"/>
      <c r="M94" s="128"/>
      <c r="N94" s="129"/>
      <c r="O94" s="128"/>
      <c r="P94" s="128"/>
      <c r="Q94" s="129"/>
      <c r="R94" s="128"/>
      <c r="S94" s="128"/>
      <c r="T94" s="129"/>
      <c r="U94" s="124"/>
      <c r="V94" s="124"/>
      <c r="W94" s="124"/>
      <c r="X94" s="124"/>
      <c r="Y94" s="130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31"/>
      <c r="AL94" s="131"/>
      <c r="AM94" s="132"/>
      <c r="AN94" s="124"/>
      <c r="AO94" s="124"/>
      <c r="AP94" s="131"/>
    </row>
    <row r="95" spans="1:42">
      <c r="A95" s="123"/>
      <c r="B95" s="123"/>
      <c r="C95" s="123"/>
      <c r="D95" s="124"/>
      <c r="E95" s="124"/>
      <c r="F95" s="124"/>
      <c r="G95" s="124"/>
      <c r="H95" s="125"/>
      <c r="I95" s="125"/>
      <c r="J95" s="126"/>
      <c r="K95" s="127"/>
      <c r="L95" s="128"/>
      <c r="M95" s="128"/>
      <c r="N95" s="129"/>
      <c r="O95" s="128"/>
      <c r="P95" s="128"/>
      <c r="Q95" s="129"/>
      <c r="R95" s="128"/>
      <c r="S95" s="128"/>
      <c r="T95" s="129"/>
      <c r="U95" s="124"/>
      <c r="V95" s="124"/>
      <c r="W95" s="124"/>
      <c r="X95" s="124"/>
      <c r="Y95" s="130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131"/>
      <c r="AL95" s="131"/>
      <c r="AM95" s="132"/>
      <c r="AN95" s="124"/>
      <c r="AO95" s="124"/>
      <c r="AP95" s="131"/>
    </row>
    <row r="96" spans="1:42">
      <c r="A96" s="123"/>
      <c r="B96" s="123"/>
      <c r="C96" s="123"/>
      <c r="D96" s="124"/>
      <c r="E96" s="124"/>
      <c r="F96" s="124"/>
      <c r="G96" s="124"/>
      <c r="H96" s="125"/>
      <c r="I96" s="125"/>
      <c r="J96" s="126"/>
      <c r="K96" s="127"/>
      <c r="L96" s="128"/>
      <c r="M96" s="128"/>
      <c r="N96" s="129"/>
      <c r="O96" s="128"/>
      <c r="P96" s="128"/>
      <c r="Q96" s="129"/>
      <c r="R96" s="128"/>
      <c r="S96" s="128"/>
      <c r="T96" s="129"/>
      <c r="U96" s="124"/>
      <c r="V96" s="124"/>
      <c r="W96" s="124"/>
      <c r="X96" s="124"/>
      <c r="Y96" s="130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24"/>
      <c r="AK96" s="131"/>
      <c r="AL96" s="131"/>
      <c r="AM96" s="132"/>
      <c r="AN96" s="124"/>
      <c r="AO96" s="124"/>
      <c r="AP96" s="131"/>
    </row>
    <row r="97" spans="1:42">
      <c r="A97" s="123"/>
      <c r="B97" s="123"/>
      <c r="C97" s="123"/>
      <c r="D97" s="124"/>
      <c r="E97" s="124"/>
      <c r="F97" s="124"/>
      <c r="G97" s="124"/>
      <c r="H97" s="125"/>
      <c r="I97" s="125"/>
      <c r="J97" s="126"/>
      <c r="K97" s="127"/>
      <c r="L97" s="128"/>
      <c r="M97" s="128"/>
      <c r="N97" s="129"/>
      <c r="O97" s="128"/>
      <c r="P97" s="128"/>
      <c r="Q97" s="129"/>
      <c r="R97" s="128"/>
      <c r="S97" s="128"/>
      <c r="T97" s="129"/>
      <c r="U97" s="124"/>
      <c r="V97" s="124"/>
      <c r="W97" s="124"/>
      <c r="X97" s="124"/>
      <c r="Y97" s="130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24"/>
      <c r="AK97" s="131"/>
      <c r="AL97" s="131"/>
      <c r="AM97" s="132"/>
      <c r="AN97" s="124"/>
      <c r="AO97" s="124"/>
      <c r="AP97" s="131"/>
    </row>
    <row r="98" spans="1:42">
      <c r="A98" s="123"/>
      <c r="B98" s="123"/>
      <c r="C98" s="123"/>
      <c r="D98" s="124"/>
      <c r="E98" s="124"/>
      <c r="F98" s="124"/>
      <c r="G98" s="124"/>
      <c r="H98" s="125"/>
      <c r="I98" s="125"/>
      <c r="J98" s="126"/>
      <c r="K98" s="127"/>
      <c r="L98" s="128"/>
      <c r="M98" s="128"/>
      <c r="N98" s="129"/>
      <c r="O98" s="128"/>
      <c r="P98" s="128"/>
      <c r="Q98" s="129"/>
      <c r="R98" s="128"/>
      <c r="S98" s="128"/>
      <c r="T98" s="129"/>
      <c r="U98" s="124"/>
      <c r="V98" s="124"/>
      <c r="W98" s="124"/>
      <c r="X98" s="124"/>
      <c r="Y98" s="130"/>
      <c r="Z98" s="124"/>
      <c r="AA98" s="124"/>
      <c r="AB98" s="124"/>
      <c r="AC98" s="124"/>
      <c r="AD98" s="124"/>
      <c r="AE98" s="124"/>
      <c r="AF98" s="124"/>
      <c r="AG98" s="124"/>
      <c r="AH98" s="124"/>
      <c r="AI98" s="124"/>
      <c r="AJ98" s="124"/>
      <c r="AK98" s="131"/>
      <c r="AL98" s="131"/>
      <c r="AM98" s="132"/>
      <c r="AN98" s="124"/>
      <c r="AO98" s="124"/>
      <c r="AP98" s="131"/>
    </row>
    <row r="99" spans="1:42">
      <c r="A99" s="123"/>
      <c r="B99" s="123"/>
      <c r="C99" s="123"/>
      <c r="D99" s="124"/>
      <c r="E99" s="124"/>
      <c r="F99" s="124"/>
      <c r="G99" s="124"/>
      <c r="H99" s="125"/>
      <c r="I99" s="125"/>
      <c r="J99" s="126"/>
      <c r="K99" s="127"/>
      <c r="L99" s="128"/>
      <c r="M99" s="128"/>
      <c r="N99" s="129"/>
      <c r="O99" s="128"/>
      <c r="P99" s="128"/>
      <c r="Q99" s="129"/>
      <c r="R99" s="128"/>
      <c r="S99" s="128"/>
      <c r="T99" s="129"/>
      <c r="U99" s="124"/>
      <c r="V99" s="124"/>
      <c r="W99" s="124"/>
      <c r="X99" s="124"/>
      <c r="Y99" s="130"/>
      <c r="Z99" s="124"/>
      <c r="AA99" s="124"/>
      <c r="AB99" s="124"/>
      <c r="AC99" s="124"/>
      <c r="AD99" s="124"/>
      <c r="AE99" s="124"/>
      <c r="AF99" s="124"/>
      <c r="AG99" s="124"/>
      <c r="AH99" s="124"/>
      <c r="AI99" s="124"/>
      <c r="AJ99" s="124"/>
      <c r="AK99" s="131"/>
      <c r="AL99" s="131"/>
      <c r="AM99" s="132"/>
      <c r="AN99" s="124"/>
      <c r="AO99" s="124"/>
      <c r="AP99" s="131"/>
    </row>
    <row r="100" spans="1:42">
      <c r="A100" s="123"/>
      <c r="B100" s="123"/>
      <c r="C100" s="123"/>
      <c r="D100" s="124"/>
      <c r="E100" s="124"/>
      <c r="F100" s="124"/>
      <c r="G100" s="124"/>
      <c r="H100" s="125"/>
      <c r="I100" s="125"/>
      <c r="J100" s="126"/>
      <c r="K100" s="127"/>
      <c r="L100" s="128"/>
      <c r="M100" s="128"/>
      <c r="N100" s="129"/>
      <c r="O100" s="128"/>
      <c r="P100" s="128"/>
      <c r="Q100" s="129"/>
      <c r="R100" s="128"/>
      <c r="S100" s="128"/>
      <c r="T100" s="129"/>
      <c r="U100" s="124"/>
      <c r="V100" s="124"/>
      <c r="W100" s="124"/>
      <c r="X100" s="124"/>
      <c r="Y100" s="130"/>
      <c r="Z100" s="124"/>
      <c r="AA100" s="124"/>
      <c r="AB100" s="124"/>
      <c r="AC100" s="124"/>
      <c r="AD100" s="124"/>
      <c r="AE100" s="124"/>
      <c r="AF100" s="124"/>
      <c r="AG100" s="124"/>
      <c r="AH100" s="124"/>
      <c r="AI100" s="124"/>
      <c r="AJ100" s="124"/>
      <c r="AK100" s="131"/>
      <c r="AL100" s="131"/>
      <c r="AM100" s="132"/>
      <c r="AN100" s="124"/>
      <c r="AO100" s="124"/>
      <c r="AP100" s="131"/>
    </row>
    <row r="101" spans="1:42">
      <c r="A101" s="123"/>
      <c r="B101" s="123"/>
      <c r="C101" s="123"/>
      <c r="D101" s="124"/>
      <c r="E101" s="124"/>
      <c r="F101" s="124"/>
      <c r="G101" s="124"/>
      <c r="H101" s="125"/>
      <c r="I101" s="125"/>
      <c r="J101" s="126"/>
      <c r="K101" s="127"/>
      <c r="L101" s="128"/>
      <c r="M101" s="128"/>
      <c r="N101" s="129"/>
      <c r="O101" s="128"/>
      <c r="P101" s="128"/>
      <c r="Q101" s="129"/>
      <c r="R101" s="128"/>
      <c r="S101" s="128"/>
      <c r="T101" s="129"/>
      <c r="U101" s="124"/>
      <c r="V101" s="124"/>
      <c r="W101" s="124"/>
      <c r="X101" s="124"/>
      <c r="Y101" s="130"/>
      <c r="Z101" s="124"/>
      <c r="AA101" s="124"/>
      <c r="AB101" s="124"/>
      <c r="AC101" s="124"/>
      <c r="AD101" s="124"/>
      <c r="AE101" s="124"/>
      <c r="AF101" s="124"/>
      <c r="AG101" s="124"/>
      <c r="AH101" s="124"/>
      <c r="AI101" s="124"/>
      <c r="AJ101" s="124"/>
      <c r="AK101" s="131"/>
      <c r="AL101" s="131"/>
      <c r="AM101" s="132"/>
      <c r="AN101" s="124"/>
      <c r="AO101" s="124"/>
      <c r="AP101" s="131"/>
    </row>
    <row r="102" spans="1:42">
      <c r="A102" s="123"/>
      <c r="B102" s="123"/>
      <c r="C102" s="123"/>
      <c r="D102" s="124"/>
      <c r="E102" s="124"/>
      <c r="F102" s="124"/>
      <c r="G102" s="124"/>
      <c r="H102" s="125"/>
      <c r="I102" s="125"/>
      <c r="J102" s="126"/>
      <c r="K102" s="127"/>
      <c r="L102" s="128"/>
      <c r="M102" s="128"/>
      <c r="N102" s="129"/>
      <c r="O102" s="128"/>
      <c r="P102" s="128"/>
      <c r="Q102" s="129"/>
      <c r="R102" s="128"/>
      <c r="S102" s="128"/>
      <c r="T102" s="129"/>
      <c r="U102" s="124"/>
      <c r="V102" s="124"/>
      <c r="W102" s="124"/>
      <c r="X102" s="124"/>
      <c r="Y102" s="130"/>
      <c r="Z102" s="124"/>
      <c r="AA102" s="124"/>
      <c r="AB102" s="124"/>
      <c r="AC102" s="124"/>
      <c r="AD102" s="124"/>
      <c r="AE102" s="124"/>
      <c r="AF102" s="124"/>
      <c r="AG102" s="124"/>
      <c r="AH102" s="124"/>
      <c r="AI102" s="124"/>
      <c r="AJ102" s="124"/>
      <c r="AK102" s="131"/>
      <c r="AL102" s="131"/>
      <c r="AM102" s="132"/>
      <c r="AN102" s="124"/>
      <c r="AO102" s="124"/>
      <c r="AP102" s="131"/>
    </row>
    <row r="103" spans="1:42">
      <c r="A103" s="123"/>
      <c r="B103" s="123"/>
      <c r="C103" s="123"/>
      <c r="D103" s="124"/>
      <c r="E103" s="124"/>
      <c r="F103" s="124"/>
      <c r="G103" s="124"/>
      <c r="H103" s="125"/>
      <c r="I103" s="125"/>
      <c r="J103" s="126"/>
      <c r="K103" s="127"/>
      <c r="L103" s="128"/>
      <c r="M103" s="128"/>
      <c r="N103" s="129"/>
      <c r="O103" s="128"/>
      <c r="P103" s="128"/>
      <c r="Q103" s="129"/>
      <c r="R103" s="128"/>
      <c r="S103" s="128"/>
      <c r="T103" s="129"/>
      <c r="U103" s="124"/>
      <c r="V103" s="124"/>
      <c r="W103" s="124"/>
      <c r="X103" s="124"/>
      <c r="Y103" s="130"/>
      <c r="Z103" s="124"/>
      <c r="AA103" s="124"/>
      <c r="AB103" s="124"/>
      <c r="AC103" s="124"/>
      <c r="AD103" s="124"/>
      <c r="AE103" s="124"/>
      <c r="AF103" s="124"/>
      <c r="AG103" s="124"/>
      <c r="AH103" s="124"/>
      <c r="AI103" s="124"/>
      <c r="AJ103" s="124"/>
      <c r="AK103" s="131"/>
      <c r="AL103" s="131"/>
      <c r="AM103" s="132"/>
      <c r="AN103" s="124"/>
      <c r="AO103" s="124"/>
      <c r="AP103" s="131"/>
    </row>
    <row r="104" spans="1:42">
      <c r="A104" s="123"/>
      <c r="B104" s="123"/>
      <c r="C104" s="123"/>
      <c r="D104" s="124"/>
      <c r="E104" s="124"/>
      <c r="F104" s="124"/>
      <c r="G104" s="124"/>
      <c r="H104" s="125"/>
      <c r="I104" s="125"/>
      <c r="J104" s="126"/>
      <c r="K104" s="127"/>
      <c r="L104" s="128"/>
      <c r="M104" s="128"/>
      <c r="N104" s="129"/>
      <c r="O104" s="128"/>
      <c r="P104" s="128"/>
      <c r="Q104" s="129"/>
      <c r="R104" s="128"/>
      <c r="S104" s="128"/>
      <c r="T104" s="129"/>
      <c r="U104" s="124"/>
      <c r="V104" s="124"/>
      <c r="W104" s="124"/>
      <c r="X104" s="124"/>
      <c r="Y104" s="130"/>
      <c r="Z104" s="124"/>
      <c r="AA104" s="124"/>
      <c r="AB104" s="124"/>
      <c r="AC104" s="124"/>
      <c r="AD104" s="124"/>
      <c r="AE104" s="124"/>
      <c r="AF104" s="124"/>
      <c r="AG104" s="124"/>
      <c r="AH104" s="124"/>
      <c r="AI104" s="124"/>
      <c r="AJ104" s="124"/>
      <c r="AK104" s="131"/>
      <c r="AL104" s="131"/>
      <c r="AM104" s="132"/>
      <c r="AN104" s="124"/>
      <c r="AO104" s="124"/>
      <c r="AP104" s="131"/>
    </row>
    <row r="105" spans="1:42">
      <c r="A105" s="123"/>
      <c r="B105" s="123"/>
      <c r="C105" s="123"/>
      <c r="D105" s="124"/>
      <c r="E105" s="124"/>
      <c r="F105" s="124"/>
      <c r="G105" s="124"/>
      <c r="H105" s="125"/>
      <c r="I105" s="125"/>
      <c r="J105" s="126"/>
      <c r="K105" s="127"/>
      <c r="L105" s="128"/>
      <c r="M105" s="128"/>
      <c r="N105" s="129"/>
      <c r="O105" s="128"/>
      <c r="P105" s="128"/>
      <c r="Q105" s="129"/>
      <c r="R105" s="128"/>
      <c r="S105" s="128"/>
      <c r="T105" s="129"/>
      <c r="U105" s="124"/>
      <c r="V105" s="124"/>
      <c r="W105" s="124"/>
      <c r="X105" s="124"/>
      <c r="Y105" s="130"/>
      <c r="Z105" s="124"/>
      <c r="AA105" s="124"/>
      <c r="AB105" s="124"/>
      <c r="AC105" s="124"/>
      <c r="AD105" s="124"/>
      <c r="AE105" s="124"/>
      <c r="AF105" s="124"/>
      <c r="AG105" s="124"/>
      <c r="AH105" s="124"/>
      <c r="AI105" s="124"/>
      <c r="AJ105" s="124"/>
      <c r="AK105" s="131"/>
      <c r="AL105" s="131"/>
      <c r="AM105" s="132"/>
      <c r="AN105" s="124"/>
      <c r="AO105" s="124"/>
      <c r="AP105" s="131"/>
    </row>
    <row r="106" spans="1:42">
      <c r="A106" s="123"/>
      <c r="B106" s="123"/>
      <c r="C106" s="123"/>
      <c r="D106" s="124"/>
      <c r="E106" s="124"/>
      <c r="F106" s="124"/>
      <c r="G106" s="124"/>
      <c r="H106" s="125"/>
      <c r="I106" s="125"/>
      <c r="J106" s="126"/>
      <c r="K106" s="127"/>
      <c r="L106" s="128"/>
      <c r="M106" s="128"/>
      <c r="N106" s="129"/>
      <c r="O106" s="128"/>
      <c r="P106" s="128"/>
      <c r="Q106" s="129"/>
      <c r="R106" s="128"/>
      <c r="S106" s="128"/>
      <c r="T106" s="129"/>
      <c r="U106" s="124"/>
      <c r="V106" s="124"/>
      <c r="W106" s="124"/>
      <c r="X106" s="124"/>
      <c r="Y106" s="130"/>
      <c r="Z106" s="124"/>
      <c r="AA106" s="124"/>
      <c r="AB106" s="124"/>
      <c r="AC106" s="124"/>
      <c r="AD106" s="124"/>
      <c r="AE106" s="124"/>
      <c r="AF106" s="124"/>
      <c r="AG106" s="124"/>
      <c r="AH106" s="124"/>
      <c r="AI106" s="124"/>
      <c r="AJ106" s="124"/>
      <c r="AK106" s="131"/>
      <c r="AL106" s="131"/>
      <c r="AM106" s="132"/>
      <c r="AN106" s="124"/>
      <c r="AO106" s="124"/>
      <c r="AP106" s="131"/>
    </row>
    <row r="107" spans="1:42">
      <c r="A107" s="123"/>
      <c r="B107" s="123"/>
      <c r="C107" s="123"/>
      <c r="D107" s="124"/>
      <c r="E107" s="124"/>
      <c r="F107" s="124"/>
      <c r="G107" s="124"/>
      <c r="H107" s="125"/>
      <c r="I107" s="125"/>
      <c r="J107" s="126"/>
      <c r="K107" s="127"/>
      <c r="L107" s="128"/>
      <c r="M107" s="128"/>
      <c r="N107" s="129"/>
      <c r="O107" s="128"/>
      <c r="P107" s="128"/>
      <c r="Q107" s="129"/>
      <c r="R107" s="128"/>
      <c r="S107" s="128"/>
      <c r="T107" s="129"/>
      <c r="U107" s="124"/>
      <c r="V107" s="124"/>
      <c r="W107" s="124"/>
      <c r="X107" s="124"/>
      <c r="Y107" s="130"/>
      <c r="Z107" s="124"/>
      <c r="AA107" s="124"/>
      <c r="AB107" s="124"/>
      <c r="AC107" s="124"/>
      <c r="AD107" s="124"/>
      <c r="AE107" s="124"/>
      <c r="AF107" s="124"/>
      <c r="AG107" s="124"/>
      <c r="AH107" s="124"/>
      <c r="AI107" s="124"/>
      <c r="AJ107" s="124"/>
      <c r="AK107" s="131"/>
      <c r="AL107" s="131"/>
      <c r="AM107" s="132"/>
      <c r="AN107" s="124"/>
      <c r="AO107" s="124"/>
      <c r="AP107" s="131"/>
    </row>
    <row r="108" spans="1:42">
      <c r="A108" s="123"/>
      <c r="B108" s="123"/>
      <c r="C108" s="123"/>
      <c r="D108" s="124"/>
      <c r="E108" s="124"/>
      <c r="F108" s="124"/>
      <c r="G108" s="124"/>
      <c r="H108" s="125"/>
      <c r="I108" s="125"/>
      <c r="J108" s="126"/>
      <c r="K108" s="127"/>
      <c r="L108" s="128"/>
      <c r="M108" s="128"/>
      <c r="N108" s="129"/>
      <c r="O108" s="128"/>
      <c r="P108" s="128"/>
      <c r="Q108" s="129"/>
      <c r="R108" s="128"/>
      <c r="S108" s="128"/>
      <c r="T108" s="129"/>
      <c r="U108" s="124"/>
      <c r="V108" s="124"/>
      <c r="W108" s="124"/>
      <c r="X108" s="124"/>
      <c r="Y108" s="130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4"/>
      <c r="AK108" s="131"/>
      <c r="AL108" s="131"/>
      <c r="AM108" s="132"/>
      <c r="AN108" s="124"/>
      <c r="AO108" s="124"/>
      <c r="AP108" s="131"/>
    </row>
    <row r="109" spans="1:42">
      <c r="A109" s="123"/>
      <c r="B109" s="123"/>
      <c r="C109" s="123"/>
      <c r="D109" s="124"/>
      <c r="E109" s="124"/>
      <c r="F109" s="124"/>
      <c r="G109" s="124"/>
      <c r="H109" s="125"/>
      <c r="I109" s="125"/>
      <c r="J109" s="126"/>
      <c r="K109" s="127"/>
      <c r="L109" s="128"/>
      <c r="M109" s="128"/>
      <c r="N109" s="129"/>
      <c r="O109" s="128"/>
      <c r="P109" s="128"/>
      <c r="Q109" s="129"/>
      <c r="R109" s="128"/>
      <c r="S109" s="128"/>
      <c r="T109" s="129"/>
      <c r="U109" s="124"/>
      <c r="V109" s="124"/>
      <c r="W109" s="124"/>
      <c r="X109" s="124"/>
      <c r="Y109" s="130"/>
      <c r="Z109" s="124"/>
      <c r="AA109" s="124"/>
      <c r="AB109" s="124"/>
      <c r="AC109" s="124"/>
      <c r="AD109" s="124"/>
      <c r="AE109" s="124"/>
      <c r="AF109" s="124"/>
      <c r="AG109" s="124"/>
      <c r="AH109" s="124"/>
      <c r="AI109" s="124"/>
      <c r="AJ109" s="124"/>
      <c r="AK109" s="131"/>
      <c r="AL109" s="131"/>
      <c r="AM109" s="132"/>
      <c r="AN109" s="124"/>
      <c r="AO109" s="124"/>
      <c r="AP109" s="131"/>
    </row>
    <row r="110" spans="1:42">
      <c r="A110" s="123"/>
      <c r="B110" s="123"/>
      <c r="C110" s="123"/>
      <c r="D110" s="124"/>
      <c r="E110" s="124"/>
      <c r="F110" s="124"/>
      <c r="G110" s="124"/>
      <c r="H110" s="125"/>
      <c r="I110" s="125"/>
      <c r="J110" s="126"/>
      <c r="K110" s="127"/>
      <c r="L110" s="128"/>
      <c r="M110" s="128"/>
      <c r="N110" s="129"/>
      <c r="O110" s="128"/>
      <c r="P110" s="128"/>
      <c r="Q110" s="129"/>
      <c r="R110" s="128"/>
      <c r="S110" s="128"/>
      <c r="T110" s="129"/>
      <c r="U110" s="124"/>
      <c r="V110" s="124"/>
      <c r="W110" s="124"/>
      <c r="X110" s="124"/>
      <c r="Y110" s="130"/>
      <c r="Z110" s="124"/>
      <c r="AA110" s="124"/>
      <c r="AB110" s="124"/>
      <c r="AC110" s="124"/>
      <c r="AD110" s="124"/>
      <c r="AE110" s="124"/>
      <c r="AF110" s="124"/>
      <c r="AG110" s="124"/>
      <c r="AH110" s="124"/>
      <c r="AI110" s="124"/>
      <c r="AJ110" s="124"/>
      <c r="AK110" s="131"/>
      <c r="AL110" s="131"/>
      <c r="AM110" s="132"/>
      <c r="AN110" s="124"/>
      <c r="AO110" s="124"/>
      <c r="AP110" s="131"/>
    </row>
    <row r="111" spans="1:42">
      <c r="A111" s="123"/>
      <c r="B111" s="123"/>
      <c r="C111" s="123"/>
      <c r="D111" s="124"/>
      <c r="E111" s="124"/>
      <c r="F111" s="124"/>
      <c r="G111" s="124"/>
      <c r="H111" s="125"/>
      <c r="I111" s="125"/>
      <c r="J111" s="126"/>
      <c r="K111" s="127"/>
      <c r="L111" s="128"/>
      <c r="M111" s="128"/>
      <c r="N111" s="129"/>
      <c r="O111" s="128"/>
      <c r="P111" s="128"/>
      <c r="Q111" s="129"/>
      <c r="R111" s="128"/>
      <c r="S111" s="128"/>
      <c r="T111" s="129"/>
      <c r="U111" s="124"/>
      <c r="V111" s="124"/>
      <c r="W111" s="124"/>
      <c r="X111" s="124"/>
      <c r="Y111" s="130"/>
      <c r="Z111" s="124"/>
      <c r="AA111" s="124"/>
      <c r="AB111" s="124"/>
      <c r="AC111" s="124"/>
      <c r="AD111" s="124"/>
      <c r="AE111" s="124"/>
      <c r="AF111" s="124"/>
      <c r="AG111" s="124"/>
      <c r="AH111" s="124"/>
      <c r="AI111" s="124"/>
      <c r="AJ111" s="124"/>
      <c r="AK111" s="131"/>
      <c r="AL111" s="131"/>
      <c r="AM111" s="132"/>
      <c r="AN111" s="124"/>
      <c r="AO111" s="124"/>
      <c r="AP111" s="131"/>
    </row>
    <row r="112" spans="1:42">
      <c r="A112" s="123"/>
      <c r="B112" s="123"/>
      <c r="C112" s="123"/>
      <c r="D112" s="124"/>
      <c r="E112" s="124"/>
      <c r="F112" s="124"/>
      <c r="G112" s="124"/>
      <c r="H112" s="125"/>
      <c r="I112" s="125"/>
      <c r="J112" s="126"/>
      <c r="K112" s="127"/>
      <c r="L112" s="128"/>
      <c r="M112" s="128"/>
      <c r="N112" s="129"/>
      <c r="O112" s="128"/>
      <c r="P112" s="128"/>
      <c r="Q112" s="129"/>
      <c r="R112" s="128"/>
      <c r="S112" s="128"/>
      <c r="T112" s="129"/>
      <c r="U112" s="124"/>
      <c r="V112" s="124"/>
      <c r="W112" s="124"/>
      <c r="X112" s="124"/>
      <c r="Y112" s="130"/>
      <c r="Z112" s="124"/>
      <c r="AA112" s="124"/>
      <c r="AB112" s="124"/>
      <c r="AC112" s="124"/>
      <c r="AD112" s="124"/>
      <c r="AE112" s="124"/>
      <c r="AF112" s="124"/>
      <c r="AG112" s="124"/>
      <c r="AH112" s="124"/>
      <c r="AI112" s="124"/>
      <c r="AJ112" s="124"/>
      <c r="AK112" s="131"/>
      <c r="AL112" s="131"/>
      <c r="AM112" s="132"/>
      <c r="AN112" s="124"/>
      <c r="AO112" s="124"/>
      <c r="AP112" s="131"/>
    </row>
    <row r="113" spans="1:42">
      <c r="A113" s="123"/>
      <c r="B113" s="123"/>
      <c r="C113" s="123"/>
      <c r="D113" s="124"/>
      <c r="E113" s="124"/>
      <c r="F113" s="124"/>
      <c r="G113" s="124"/>
      <c r="H113" s="125"/>
      <c r="I113" s="125"/>
      <c r="J113" s="126"/>
      <c r="K113" s="127"/>
      <c r="L113" s="128"/>
      <c r="M113" s="128"/>
      <c r="N113" s="129"/>
      <c r="O113" s="128"/>
      <c r="P113" s="128"/>
      <c r="Q113" s="129"/>
      <c r="R113" s="128"/>
      <c r="S113" s="128"/>
      <c r="T113" s="129"/>
      <c r="U113" s="124"/>
      <c r="V113" s="124"/>
      <c r="W113" s="124"/>
      <c r="X113" s="124"/>
      <c r="Y113" s="130"/>
      <c r="Z113" s="124"/>
      <c r="AA113" s="124"/>
      <c r="AB113" s="124"/>
      <c r="AC113" s="124"/>
      <c r="AD113" s="124"/>
      <c r="AE113" s="124"/>
      <c r="AF113" s="124"/>
      <c r="AG113" s="124"/>
      <c r="AH113" s="124"/>
      <c r="AI113" s="124"/>
      <c r="AJ113" s="124"/>
      <c r="AK113" s="131"/>
      <c r="AL113" s="131"/>
      <c r="AM113" s="132"/>
      <c r="AN113" s="124"/>
      <c r="AO113" s="124"/>
      <c r="AP113" s="131"/>
    </row>
    <row r="114" spans="1:42">
      <c r="A114" s="123"/>
      <c r="B114" s="123"/>
      <c r="C114" s="123"/>
      <c r="D114" s="124"/>
      <c r="E114" s="124"/>
      <c r="F114" s="124"/>
      <c r="G114" s="124"/>
      <c r="H114" s="125"/>
      <c r="I114" s="125"/>
      <c r="J114" s="126"/>
      <c r="K114" s="127"/>
      <c r="L114" s="128"/>
      <c r="M114" s="128"/>
      <c r="N114" s="129"/>
      <c r="O114" s="128"/>
      <c r="P114" s="128"/>
      <c r="Q114" s="129"/>
      <c r="R114" s="128"/>
      <c r="S114" s="128"/>
      <c r="T114" s="129"/>
      <c r="U114" s="124"/>
      <c r="V114" s="124"/>
      <c r="W114" s="124"/>
      <c r="X114" s="124"/>
      <c r="Y114" s="130"/>
      <c r="Z114" s="124"/>
      <c r="AA114" s="124"/>
      <c r="AB114" s="124"/>
      <c r="AC114" s="124"/>
      <c r="AD114" s="124"/>
      <c r="AE114" s="124"/>
      <c r="AF114" s="124"/>
      <c r="AG114" s="124"/>
      <c r="AH114" s="124"/>
      <c r="AI114" s="124"/>
      <c r="AJ114" s="124"/>
      <c r="AK114" s="131"/>
      <c r="AL114" s="131"/>
      <c r="AM114" s="132"/>
      <c r="AN114" s="124"/>
      <c r="AO114" s="124"/>
      <c r="AP114" s="131"/>
    </row>
    <row r="115" spans="1:42">
      <c r="A115" s="123"/>
      <c r="B115" s="123"/>
      <c r="C115" s="123"/>
      <c r="D115" s="124"/>
      <c r="E115" s="124"/>
      <c r="F115" s="124"/>
      <c r="G115" s="124"/>
      <c r="H115" s="125"/>
      <c r="I115" s="125"/>
      <c r="J115" s="126"/>
      <c r="K115" s="127"/>
      <c r="L115" s="128"/>
      <c r="M115" s="128"/>
      <c r="N115" s="129"/>
      <c r="O115" s="128"/>
      <c r="P115" s="128"/>
      <c r="Q115" s="129"/>
      <c r="R115" s="128"/>
      <c r="S115" s="128"/>
      <c r="T115" s="129"/>
      <c r="U115" s="124"/>
      <c r="V115" s="124"/>
      <c r="W115" s="124"/>
      <c r="X115" s="124"/>
      <c r="Y115" s="130"/>
      <c r="Z115" s="124"/>
      <c r="AA115" s="124"/>
      <c r="AB115" s="124"/>
      <c r="AC115" s="124"/>
      <c r="AD115" s="124"/>
      <c r="AE115" s="124"/>
      <c r="AF115" s="124"/>
      <c r="AG115" s="124"/>
      <c r="AH115" s="124"/>
      <c r="AI115" s="124"/>
      <c r="AJ115" s="124"/>
      <c r="AK115" s="131"/>
      <c r="AL115" s="131"/>
      <c r="AM115" s="132"/>
      <c r="AN115" s="124"/>
      <c r="AO115" s="124"/>
      <c r="AP115" s="131"/>
    </row>
    <row r="116" spans="1:42">
      <c r="A116" s="123"/>
      <c r="B116" s="123"/>
      <c r="C116" s="123"/>
      <c r="D116" s="124"/>
      <c r="E116" s="124"/>
      <c r="F116" s="124"/>
      <c r="G116" s="124"/>
      <c r="H116" s="125"/>
      <c r="I116" s="125"/>
      <c r="J116" s="126"/>
      <c r="K116" s="127"/>
      <c r="L116" s="128"/>
      <c r="M116" s="128"/>
      <c r="N116" s="129"/>
      <c r="O116" s="128"/>
      <c r="P116" s="128"/>
      <c r="Q116" s="129"/>
      <c r="R116" s="128"/>
      <c r="S116" s="128"/>
      <c r="T116" s="129"/>
      <c r="U116" s="124"/>
      <c r="V116" s="124"/>
      <c r="W116" s="124"/>
      <c r="X116" s="124"/>
      <c r="Y116" s="130"/>
      <c r="Z116" s="124"/>
      <c r="AA116" s="124"/>
      <c r="AB116" s="124"/>
      <c r="AC116" s="124"/>
      <c r="AD116" s="124"/>
      <c r="AE116" s="124"/>
      <c r="AF116" s="124"/>
      <c r="AG116" s="124"/>
      <c r="AH116" s="124"/>
      <c r="AI116" s="124"/>
      <c r="AJ116" s="124"/>
      <c r="AK116" s="131"/>
      <c r="AL116" s="131"/>
      <c r="AM116" s="132"/>
      <c r="AN116" s="124"/>
      <c r="AO116" s="124"/>
      <c r="AP116" s="131"/>
    </row>
    <row r="117" spans="1:42">
      <c r="A117" s="123"/>
      <c r="B117" s="123"/>
      <c r="C117" s="123"/>
      <c r="D117" s="124"/>
      <c r="E117" s="124"/>
      <c r="F117" s="124"/>
      <c r="G117" s="124"/>
      <c r="H117" s="125"/>
      <c r="I117" s="125"/>
      <c r="J117" s="126"/>
      <c r="K117" s="127"/>
      <c r="L117" s="128"/>
      <c r="M117" s="128"/>
      <c r="N117" s="129"/>
      <c r="O117" s="128"/>
      <c r="P117" s="128"/>
      <c r="Q117" s="129"/>
      <c r="R117" s="128"/>
      <c r="S117" s="128"/>
      <c r="T117" s="129"/>
      <c r="U117" s="124"/>
      <c r="V117" s="124"/>
      <c r="W117" s="124"/>
      <c r="X117" s="124"/>
      <c r="Y117" s="130"/>
      <c r="Z117" s="124"/>
      <c r="AA117" s="124"/>
      <c r="AB117" s="124"/>
      <c r="AC117" s="124"/>
      <c r="AD117" s="124"/>
      <c r="AE117" s="124"/>
      <c r="AF117" s="124"/>
      <c r="AG117" s="124"/>
      <c r="AH117" s="124"/>
      <c r="AI117" s="124"/>
      <c r="AJ117" s="124"/>
      <c r="AK117" s="131"/>
      <c r="AL117" s="131"/>
      <c r="AM117" s="132"/>
      <c r="AN117" s="124"/>
      <c r="AO117" s="124"/>
      <c r="AP117" s="131"/>
    </row>
    <row r="118" spans="1:42">
      <c r="A118" s="123"/>
      <c r="B118" s="123"/>
      <c r="C118" s="123"/>
      <c r="D118" s="124"/>
      <c r="E118" s="124"/>
      <c r="F118" s="124"/>
      <c r="G118" s="124"/>
      <c r="H118" s="125"/>
      <c r="I118" s="125"/>
      <c r="J118" s="126"/>
      <c r="K118" s="127"/>
      <c r="L118" s="128"/>
      <c r="M118" s="128"/>
      <c r="N118" s="129"/>
      <c r="O118" s="128"/>
      <c r="P118" s="128"/>
      <c r="Q118" s="129"/>
      <c r="R118" s="128"/>
      <c r="S118" s="128"/>
      <c r="T118" s="129"/>
      <c r="U118" s="124"/>
      <c r="V118" s="124"/>
      <c r="W118" s="124"/>
      <c r="X118" s="124"/>
      <c r="Y118" s="130"/>
      <c r="Z118" s="124"/>
      <c r="AA118" s="124"/>
      <c r="AB118" s="124"/>
      <c r="AC118" s="124"/>
      <c r="AD118" s="124"/>
      <c r="AE118" s="124"/>
      <c r="AF118" s="124"/>
      <c r="AG118" s="124"/>
      <c r="AH118" s="124"/>
      <c r="AI118" s="124"/>
      <c r="AJ118" s="124"/>
      <c r="AK118" s="131"/>
      <c r="AL118" s="131"/>
      <c r="AM118" s="132"/>
      <c r="AN118" s="124"/>
      <c r="AO118" s="124"/>
      <c r="AP118" s="131"/>
    </row>
    <row r="119" spans="1:42">
      <c r="A119" s="123"/>
      <c r="B119" s="123"/>
      <c r="C119" s="123"/>
      <c r="D119" s="124"/>
      <c r="E119" s="124"/>
      <c r="F119" s="124"/>
      <c r="G119" s="124"/>
      <c r="H119" s="125"/>
      <c r="I119" s="125"/>
      <c r="J119" s="126"/>
      <c r="K119" s="127"/>
      <c r="L119" s="128"/>
      <c r="M119" s="128"/>
      <c r="N119" s="129"/>
      <c r="O119" s="128"/>
      <c r="P119" s="128"/>
      <c r="Q119" s="129"/>
      <c r="R119" s="128"/>
      <c r="S119" s="128"/>
      <c r="T119" s="129"/>
      <c r="U119" s="124"/>
      <c r="V119" s="124"/>
      <c r="W119" s="124"/>
      <c r="X119" s="124"/>
      <c r="Y119" s="130"/>
      <c r="Z119" s="124"/>
      <c r="AA119" s="124"/>
      <c r="AB119" s="124"/>
      <c r="AC119" s="124"/>
      <c r="AD119" s="124"/>
      <c r="AE119" s="124"/>
      <c r="AF119" s="124"/>
      <c r="AG119" s="124"/>
      <c r="AH119" s="124"/>
      <c r="AI119" s="124"/>
      <c r="AJ119" s="124"/>
      <c r="AK119" s="131"/>
      <c r="AL119" s="131"/>
      <c r="AM119" s="132"/>
      <c r="AN119" s="124"/>
      <c r="AO119" s="124"/>
      <c r="AP119" s="131"/>
    </row>
    <row r="120" spans="1:42">
      <c r="A120" s="123"/>
      <c r="B120" s="123"/>
      <c r="C120" s="123"/>
      <c r="D120" s="124"/>
      <c r="E120" s="124"/>
      <c r="F120" s="124"/>
      <c r="G120" s="124"/>
      <c r="H120" s="125"/>
      <c r="I120" s="125"/>
      <c r="J120" s="126"/>
      <c r="K120" s="127"/>
      <c r="L120" s="128"/>
      <c r="M120" s="128"/>
      <c r="N120" s="129"/>
      <c r="O120" s="128"/>
      <c r="P120" s="128"/>
      <c r="Q120" s="129"/>
      <c r="R120" s="128"/>
      <c r="S120" s="128"/>
      <c r="T120" s="129"/>
      <c r="U120" s="124"/>
      <c r="V120" s="124"/>
      <c r="W120" s="124"/>
      <c r="X120" s="124"/>
      <c r="Y120" s="130"/>
      <c r="Z120" s="124"/>
      <c r="AA120" s="124"/>
      <c r="AB120" s="124"/>
      <c r="AC120" s="124"/>
      <c r="AD120" s="124"/>
      <c r="AE120" s="124"/>
      <c r="AF120" s="124"/>
      <c r="AG120" s="124"/>
      <c r="AH120" s="124"/>
      <c r="AI120" s="124"/>
      <c r="AJ120" s="124"/>
      <c r="AK120" s="131"/>
      <c r="AL120" s="131"/>
      <c r="AM120" s="132"/>
      <c r="AN120" s="124"/>
      <c r="AO120" s="124"/>
      <c r="AP120" s="131"/>
    </row>
    <row r="121" spans="1:42">
      <c r="A121" s="123"/>
      <c r="B121" s="123"/>
      <c r="C121" s="123"/>
      <c r="D121" s="124"/>
      <c r="E121" s="124"/>
      <c r="F121" s="124"/>
      <c r="G121" s="124"/>
      <c r="H121" s="125"/>
      <c r="I121" s="125"/>
      <c r="J121" s="126"/>
      <c r="K121" s="127"/>
      <c r="L121" s="128"/>
      <c r="M121" s="128"/>
      <c r="N121" s="129"/>
      <c r="O121" s="128"/>
      <c r="P121" s="128"/>
      <c r="Q121" s="129"/>
      <c r="R121" s="128"/>
      <c r="S121" s="128"/>
      <c r="T121" s="129"/>
      <c r="U121" s="124"/>
      <c r="V121" s="124"/>
      <c r="W121" s="124"/>
      <c r="X121" s="124"/>
      <c r="Y121" s="130"/>
      <c r="Z121" s="124"/>
      <c r="AA121" s="124"/>
      <c r="AB121" s="124"/>
      <c r="AC121" s="124"/>
      <c r="AD121" s="124"/>
      <c r="AE121" s="124"/>
      <c r="AF121" s="124"/>
      <c r="AG121" s="124"/>
      <c r="AH121" s="124"/>
      <c r="AI121" s="124"/>
      <c r="AJ121" s="124"/>
      <c r="AK121" s="131"/>
      <c r="AL121" s="131"/>
      <c r="AM121" s="132"/>
      <c r="AN121" s="124"/>
      <c r="AO121" s="124"/>
      <c r="AP121" s="131"/>
    </row>
    <row r="122" spans="1:42">
      <c r="A122" s="123"/>
      <c r="B122" s="123"/>
      <c r="C122" s="123"/>
      <c r="D122" s="124"/>
      <c r="E122" s="124"/>
      <c r="F122" s="124"/>
      <c r="G122" s="124"/>
      <c r="H122" s="125"/>
      <c r="I122" s="125"/>
      <c r="J122" s="126"/>
      <c r="K122" s="127"/>
      <c r="L122" s="128"/>
      <c r="M122" s="128"/>
      <c r="N122" s="129"/>
      <c r="O122" s="128"/>
      <c r="P122" s="128"/>
      <c r="Q122" s="129"/>
      <c r="R122" s="128"/>
      <c r="S122" s="128"/>
      <c r="T122" s="129"/>
      <c r="U122" s="124"/>
      <c r="V122" s="124"/>
      <c r="W122" s="124"/>
      <c r="X122" s="124"/>
      <c r="Y122" s="130"/>
      <c r="Z122" s="124"/>
      <c r="AA122" s="124"/>
      <c r="AB122" s="124"/>
      <c r="AC122" s="124"/>
      <c r="AD122" s="124"/>
      <c r="AE122" s="124"/>
      <c r="AF122" s="124"/>
      <c r="AG122" s="124"/>
      <c r="AH122" s="124"/>
      <c r="AI122" s="124"/>
      <c r="AJ122" s="124"/>
      <c r="AK122" s="131"/>
      <c r="AL122" s="131"/>
      <c r="AM122" s="132"/>
      <c r="AN122" s="124"/>
      <c r="AO122" s="124"/>
      <c r="AP122" s="131"/>
    </row>
    <row r="123" spans="1:42">
      <c r="A123" s="123"/>
      <c r="B123" s="123"/>
      <c r="C123" s="123"/>
      <c r="D123" s="124"/>
      <c r="E123" s="124"/>
      <c r="F123" s="124"/>
      <c r="G123" s="124"/>
      <c r="H123" s="125"/>
      <c r="I123" s="125"/>
      <c r="J123" s="126"/>
      <c r="K123" s="127"/>
      <c r="L123" s="128"/>
      <c r="M123" s="128"/>
      <c r="N123" s="129"/>
      <c r="O123" s="128"/>
      <c r="P123" s="128"/>
      <c r="Q123" s="129"/>
      <c r="R123" s="128"/>
      <c r="S123" s="128"/>
      <c r="T123" s="129"/>
      <c r="U123" s="124"/>
      <c r="V123" s="124"/>
      <c r="W123" s="124"/>
      <c r="X123" s="124"/>
      <c r="Y123" s="130"/>
      <c r="Z123" s="124"/>
      <c r="AA123" s="124"/>
      <c r="AB123" s="124"/>
      <c r="AC123" s="124"/>
      <c r="AD123" s="124"/>
      <c r="AE123" s="124"/>
      <c r="AF123" s="124"/>
      <c r="AG123" s="124"/>
      <c r="AH123" s="124"/>
      <c r="AI123" s="124"/>
      <c r="AJ123" s="124"/>
      <c r="AK123" s="131"/>
      <c r="AL123" s="131"/>
      <c r="AM123" s="132"/>
      <c r="AN123" s="124"/>
      <c r="AO123" s="124"/>
      <c r="AP123" s="131"/>
    </row>
    <row r="124" spans="1:42">
      <c r="A124" s="123"/>
      <c r="B124" s="123"/>
      <c r="C124" s="123"/>
      <c r="D124" s="124"/>
      <c r="E124" s="124"/>
      <c r="F124" s="124"/>
      <c r="G124" s="124"/>
      <c r="H124" s="125"/>
      <c r="I124" s="125"/>
      <c r="J124" s="126"/>
      <c r="K124" s="127"/>
      <c r="L124" s="128"/>
      <c r="M124" s="128"/>
      <c r="N124" s="129"/>
      <c r="O124" s="128"/>
      <c r="P124" s="128"/>
      <c r="Q124" s="129"/>
      <c r="R124" s="128"/>
      <c r="S124" s="128"/>
      <c r="T124" s="129"/>
      <c r="U124" s="124"/>
      <c r="V124" s="124"/>
      <c r="W124" s="124"/>
      <c r="X124" s="124"/>
      <c r="Y124" s="130"/>
      <c r="Z124" s="124"/>
      <c r="AA124" s="124"/>
      <c r="AB124" s="124"/>
      <c r="AC124" s="124"/>
      <c r="AD124" s="124"/>
      <c r="AE124" s="124"/>
      <c r="AF124" s="124"/>
      <c r="AG124" s="124"/>
      <c r="AH124" s="124"/>
      <c r="AI124" s="124"/>
      <c r="AJ124" s="124"/>
      <c r="AK124" s="131"/>
      <c r="AL124" s="131"/>
      <c r="AM124" s="132"/>
      <c r="AN124" s="124"/>
      <c r="AO124" s="124"/>
      <c r="AP124" s="131"/>
    </row>
    <row r="125" spans="1:42">
      <c r="A125" s="123"/>
      <c r="B125" s="123"/>
      <c r="C125" s="123"/>
      <c r="D125" s="124"/>
      <c r="E125" s="124"/>
      <c r="F125" s="124"/>
      <c r="G125" s="124"/>
      <c r="H125" s="125"/>
      <c r="I125" s="125"/>
      <c r="J125" s="126"/>
      <c r="K125" s="127"/>
      <c r="L125" s="128"/>
      <c r="M125" s="128"/>
      <c r="N125" s="129"/>
      <c r="O125" s="128"/>
      <c r="P125" s="128"/>
      <c r="Q125" s="129"/>
      <c r="R125" s="128"/>
      <c r="S125" s="128"/>
      <c r="T125" s="129"/>
      <c r="U125" s="124"/>
      <c r="V125" s="124"/>
      <c r="W125" s="124"/>
      <c r="X125" s="124"/>
      <c r="Y125" s="130"/>
      <c r="Z125" s="124"/>
      <c r="AA125" s="124"/>
      <c r="AB125" s="124"/>
      <c r="AC125" s="124"/>
      <c r="AD125" s="124"/>
      <c r="AE125" s="124"/>
      <c r="AF125" s="124"/>
      <c r="AG125" s="124"/>
      <c r="AH125" s="124"/>
      <c r="AI125" s="124"/>
      <c r="AJ125" s="124"/>
      <c r="AK125" s="131"/>
      <c r="AL125" s="131"/>
      <c r="AM125" s="132"/>
      <c r="AN125" s="124"/>
      <c r="AO125" s="124"/>
      <c r="AP125" s="131"/>
    </row>
    <row r="126" spans="1:42">
      <c r="A126" s="123"/>
      <c r="B126" s="123"/>
      <c r="C126" s="123"/>
      <c r="D126" s="124"/>
      <c r="E126" s="124"/>
      <c r="F126" s="124"/>
      <c r="G126" s="124"/>
      <c r="H126" s="125"/>
      <c r="I126" s="125"/>
      <c r="J126" s="126"/>
      <c r="K126" s="127"/>
      <c r="L126" s="128"/>
      <c r="M126" s="128"/>
      <c r="N126" s="129"/>
      <c r="O126" s="128"/>
      <c r="P126" s="128"/>
      <c r="Q126" s="129"/>
      <c r="R126" s="128"/>
      <c r="S126" s="128"/>
      <c r="T126" s="129"/>
      <c r="U126" s="124"/>
      <c r="V126" s="124"/>
      <c r="W126" s="124"/>
      <c r="X126" s="124"/>
      <c r="Y126" s="130"/>
      <c r="Z126" s="124"/>
      <c r="AA126" s="124"/>
      <c r="AB126" s="124"/>
      <c r="AC126" s="124"/>
      <c r="AD126" s="124"/>
      <c r="AE126" s="124"/>
      <c r="AF126" s="124"/>
      <c r="AG126" s="124"/>
      <c r="AH126" s="124"/>
      <c r="AI126" s="124"/>
      <c r="AJ126" s="124"/>
      <c r="AK126" s="131"/>
      <c r="AL126" s="131"/>
      <c r="AM126" s="132"/>
      <c r="AN126" s="124"/>
      <c r="AO126" s="124"/>
      <c r="AP126" s="131"/>
    </row>
    <row r="127" spans="1:42">
      <c r="A127" s="123"/>
      <c r="B127" s="123"/>
      <c r="C127" s="123"/>
      <c r="D127" s="124"/>
      <c r="E127" s="124"/>
      <c r="F127" s="124"/>
      <c r="G127" s="124"/>
      <c r="H127" s="125"/>
      <c r="I127" s="125"/>
      <c r="J127" s="126"/>
      <c r="K127" s="127"/>
      <c r="L127" s="128"/>
      <c r="M127" s="128"/>
      <c r="N127" s="129"/>
      <c r="O127" s="128"/>
      <c r="P127" s="128"/>
      <c r="Q127" s="129"/>
      <c r="R127" s="128"/>
      <c r="S127" s="128"/>
      <c r="T127" s="129"/>
      <c r="U127" s="124"/>
      <c r="V127" s="124"/>
      <c r="W127" s="124"/>
      <c r="X127" s="124"/>
      <c r="Y127" s="130"/>
      <c r="Z127" s="124"/>
      <c r="AA127" s="124"/>
      <c r="AB127" s="124"/>
      <c r="AC127" s="124"/>
      <c r="AD127" s="124"/>
      <c r="AE127" s="124"/>
      <c r="AF127" s="124"/>
      <c r="AG127" s="124"/>
      <c r="AH127" s="124"/>
      <c r="AI127" s="124"/>
      <c r="AJ127" s="124"/>
      <c r="AK127" s="131"/>
      <c r="AL127" s="131"/>
      <c r="AM127" s="132"/>
      <c r="AN127" s="124"/>
      <c r="AO127" s="124"/>
      <c r="AP127" s="131"/>
    </row>
    <row r="128" spans="1:42">
      <c r="A128" s="123"/>
      <c r="B128" s="123"/>
      <c r="C128" s="123"/>
      <c r="D128" s="124"/>
      <c r="E128" s="124"/>
      <c r="F128" s="124"/>
      <c r="G128" s="124"/>
      <c r="H128" s="125"/>
      <c r="I128" s="125"/>
      <c r="J128" s="126"/>
      <c r="K128" s="127"/>
      <c r="L128" s="128"/>
      <c r="M128" s="128"/>
      <c r="N128" s="129"/>
      <c r="O128" s="128"/>
      <c r="P128" s="128"/>
      <c r="Q128" s="129"/>
      <c r="R128" s="128"/>
      <c r="S128" s="128"/>
      <c r="T128" s="129"/>
      <c r="U128" s="124"/>
      <c r="V128" s="124"/>
      <c r="W128" s="124"/>
      <c r="X128" s="124"/>
      <c r="Y128" s="130"/>
      <c r="Z128" s="124"/>
      <c r="AA128" s="124"/>
      <c r="AB128" s="124"/>
      <c r="AC128" s="124"/>
      <c r="AD128" s="124"/>
      <c r="AE128" s="124"/>
      <c r="AF128" s="124"/>
      <c r="AG128" s="124"/>
      <c r="AH128" s="124"/>
      <c r="AI128" s="124"/>
      <c r="AJ128" s="124"/>
      <c r="AK128" s="131"/>
      <c r="AL128" s="131"/>
      <c r="AM128" s="132"/>
      <c r="AN128" s="124"/>
      <c r="AO128" s="124"/>
      <c r="AP128" s="131"/>
    </row>
    <row r="129" spans="1:42">
      <c r="A129" s="123"/>
      <c r="B129" s="123"/>
      <c r="C129" s="123"/>
      <c r="D129" s="124"/>
      <c r="E129" s="124"/>
      <c r="F129" s="124"/>
      <c r="G129" s="124"/>
      <c r="H129" s="125"/>
      <c r="I129" s="125"/>
      <c r="J129" s="126"/>
      <c r="K129" s="127"/>
      <c r="L129" s="128"/>
      <c r="M129" s="128"/>
      <c r="N129" s="129"/>
      <c r="O129" s="128"/>
      <c r="P129" s="128"/>
      <c r="Q129" s="129"/>
      <c r="R129" s="128"/>
      <c r="S129" s="128"/>
      <c r="T129" s="129"/>
      <c r="U129" s="124"/>
      <c r="V129" s="124"/>
      <c r="W129" s="124"/>
      <c r="X129" s="124"/>
      <c r="Y129" s="130"/>
      <c r="Z129" s="124"/>
      <c r="AA129" s="124"/>
      <c r="AB129" s="124"/>
      <c r="AC129" s="124"/>
      <c r="AD129" s="124"/>
      <c r="AE129" s="124"/>
      <c r="AF129" s="124"/>
      <c r="AG129" s="124"/>
      <c r="AH129" s="124"/>
      <c r="AI129" s="124"/>
      <c r="AJ129" s="124"/>
      <c r="AK129" s="131"/>
      <c r="AL129" s="131"/>
      <c r="AM129" s="132"/>
      <c r="AN129" s="124"/>
      <c r="AO129" s="124"/>
      <c r="AP129" s="131"/>
    </row>
    <row r="130" spans="1:42">
      <c r="A130" s="123"/>
      <c r="B130" s="123"/>
      <c r="C130" s="123"/>
      <c r="D130" s="124"/>
      <c r="E130" s="124"/>
      <c r="F130" s="124"/>
      <c r="G130" s="124"/>
      <c r="H130" s="125"/>
      <c r="I130" s="125"/>
      <c r="J130" s="126"/>
      <c r="K130" s="127"/>
      <c r="L130" s="128"/>
      <c r="M130" s="128"/>
      <c r="N130" s="129"/>
      <c r="O130" s="128"/>
      <c r="P130" s="128"/>
      <c r="Q130" s="129"/>
      <c r="R130" s="128"/>
      <c r="S130" s="128"/>
      <c r="T130" s="129"/>
      <c r="U130" s="124"/>
      <c r="V130" s="124"/>
      <c r="W130" s="124"/>
      <c r="X130" s="124"/>
      <c r="Y130" s="130"/>
      <c r="Z130" s="124"/>
      <c r="AA130" s="124"/>
      <c r="AB130" s="124"/>
      <c r="AC130" s="124"/>
      <c r="AD130" s="124"/>
      <c r="AE130" s="124"/>
      <c r="AF130" s="124"/>
      <c r="AG130" s="124"/>
      <c r="AH130" s="124"/>
      <c r="AI130" s="124"/>
      <c r="AJ130" s="124"/>
      <c r="AK130" s="131"/>
      <c r="AL130" s="131"/>
      <c r="AM130" s="132"/>
      <c r="AN130" s="124"/>
      <c r="AO130" s="124"/>
      <c r="AP130" s="131"/>
    </row>
    <row r="131" spans="1:42">
      <c r="A131" s="123"/>
      <c r="B131" s="123"/>
      <c r="C131" s="123"/>
      <c r="D131" s="124"/>
      <c r="E131" s="124"/>
      <c r="F131" s="124"/>
      <c r="G131" s="124"/>
      <c r="H131" s="125"/>
      <c r="I131" s="125"/>
      <c r="J131" s="126"/>
      <c r="K131" s="127"/>
      <c r="L131" s="128"/>
      <c r="M131" s="128"/>
      <c r="N131" s="129"/>
      <c r="O131" s="128"/>
      <c r="P131" s="128"/>
      <c r="Q131" s="129"/>
      <c r="R131" s="128"/>
      <c r="S131" s="128"/>
      <c r="T131" s="129"/>
      <c r="U131" s="124"/>
      <c r="V131" s="124"/>
      <c r="W131" s="124"/>
      <c r="X131" s="124"/>
      <c r="Y131" s="130"/>
      <c r="Z131" s="124"/>
      <c r="AA131" s="124"/>
      <c r="AB131" s="124"/>
      <c r="AC131" s="124"/>
      <c r="AD131" s="124"/>
      <c r="AE131" s="124"/>
      <c r="AF131" s="124"/>
      <c r="AG131" s="124"/>
      <c r="AH131" s="124"/>
      <c r="AI131" s="124"/>
      <c r="AJ131" s="124"/>
      <c r="AK131" s="131"/>
      <c r="AL131" s="131"/>
      <c r="AM131" s="132"/>
      <c r="AN131" s="124"/>
      <c r="AO131" s="124"/>
      <c r="AP131" s="131"/>
    </row>
    <row r="132" spans="1:42">
      <c r="A132" s="123"/>
      <c r="B132" s="123"/>
      <c r="C132" s="123"/>
      <c r="D132" s="124"/>
      <c r="E132" s="124"/>
      <c r="F132" s="124"/>
      <c r="G132" s="124"/>
      <c r="H132" s="125"/>
      <c r="I132" s="125"/>
      <c r="J132" s="126"/>
      <c r="K132" s="127"/>
      <c r="L132" s="128"/>
      <c r="M132" s="128"/>
      <c r="N132" s="129"/>
      <c r="O132" s="128"/>
      <c r="P132" s="128"/>
      <c r="Q132" s="129"/>
      <c r="R132" s="128"/>
      <c r="S132" s="128"/>
      <c r="T132" s="129"/>
      <c r="U132" s="124"/>
      <c r="V132" s="124"/>
      <c r="W132" s="124"/>
      <c r="X132" s="124"/>
      <c r="Y132" s="130"/>
      <c r="Z132" s="124"/>
      <c r="AA132" s="124"/>
      <c r="AB132" s="124"/>
      <c r="AC132" s="124"/>
      <c r="AD132" s="124"/>
      <c r="AE132" s="124"/>
      <c r="AF132" s="124"/>
      <c r="AG132" s="124"/>
      <c r="AH132" s="124"/>
      <c r="AI132" s="124"/>
      <c r="AJ132" s="124"/>
      <c r="AK132" s="131"/>
      <c r="AL132" s="131"/>
      <c r="AM132" s="132"/>
      <c r="AN132" s="124"/>
      <c r="AO132" s="124"/>
      <c r="AP132" s="131"/>
    </row>
    <row r="133" spans="1:42">
      <c r="A133" s="123"/>
      <c r="B133" s="123"/>
      <c r="C133" s="123"/>
      <c r="D133" s="124"/>
      <c r="E133" s="124"/>
      <c r="F133" s="124"/>
      <c r="G133" s="124"/>
      <c r="H133" s="125"/>
      <c r="I133" s="125"/>
      <c r="J133" s="126"/>
      <c r="K133" s="127"/>
      <c r="L133" s="128"/>
      <c r="M133" s="128"/>
      <c r="N133" s="129"/>
      <c r="O133" s="128"/>
      <c r="P133" s="128"/>
      <c r="Q133" s="129"/>
      <c r="R133" s="128"/>
      <c r="S133" s="128"/>
      <c r="T133" s="129"/>
      <c r="U133" s="124"/>
      <c r="V133" s="124"/>
      <c r="W133" s="124"/>
      <c r="X133" s="124"/>
      <c r="Y133" s="130"/>
      <c r="Z133" s="124"/>
      <c r="AA133" s="124"/>
      <c r="AB133" s="124"/>
      <c r="AC133" s="124"/>
      <c r="AD133" s="124"/>
      <c r="AE133" s="124"/>
      <c r="AF133" s="124"/>
      <c r="AG133" s="124"/>
      <c r="AH133" s="124"/>
      <c r="AI133" s="124"/>
      <c r="AJ133" s="124"/>
      <c r="AK133" s="131"/>
      <c r="AL133" s="131"/>
      <c r="AM133" s="132"/>
      <c r="AN133" s="124"/>
      <c r="AO133" s="124"/>
      <c r="AP133" s="131"/>
    </row>
    <row r="134" spans="1:42">
      <c r="A134" s="123"/>
      <c r="B134" s="123"/>
      <c r="C134" s="123"/>
      <c r="D134" s="124"/>
      <c r="E134" s="124"/>
      <c r="F134" s="124"/>
      <c r="G134" s="124"/>
      <c r="H134" s="125"/>
      <c r="I134" s="125"/>
      <c r="J134" s="126"/>
      <c r="K134" s="127"/>
      <c r="L134" s="128"/>
      <c r="M134" s="128"/>
      <c r="N134" s="129"/>
      <c r="O134" s="128"/>
      <c r="P134" s="128"/>
      <c r="Q134" s="129"/>
      <c r="R134" s="128"/>
      <c r="S134" s="128"/>
      <c r="T134" s="129"/>
      <c r="U134" s="124"/>
      <c r="V134" s="124"/>
      <c r="W134" s="124"/>
      <c r="X134" s="124"/>
      <c r="Y134" s="130"/>
      <c r="Z134" s="124"/>
      <c r="AA134" s="124"/>
      <c r="AB134" s="124"/>
      <c r="AC134" s="124"/>
      <c r="AD134" s="124"/>
      <c r="AE134" s="124"/>
      <c r="AF134" s="124"/>
      <c r="AG134" s="124"/>
      <c r="AH134" s="124"/>
      <c r="AI134" s="124"/>
      <c r="AJ134" s="124"/>
      <c r="AK134" s="131"/>
      <c r="AL134" s="131"/>
      <c r="AM134" s="132"/>
      <c r="AN134" s="124"/>
      <c r="AO134" s="124"/>
      <c r="AP134" s="131"/>
    </row>
    <row r="135" spans="1:42">
      <c r="A135" s="123"/>
      <c r="B135" s="123"/>
      <c r="C135" s="123"/>
      <c r="D135" s="124"/>
      <c r="E135" s="124"/>
      <c r="F135" s="124"/>
      <c r="G135" s="124"/>
      <c r="H135" s="125"/>
      <c r="I135" s="125"/>
      <c r="J135" s="126"/>
      <c r="K135" s="127"/>
      <c r="L135" s="128"/>
      <c r="M135" s="128"/>
      <c r="N135" s="129"/>
      <c r="O135" s="128"/>
      <c r="P135" s="128"/>
      <c r="Q135" s="129"/>
      <c r="R135" s="128"/>
      <c r="S135" s="128"/>
      <c r="T135" s="129"/>
      <c r="U135" s="124"/>
      <c r="V135" s="124"/>
      <c r="W135" s="124"/>
      <c r="X135" s="124"/>
      <c r="Y135" s="130"/>
      <c r="Z135" s="124"/>
      <c r="AA135" s="124"/>
      <c r="AB135" s="124"/>
      <c r="AC135" s="124"/>
      <c r="AD135" s="124"/>
      <c r="AE135" s="124"/>
      <c r="AF135" s="124"/>
      <c r="AG135" s="124"/>
      <c r="AH135" s="124"/>
      <c r="AI135" s="124"/>
      <c r="AJ135" s="124"/>
      <c r="AK135" s="131"/>
      <c r="AL135" s="131"/>
      <c r="AM135" s="132"/>
      <c r="AN135" s="124"/>
      <c r="AO135" s="124"/>
      <c r="AP135" s="131"/>
    </row>
    <row r="136" spans="1:42">
      <c r="A136" s="123"/>
      <c r="B136" s="123"/>
      <c r="C136" s="123"/>
      <c r="D136" s="124"/>
      <c r="E136" s="124"/>
      <c r="F136" s="124"/>
      <c r="G136" s="124"/>
      <c r="H136" s="125"/>
      <c r="I136" s="125"/>
      <c r="J136" s="126"/>
      <c r="K136" s="127"/>
      <c r="L136" s="128"/>
      <c r="M136" s="128"/>
      <c r="N136" s="129"/>
      <c r="O136" s="128"/>
      <c r="P136" s="128"/>
      <c r="Q136" s="129"/>
      <c r="R136" s="128"/>
      <c r="S136" s="128"/>
      <c r="T136" s="129"/>
      <c r="U136" s="124"/>
      <c r="V136" s="124"/>
      <c r="W136" s="124"/>
      <c r="X136" s="124"/>
      <c r="Y136" s="130"/>
      <c r="Z136" s="124"/>
      <c r="AA136" s="124"/>
      <c r="AB136" s="124"/>
      <c r="AC136" s="124"/>
      <c r="AD136" s="124"/>
      <c r="AE136" s="124"/>
      <c r="AF136" s="124"/>
      <c r="AG136" s="124"/>
      <c r="AH136" s="124"/>
      <c r="AI136" s="124"/>
      <c r="AJ136" s="124"/>
      <c r="AK136" s="131"/>
      <c r="AL136" s="131"/>
      <c r="AM136" s="132"/>
      <c r="AN136" s="124"/>
      <c r="AO136" s="124"/>
      <c r="AP136" s="131"/>
    </row>
    <row r="137" spans="1:42">
      <c r="A137" s="123"/>
      <c r="B137" s="123"/>
      <c r="C137" s="123"/>
      <c r="D137" s="124"/>
      <c r="E137" s="124"/>
      <c r="F137" s="124"/>
      <c r="G137" s="124"/>
      <c r="H137" s="125"/>
      <c r="I137" s="125"/>
      <c r="J137" s="126"/>
      <c r="K137" s="127"/>
      <c r="L137" s="128"/>
      <c r="M137" s="128"/>
      <c r="N137" s="129"/>
      <c r="O137" s="128"/>
      <c r="P137" s="128"/>
      <c r="Q137" s="129"/>
      <c r="R137" s="128"/>
      <c r="S137" s="128"/>
      <c r="T137" s="129"/>
      <c r="U137" s="124"/>
      <c r="V137" s="124"/>
      <c r="W137" s="124"/>
      <c r="X137" s="124"/>
      <c r="Y137" s="130"/>
      <c r="Z137" s="124"/>
      <c r="AA137" s="124"/>
      <c r="AB137" s="124"/>
      <c r="AC137" s="124"/>
      <c r="AD137" s="124"/>
      <c r="AE137" s="124"/>
      <c r="AF137" s="124"/>
      <c r="AG137" s="124"/>
      <c r="AH137" s="124"/>
      <c r="AI137" s="124"/>
      <c r="AJ137" s="124"/>
      <c r="AK137" s="131"/>
      <c r="AL137" s="131"/>
      <c r="AM137" s="132"/>
      <c r="AN137" s="124"/>
      <c r="AO137" s="124"/>
      <c r="AP137" s="131"/>
    </row>
    <row r="138" spans="1:42">
      <c r="A138" s="123"/>
      <c r="B138" s="123"/>
      <c r="C138" s="123"/>
      <c r="D138" s="124"/>
      <c r="E138" s="124"/>
      <c r="F138" s="124"/>
      <c r="G138" s="124"/>
      <c r="H138" s="125"/>
      <c r="I138" s="125"/>
      <c r="J138" s="126"/>
      <c r="K138" s="127"/>
      <c r="L138" s="128"/>
      <c r="M138" s="128"/>
      <c r="N138" s="129"/>
      <c r="O138" s="128"/>
      <c r="P138" s="128"/>
      <c r="Q138" s="129"/>
      <c r="R138" s="128"/>
      <c r="S138" s="128"/>
      <c r="T138" s="129"/>
      <c r="U138" s="124"/>
      <c r="V138" s="124"/>
      <c r="W138" s="124"/>
      <c r="X138" s="124"/>
      <c r="Y138" s="130"/>
      <c r="Z138" s="124"/>
      <c r="AA138" s="124"/>
      <c r="AB138" s="124"/>
      <c r="AC138" s="124"/>
      <c r="AD138" s="124"/>
      <c r="AE138" s="124"/>
      <c r="AF138" s="124"/>
      <c r="AG138" s="124"/>
      <c r="AH138" s="124"/>
      <c r="AI138" s="124"/>
      <c r="AJ138" s="124"/>
      <c r="AK138" s="131"/>
      <c r="AL138" s="131"/>
      <c r="AM138" s="132"/>
      <c r="AN138" s="124"/>
      <c r="AO138" s="124"/>
      <c r="AP138" s="131"/>
    </row>
    <row r="139" spans="1:42">
      <c r="A139" s="123"/>
      <c r="B139" s="123"/>
      <c r="C139" s="123"/>
      <c r="D139" s="124"/>
      <c r="E139" s="124"/>
      <c r="F139" s="124"/>
      <c r="G139" s="124"/>
      <c r="H139" s="125"/>
      <c r="I139" s="125"/>
      <c r="J139" s="126"/>
      <c r="K139" s="127"/>
      <c r="L139" s="128"/>
      <c r="M139" s="128"/>
      <c r="N139" s="129"/>
      <c r="O139" s="128"/>
      <c r="P139" s="128"/>
      <c r="Q139" s="129"/>
      <c r="R139" s="128"/>
      <c r="S139" s="128"/>
      <c r="T139" s="129"/>
      <c r="U139" s="124"/>
      <c r="V139" s="124"/>
      <c r="W139" s="124"/>
      <c r="X139" s="124"/>
      <c r="Y139" s="130"/>
      <c r="Z139" s="124"/>
      <c r="AA139" s="124"/>
      <c r="AB139" s="124"/>
      <c r="AC139" s="124"/>
      <c r="AD139" s="124"/>
      <c r="AE139" s="124"/>
      <c r="AF139" s="124"/>
      <c r="AG139" s="124"/>
      <c r="AH139" s="124"/>
      <c r="AI139" s="124"/>
      <c r="AJ139" s="124"/>
      <c r="AK139" s="131"/>
      <c r="AL139" s="131"/>
      <c r="AM139" s="132"/>
      <c r="AN139" s="124"/>
      <c r="AO139" s="124"/>
      <c r="AP139" s="131"/>
    </row>
    <row r="140" spans="1:42">
      <c r="A140" s="123"/>
      <c r="B140" s="123"/>
      <c r="C140" s="123"/>
      <c r="D140" s="124"/>
      <c r="E140" s="124"/>
      <c r="F140" s="124"/>
      <c r="G140" s="124"/>
      <c r="H140" s="125"/>
      <c r="I140" s="125"/>
      <c r="J140" s="126"/>
      <c r="K140" s="127"/>
      <c r="L140" s="128"/>
      <c r="M140" s="128"/>
      <c r="N140" s="129"/>
      <c r="O140" s="128"/>
      <c r="P140" s="128"/>
      <c r="Q140" s="129"/>
      <c r="R140" s="128"/>
      <c r="S140" s="128"/>
      <c r="T140" s="129"/>
      <c r="U140" s="124"/>
      <c r="V140" s="124"/>
      <c r="W140" s="124"/>
      <c r="X140" s="124"/>
      <c r="Y140" s="130"/>
      <c r="Z140" s="124"/>
      <c r="AA140" s="124"/>
      <c r="AB140" s="124"/>
      <c r="AC140" s="124"/>
      <c r="AD140" s="124"/>
      <c r="AE140" s="124"/>
      <c r="AF140" s="124"/>
      <c r="AG140" s="124"/>
      <c r="AH140" s="124"/>
      <c r="AI140" s="124"/>
      <c r="AJ140" s="124"/>
      <c r="AK140" s="131"/>
      <c r="AL140" s="131"/>
      <c r="AM140" s="132"/>
      <c r="AN140" s="124"/>
      <c r="AO140" s="124"/>
      <c r="AP140" s="131"/>
    </row>
    <row r="141" spans="1:42">
      <c r="A141" s="123"/>
      <c r="B141" s="123"/>
      <c r="C141" s="123"/>
      <c r="D141" s="124"/>
      <c r="E141" s="124"/>
      <c r="F141" s="124"/>
      <c r="G141" s="124"/>
      <c r="H141" s="125"/>
      <c r="I141" s="125"/>
      <c r="J141" s="126"/>
      <c r="K141" s="127"/>
      <c r="L141" s="128"/>
      <c r="M141" s="128"/>
      <c r="N141" s="129"/>
      <c r="O141" s="128"/>
      <c r="P141" s="128"/>
      <c r="Q141" s="129"/>
      <c r="R141" s="128"/>
      <c r="S141" s="128"/>
      <c r="T141" s="129"/>
      <c r="U141" s="124"/>
      <c r="V141" s="124"/>
      <c r="W141" s="124"/>
      <c r="X141" s="124"/>
      <c r="Y141" s="130"/>
      <c r="Z141" s="124"/>
      <c r="AA141" s="124"/>
      <c r="AB141" s="124"/>
      <c r="AC141" s="124"/>
      <c r="AD141" s="124"/>
      <c r="AE141" s="124"/>
      <c r="AF141" s="124"/>
      <c r="AG141" s="124"/>
      <c r="AH141" s="124"/>
      <c r="AI141" s="124"/>
      <c r="AJ141" s="124"/>
      <c r="AK141" s="131"/>
      <c r="AL141" s="131"/>
      <c r="AM141" s="132"/>
      <c r="AN141" s="124"/>
      <c r="AO141" s="124"/>
      <c r="AP141" s="131"/>
    </row>
    <row r="142" spans="1:42">
      <c r="A142" s="123"/>
      <c r="B142" s="123"/>
      <c r="C142" s="123"/>
      <c r="D142" s="124"/>
      <c r="E142" s="124"/>
      <c r="F142" s="124"/>
      <c r="G142" s="124"/>
      <c r="H142" s="125"/>
      <c r="I142" s="125"/>
      <c r="J142" s="126"/>
      <c r="K142" s="127"/>
      <c r="L142" s="128"/>
      <c r="M142" s="128"/>
      <c r="N142" s="129"/>
      <c r="O142" s="128"/>
      <c r="P142" s="128"/>
      <c r="Q142" s="129"/>
      <c r="R142" s="128"/>
      <c r="S142" s="128"/>
      <c r="T142" s="129"/>
      <c r="U142" s="124"/>
      <c r="V142" s="124"/>
      <c r="W142" s="124"/>
      <c r="X142" s="124"/>
      <c r="Y142" s="130"/>
      <c r="Z142" s="124"/>
      <c r="AA142" s="124"/>
      <c r="AB142" s="124"/>
      <c r="AC142" s="124"/>
      <c r="AD142" s="124"/>
      <c r="AE142" s="124"/>
      <c r="AF142" s="124"/>
      <c r="AG142" s="124"/>
      <c r="AH142" s="124"/>
      <c r="AI142" s="124"/>
      <c r="AJ142" s="124"/>
      <c r="AK142" s="131"/>
      <c r="AL142" s="131"/>
      <c r="AM142" s="132"/>
      <c r="AN142" s="124"/>
      <c r="AO142" s="124"/>
      <c r="AP142" s="131"/>
    </row>
    <row r="143" spans="1:42">
      <c r="A143" s="123"/>
      <c r="B143" s="123"/>
      <c r="C143" s="123"/>
      <c r="D143" s="124"/>
      <c r="E143" s="124"/>
      <c r="F143" s="124"/>
      <c r="G143" s="124"/>
      <c r="H143" s="125"/>
      <c r="I143" s="125"/>
      <c r="J143" s="126"/>
      <c r="K143" s="127"/>
      <c r="L143" s="128"/>
      <c r="M143" s="128"/>
      <c r="N143" s="129"/>
      <c r="O143" s="128"/>
      <c r="P143" s="128"/>
      <c r="Q143" s="129"/>
      <c r="R143" s="128"/>
      <c r="S143" s="128"/>
      <c r="T143" s="129"/>
      <c r="U143" s="124"/>
      <c r="V143" s="124"/>
      <c r="W143" s="124"/>
      <c r="X143" s="124"/>
      <c r="Y143" s="130"/>
      <c r="Z143" s="124"/>
      <c r="AA143" s="124"/>
      <c r="AB143" s="124"/>
      <c r="AC143" s="124"/>
      <c r="AD143" s="124"/>
      <c r="AE143" s="124"/>
      <c r="AF143" s="124"/>
      <c r="AG143" s="124"/>
      <c r="AH143" s="124"/>
      <c r="AI143" s="124"/>
      <c r="AJ143" s="124"/>
      <c r="AK143" s="131"/>
      <c r="AL143" s="131"/>
      <c r="AM143" s="132"/>
      <c r="AN143" s="124"/>
      <c r="AO143" s="124"/>
      <c r="AP143" s="131"/>
    </row>
    <row r="144" spans="1:42">
      <c r="A144" s="123"/>
      <c r="B144" s="123"/>
      <c r="C144" s="123"/>
      <c r="D144" s="124"/>
      <c r="E144" s="124"/>
      <c r="F144" s="124"/>
      <c r="G144" s="124"/>
      <c r="H144" s="125"/>
      <c r="I144" s="125"/>
      <c r="J144" s="126"/>
      <c r="K144" s="127"/>
      <c r="L144" s="128"/>
      <c r="M144" s="128"/>
      <c r="N144" s="129"/>
      <c r="O144" s="128"/>
      <c r="P144" s="128"/>
      <c r="Q144" s="129"/>
      <c r="R144" s="128"/>
      <c r="S144" s="128"/>
      <c r="T144" s="129"/>
      <c r="U144" s="124"/>
      <c r="V144" s="124"/>
      <c r="W144" s="124"/>
      <c r="X144" s="124"/>
      <c r="Y144" s="130"/>
      <c r="Z144" s="124"/>
      <c r="AA144" s="124"/>
      <c r="AB144" s="124"/>
      <c r="AC144" s="124"/>
      <c r="AD144" s="124"/>
      <c r="AE144" s="124"/>
      <c r="AF144" s="124"/>
      <c r="AG144" s="124"/>
      <c r="AH144" s="124"/>
      <c r="AI144" s="124"/>
      <c r="AJ144" s="124"/>
      <c r="AK144" s="131"/>
      <c r="AL144" s="131"/>
      <c r="AM144" s="132"/>
      <c r="AN144" s="124"/>
      <c r="AO144" s="124"/>
      <c r="AP144" s="131"/>
    </row>
    <row r="145" spans="1:42">
      <c r="A145" s="123"/>
      <c r="B145" s="123"/>
      <c r="C145" s="123"/>
      <c r="D145" s="124"/>
      <c r="E145" s="124"/>
      <c r="F145" s="124"/>
      <c r="G145" s="124"/>
      <c r="H145" s="125"/>
      <c r="I145" s="125"/>
      <c r="J145" s="126"/>
      <c r="K145" s="127"/>
      <c r="L145" s="128"/>
      <c r="M145" s="128"/>
      <c r="N145" s="129"/>
      <c r="O145" s="128"/>
      <c r="P145" s="128"/>
      <c r="Q145" s="129"/>
      <c r="R145" s="128"/>
      <c r="S145" s="128"/>
      <c r="T145" s="129"/>
      <c r="U145" s="124"/>
      <c r="V145" s="124"/>
      <c r="W145" s="124"/>
      <c r="X145" s="124"/>
      <c r="Y145" s="130"/>
      <c r="Z145" s="124"/>
      <c r="AA145" s="124"/>
      <c r="AB145" s="124"/>
      <c r="AC145" s="124"/>
      <c r="AD145" s="124"/>
      <c r="AE145" s="124"/>
      <c r="AF145" s="124"/>
      <c r="AG145" s="124"/>
      <c r="AH145" s="124"/>
      <c r="AI145" s="124"/>
      <c r="AJ145" s="124"/>
      <c r="AK145" s="131"/>
      <c r="AL145" s="131"/>
      <c r="AM145" s="132"/>
      <c r="AN145" s="124"/>
      <c r="AO145" s="124"/>
      <c r="AP145" s="131"/>
    </row>
    <row r="146" spans="1:42">
      <c r="A146" s="123"/>
      <c r="B146" s="123"/>
      <c r="C146" s="123"/>
      <c r="D146" s="124"/>
      <c r="E146" s="124"/>
      <c r="F146" s="124"/>
      <c r="G146" s="124"/>
      <c r="H146" s="125"/>
      <c r="I146" s="125"/>
      <c r="J146" s="126"/>
      <c r="K146" s="127"/>
      <c r="L146" s="128"/>
      <c r="M146" s="128"/>
      <c r="N146" s="129"/>
      <c r="O146" s="128"/>
      <c r="P146" s="128"/>
      <c r="Q146" s="129"/>
      <c r="R146" s="128"/>
      <c r="S146" s="128"/>
      <c r="T146" s="129"/>
      <c r="U146" s="124"/>
      <c r="V146" s="124"/>
      <c r="W146" s="124"/>
      <c r="X146" s="124"/>
      <c r="Y146" s="130"/>
      <c r="Z146" s="124"/>
      <c r="AA146" s="124"/>
      <c r="AB146" s="124"/>
      <c r="AC146" s="124"/>
      <c r="AD146" s="124"/>
      <c r="AE146" s="124"/>
      <c r="AF146" s="124"/>
      <c r="AG146" s="124"/>
      <c r="AH146" s="124"/>
      <c r="AI146" s="124"/>
      <c r="AJ146" s="124"/>
      <c r="AK146" s="131"/>
      <c r="AL146" s="131"/>
      <c r="AM146" s="132"/>
      <c r="AN146" s="124"/>
      <c r="AO146" s="124"/>
      <c r="AP146" s="131"/>
    </row>
    <row r="147" spans="1:42">
      <c r="A147" s="123"/>
      <c r="B147" s="123"/>
      <c r="C147" s="123"/>
      <c r="D147" s="124"/>
      <c r="E147" s="124"/>
      <c r="F147" s="124"/>
      <c r="G147" s="124"/>
      <c r="H147" s="125"/>
      <c r="I147" s="125"/>
      <c r="J147" s="126"/>
      <c r="K147" s="127"/>
      <c r="L147" s="128"/>
      <c r="M147" s="128"/>
      <c r="N147" s="129"/>
      <c r="O147" s="128"/>
      <c r="P147" s="128"/>
      <c r="Q147" s="129"/>
      <c r="R147" s="128"/>
      <c r="S147" s="128"/>
      <c r="T147" s="129"/>
      <c r="U147" s="124"/>
      <c r="V147" s="124"/>
      <c r="W147" s="124"/>
      <c r="X147" s="124"/>
      <c r="Y147" s="130"/>
      <c r="Z147" s="124"/>
      <c r="AA147" s="124"/>
      <c r="AB147" s="124"/>
      <c r="AC147" s="124"/>
      <c r="AD147" s="124"/>
      <c r="AE147" s="124"/>
      <c r="AF147" s="124"/>
      <c r="AG147" s="124"/>
      <c r="AH147" s="124"/>
      <c r="AI147" s="124"/>
      <c r="AJ147" s="124"/>
      <c r="AK147" s="131"/>
      <c r="AL147" s="131"/>
      <c r="AM147" s="132"/>
      <c r="AN147" s="124"/>
      <c r="AO147" s="124"/>
      <c r="AP147" s="131"/>
    </row>
    <row r="148" spans="1:42">
      <c r="A148" s="123"/>
      <c r="B148" s="123"/>
      <c r="C148" s="123"/>
      <c r="D148" s="124"/>
      <c r="E148" s="124"/>
      <c r="F148" s="124"/>
      <c r="G148" s="124"/>
      <c r="H148" s="125"/>
      <c r="I148" s="125"/>
      <c r="J148" s="126"/>
      <c r="K148" s="127"/>
      <c r="L148" s="128"/>
      <c r="M148" s="128"/>
      <c r="N148" s="129"/>
      <c r="O148" s="128"/>
      <c r="P148" s="128"/>
      <c r="Q148" s="129"/>
      <c r="R148" s="128"/>
      <c r="S148" s="128"/>
      <c r="T148" s="129"/>
      <c r="U148" s="124"/>
      <c r="V148" s="124"/>
      <c r="W148" s="124"/>
      <c r="X148" s="124"/>
      <c r="Y148" s="130"/>
      <c r="Z148" s="124"/>
      <c r="AA148" s="124"/>
      <c r="AB148" s="124"/>
      <c r="AC148" s="124"/>
      <c r="AD148" s="124"/>
      <c r="AE148" s="124"/>
      <c r="AF148" s="124"/>
      <c r="AG148" s="124"/>
      <c r="AH148" s="124"/>
      <c r="AI148" s="124"/>
      <c r="AJ148" s="124"/>
      <c r="AK148" s="131"/>
      <c r="AL148" s="131"/>
      <c r="AM148" s="132"/>
      <c r="AN148" s="124"/>
      <c r="AO148" s="124"/>
      <c r="AP148" s="131"/>
    </row>
    <row r="149" spans="1:42">
      <c r="A149" s="123"/>
      <c r="B149" s="123"/>
      <c r="C149" s="123"/>
      <c r="D149" s="124"/>
      <c r="E149" s="124"/>
      <c r="F149" s="124"/>
      <c r="G149" s="124"/>
      <c r="H149" s="125"/>
      <c r="I149" s="125"/>
      <c r="J149" s="126"/>
      <c r="K149" s="127"/>
      <c r="L149" s="128"/>
      <c r="M149" s="128"/>
      <c r="N149" s="129"/>
      <c r="O149" s="128"/>
      <c r="P149" s="128"/>
      <c r="Q149" s="129"/>
      <c r="R149" s="128"/>
      <c r="S149" s="128"/>
      <c r="T149" s="129"/>
      <c r="U149" s="124"/>
      <c r="V149" s="124"/>
      <c r="W149" s="124"/>
      <c r="X149" s="124"/>
      <c r="Y149" s="130"/>
      <c r="Z149" s="124"/>
      <c r="AA149" s="124"/>
      <c r="AB149" s="124"/>
      <c r="AC149" s="124"/>
      <c r="AD149" s="124"/>
      <c r="AE149" s="124"/>
      <c r="AF149" s="124"/>
      <c r="AG149" s="124"/>
      <c r="AH149" s="124"/>
      <c r="AI149" s="124"/>
      <c r="AJ149" s="124"/>
      <c r="AK149" s="131"/>
      <c r="AL149" s="131"/>
      <c r="AM149" s="132"/>
      <c r="AN149" s="124"/>
      <c r="AO149" s="124"/>
      <c r="AP149" s="131"/>
    </row>
    <row r="150" spans="1:42">
      <c r="A150" s="123"/>
      <c r="B150" s="123"/>
      <c r="C150" s="123"/>
      <c r="D150" s="124"/>
      <c r="E150" s="124"/>
      <c r="F150" s="124"/>
      <c r="G150" s="124"/>
      <c r="H150" s="125"/>
      <c r="I150" s="125"/>
      <c r="J150" s="126"/>
      <c r="K150" s="127"/>
      <c r="L150" s="128"/>
      <c r="M150" s="128"/>
      <c r="N150" s="129"/>
      <c r="O150" s="128"/>
      <c r="P150" s="128"/>
      <c r="Q150" s="129"/>
      <c r="R150" s="128"/>
      <c r="S150" s="128"/>
      <c r="T150" s="129"/>
      <c r="U150" s="124"/>
      <c r="V150" s="124"/>
      <c r="W150" s="124"/>
      <c r="X150" s="124"/>
      <c r="Y150" s="130"/>
      <c r="Z150" s="124"/>
      <c r="AA150" s="124"/>
      <c r="AB150" s="124"/>
      <c r="AC150" s="124"/>
      <c r="AD150" s="124"/>
      <c r="AE150" s="124"/>
      <c r="AF150" s="124"/>
      <c r="AG150" s="124"/>
      <c r="AH150" s="124"/>
      <c r="AI150" s="124"/>
      <c r="AJ150" s="124"/>
      <c r="AK150" s="131"/>
      <c r="AL150" s="131"/>
      <c r="AM150" s="132"/>
      <c r="AN150" s="124"/>
      <c r="AO150" s="124"/>
      <c r="AP150" s="131"/>
    </row>
    <row r="151" spans="1:42">
      <c r="A151" s="123"/>
      <c r="B151" s="123"/>
      <c r="C151" s="123"/>
      <c r="D151" s="124"/>
      <c r="E151" s="124"/>
      <c r="F151" s="124"/>
      <c r="G151" s="124"/>
      <c r="H151" s="125"/>
      <c r="I151" s="125"/>
      <c r="J151" s="126"/>
      <c r="K151" s="127"/>
      <c r="L151" s="128"/>
      <c r="M151" s="128"/>
      <c r="N151" s="129"/>
      <c r="O151" s="128"/>
      <c r="P151" s="128"/>
      <c r="Q151" s="129"/>
      <c r="R151" s="128"/>
      <c r="S151" s="128"/>
      <c r="T151" s="129"/>
      <c r="U151" s="124"/>
      <c r="V151" s="124"/>
      <c r="W151" s="124"/>
      <c r="X151" s="124"/>
      <c r="Y151" s="130"/>
      <c r="Z151" s="124"/>
      <c r="AA151" s="124"/>
      <c r="AB151" s="124"/>
      <c r="AC151" s="124"/>
      <c r="AD151" s="124"/>
      <c r="AE151" s="124"/>
      <c r="AF151" s="124"/>
      <c r="AG151" s="124"/>
      <c r="AH151" s="124"/>
      <c r="AI151" s="124"/>
      <c r="AJ151" s="124"/>
      <c r="AK151" s="131"/>
      <c r="AL151" s="131"/>
      <c r="AM151" s="132"/>
      <c r="AN151" s="124"/>
      <c r="AO151" s="124"/>
      <c r="AP151" s="131"/>
    </row>
    <row r="152" spans="1:42">
      <c r="A152" s="123"/>
      <c r="B152" s="123"/>
      <c r="C152" s="123"/>
      <c r="D152" s="124"/>
      <c r="E152" s="124"/>
      <c r="F152" s="124"/>
      <c r="G152" s="124"/>
      <c r="H152" s="125"/>
      <c r="I152" s="125"/>
      <c r="J152" s="126"/>
      <c r="K152" s="127"/>
      <c r="L152" s="128"/>
      <c r="M152" s="128"/>
      <c r="N152" s="129"/>
      <c r="O152" s="128"/>
      <c r="P152" s="128"/>
      <c r="Q152" s="129"/>
      <c r="R152" s="128"/>
      <c r="S152" s="128"/>
      <c r="T152" s="129"/>
      <c r="U152" s="124"/>
      <c r="V152" s="124"/>
      <c r="W152" s="124"/>
      <c r="X152" s="124"/>
      <c r="Y152" s="130"/>
      <c r="Z152" s="124"/>
      <c r="AA152" s="124"/>
      <c r="AB152" s="124"/>
      <c r="AC152" s="124"/>
      <c r="AD152" s="124"/>
      <c r="AE152" s="124"/>
      <c r="AF152" s="124"/>
      <c r="AG152" s="124"/>
      <c r="AH152" s="124"/>
      <c r="AI152" s="124"/>
      <c r="AJ152" s="124"/>
      <c r="AK152" s="131"/>
      <c r="AL152" s="131"/>
      <c r="AM152" s="132"/>
      <c r="AN152" s="124"/>
      <c r="AO152" s="124"/>
      <c r="AP152" s="131"/>
    </row>
    <row r="153" spans="1:42">
      <c r="A153" s="123"/>
      <c r="B153" s="123"/>
      <c r="C153" s="123"/>
      <c r="D153" s="124"/>
      <c r="E153" s="124"/>
      <c r="F153" s="124"/>
      <c r="G153" s="124"/>
      <c r="H153" s="125"/>
      <c r="I153" s="125"/>
      <c r="J153" s="126"/>
      <c r="K153" s="127"/>
      <c r="L153" s="128"/>
      <c r="M153" s="128"/>
      <c r="N153" s="129"/>
      <c r="O153" s="128"/>
      <c r="P153" s="128"/>
      <c r="Q153" s="129"/>
      <c r="R153" s="128"/>
      <c r="S153" s="128"/>
      <c r="T153" s="129"/>
      <c r="U153" s="124"/>
      <c r="V153" s="124"/>
      <c r="W153" s="124"/>
      <c r="X153" s="124"/>
      <c r="Y153" s="130"/>
      <c r="Z153" s="124"/>
      <c r="AA153" s="124"/>
      <c r="AB153" s="124"/>
      <c r="AC153" s="124"/>
      <c r="AD153" s="124"/>
      <c r="AE153" s="124"/>
      <c r="AF153" s="124"/>
      <c r="AG153" s="124"/>
      <c r="AH153" s="124"/>
      <c r="AI153" s="124"/>
      <c r="AJ153" s="124"/>
      <c r="AK153" s="131"/>
      <c r="AL153" s="131"/>
      <c r="AM153" s="132"/>
      <c r="AN153" s="124"/>
      <c r="AO153" s="124"/>
      <c r="AP153" s="131"/>
    </row>
    <row r="154" spans="1:42">
      <c r="A154" s="123"/>
      <c r="B154" s="123"/>
      <c r="C154" s="123"/>
      <c r="D154" s="124"/>
      <c r="E154" s="124"/>
      <c r="F154" s="124"/>
      <c r="G154" s="124"/>
      <c r="H154" s="125"/>
      <c r="I154" s="125"/>
      <c r="J154" s="126"/>
      <c r="K154" s="127"/>
      <c r="L154" s="128"/>
      <c r="M154" s="128"/>
      <c r="N154" s="129"/>
      <c r="O154" s="128"/>
      <c r="P154" s="128"/>
      <c r="Q154" s="129"/>
      <c r="R154" s="128"/>
      <c r="S154" s="128"/>
      <c r="T154" s="129"/>
      <c r="U154" s="124"/>
      <c r="V154" s="124"/>
      <c r="W154" s="124"/>
      <c r="X154" s="124"/>
      <c r="Y154" s="130"/>
      <c r="Z154" s="124"/>
      <c r="AA154" s="124"/>
      <c r="AB154" s="124"/>
      <c r="AC154" s="124"/>
      <c r="AD154" s="124"/>
      <c r="AE154" s="124"/>
      <c r="AF154" s="124"/>
      <c r="AG154" s="124"/>
      <c r="AH154" s="124"/>
      <c r="AI154" s="124"/>
      <c r="AJ154" s="124"/>
      <c r="AK154" s="131"/>
      <c r="AL154" s="131"/>
      <c r="AM154" s="132"/>
      <c r="AN154" s="124"/>
      <c r="AO154" s="124"/>
      <c r="AP154" s="131"/>
    </row>
    <row r="155" spans="1:42">
      <c r="A155" s="123"/>
      <c r="B155" s="123"/>
      <c r="C155" s="123"/>
      <c r="D155" s="124"/>
      <c r="E155" s="124"/>
      <c r="F155" s="124"/>
      <c r="G155" s="124"/>
      <c r="H155" s="125"/>
      <c r="I155" s="125"/>
      <c r="J155" s="126"/>
      <c r="K155" s="127"/>
      <c r="L155" s="128"/>
      <c r="M155" s="128"/>
      <c r="N155" s="129"/>
      <c r="O155" s="128"/>
      <c r="P155" s="128"/>
      <c r="Q155" s="129"/>
      <c r="R155" s="128"/>
      <c r="S155" s="128"/>
      <c r="T155" s="129"/>
      <c r="U155" s="124"/>
      <c r="V155" s="124"/>
      <c r="W155" s="124"/>
      <c r="X155" s="124"/>
      <c r="Y155" s="130"/>
      <c r="Z155" s="124"/>
      <c r="AA155" s="124"/>
      <c r="AB155" s="124"/>
      <c r="AC155" s="124"/>
      <c r="AD155" s="124"/>
      <c r="AE155" s="124"/>
      <c r="AF155" s="124"/>
      <c r="AG155" s="124"/>
      <c r="AH155" s="124"/>
      <c r="AI155" s="124"/>
      <c r="AJ155" s="124"/>
      <c r="AK155" s="131"/>
      <c r="AL155" s="131"/>
      <c r="AM155" s="132"/>
      <c r="AN155" s="124"/>
      <c r="AO155" s="124"/>
      <c r="AP155" s="131"/>
    </row>
    <row r="156" spans="1:42">
      <c r="A156" s="123"/>
      <c r="B156" s="123"/>
      <c r="C156" s="123"/>
      <c r="D156" s="124"/>
      <c r="E156" s="124"/>
      <c r="F156" s="124"/>
      <c r="G156" s="124"/>
      <c r="H156" s="125"/>
      <c r="I156" s="125"/>
      <c r="J156" s="126"/>
      <c r="K156" s="127"/>
      <c r="L156" s="128"/>
      <c r="M156" s="128"/>
      <c r="N156" s="129"/>
      <c r="O156" s="128"/>
      <c r="P156" s="128"/>
      <c r="Q156" s="129"/>
      <c r="R156" s="128"/>
      <c r="S156" s="128"/>
      <c r="T156" s="129"/>
      <c r="U156" s="124"/>
      <c r="V156" s="124"/>
      <c r="W156" s="124"/>
      <c r="X156" s="124"/>
      <c r="Y156" s="130"/>
      <c r="Z156" s="124"/>
      <c r="AA156" s="124"/>
      <c r="AB156" s="124"/>
      <c r="AC156" s="124"/>
      <c r="AD156" s="124"/>
      <c r="AE156" s="124"/>
      <c r="AF156" s="124"/>
      <c r="AG156" s="124"/>
      <c r="AH156" s="124"/>
      <c r="AI156" s="124"/>
      <c r="AJ156" s="124"/>
      <c r="AK156" s="131"/>
      <c r="AL156" s="131"/>
      <c r="AM156" s="132"/>
      <c r="AN156" s="124"/>
      <c r="AO156" s="124"/>
      <c r="AP156" s="131"/>
    </row>
    <row r="157" spans="1:42">
      <c r="A157" s="123"/>
      <c r="B157" s="123"/>
      <c r="C157" s="123"/>
      <c r="D157" s="124"/>
      <c r="E157" s="124"/>
      <c r="F157" s="124"/>
      <c r="G157" s="124"/>
      <c r="H157" s="125"/>
      <c r="I157" s="125"/>
      <c r="J157" s="126"/>
      <c r="K157" s="127"/>
      <c r="L157" s="128"/>
      <c r="M157" s="128"/>
      <c r="N157" s="129"/>
      <c r="O157" s="128"/>
      <c r="P157" s="128"/>
      <c r="Q157" s="129"/>
      <c r="R157" s="128"/>
      <c r="S157" s="128"/>
      <c r="T157" s="129"/>
      <c r="U157" s="124"/>
      <c r="V157" s="124"/>
      <c r="W157" s="124"/>
      <c r="X157" s="124"/>
      <c r="Y157" s="130"/>
      <c r="Z157" s="124"/>
      <c r="AA157" s="124"/>
      <c r="AB157" s="124"/>
      <c r="AC157" s="124"/>
      <c r="AD157" s="124"/>
      <c r="AE157" s="124"/>
      <c r="AF157" s="124"/>
      <c r="AG157" s="124"/>
      <c r="AH157" s="124"/>
      <c r="AI157" s="124"/>
      <c r="AJ157" s="124"/>
      <c r="AK157" s="131"/>
      <c r="AL157" s="131"/>
      <c r="AM157" s="132"/>
      <c r="AN157" s="124"/>
      <c r="AO157" s="124"/>
      <c r="AP157" s="131"/>
    </row>
    <row r="158" spans="1:42">
      <c r="A158" s="123"/>
      <c r="B158" s="123"/>
      <c r="C158" s="123"/>
      <c r="D158" s="124"/>
      <c r="E158" s="124"/>
      <c r="F158" s="124"/>
      <c r="G158" s="124"/>
      <c r="H158" s="125"/>
      <c r="I158" s="125"/>
      <c r="J158" s="126"/>
      <c r="K158" s="127"/>
      <c r="L158" s="128"/>
      <c r="M158" s="128"/>
      <c r="N158" s="129"/>
      <c r="O158" s="128"/>
      <c r="P158" s="128"/>
      <c r="Q158" s="129"/>
      <c r="R158" s="128"/>
      <c r="S158" s="128"/>
      <c r="T158" s="129"/>
      <c r="U158" s="124"/>
      <c r="V158" s="124"/>
      <c r="W158" s="124"/>
      <c r="X158" s="124"/>
      <c r="Y158" s="130"/>
      <c r="Z158" s="124"/>
      <c r="AA158" s="124"/>
      <c r="AB158" s="124"/>
      <c r="AC158" s="124"/>
      <c r="AD158" s="124"/>
      <c r="AE158" s="124"/>
      <c r="AF158" s="124"/>
      <c r="AG158" s="124"/>
      <c r="AH158" s="124"/>
      <c r="AI158" s="124"/>
      <c r="AJ158" s="124"/>
      <c r="AK158" s="131"/>
      <c r="AL158" s="131"/>
      <c r="AM158" s="132"/>
      <c r="AN158" s="124"/>
      <c r="AO158" s="124"/>
      <c r="AP158" s="131"/>
    </row>
    <row r="159" spans="1:42">
      <c r="A159" s="123"/>
      <c r="B159" s="123"/>
      <c r="C159" s="123"/>
      <c r="D159" s="124"/>
      <c r="E159" s="124"/>
      <c r="F159" s="124"/>
      <c r="G159" s="124"/>
      <c r="H159" s="125"/>
      <c r="I159" s="125"/>
      <c r="J159" s="126"/>
      <c r="K159" s="127"/>
      <c r="L159" s="128"/>
      <c r="M159" s="128"/>
      <c r="N159" s="129"/>
      <c r="O159" s="128"/>
      <c r="P159" s="128"/>
      <c r="Q159" s="129"/>
      <c r="R159" s="128"/>
      <c r="S159" s="128"/>
      <c r="T159" s="129"/>
      <c r="U159" s="124"/>
      <c r="V159" s="124"/>
      <c r="W159" s="124"/>
      <c r="X159" s="124"/>
      <c r="Y159" s="130"/>
      <c r="Z159" s="124"/>
      <c r="AA159" s="124"/>
      <c r="AB159" s="124"/>
      <c r="AC159" s="124"/>
      <c r="AD159" s="124"/>
      <c r="AE159" s="124"/>
      <c r="AF159" s="124"/>
      <c r="AG159" s="124"/>
      <c r="AH159" s="124"/>
      <c r="AI159" s="124"/>
      <c r="AJ159" s="124"/>
      <c r="AK159" s="131"/>
      <c r="AL159" s="131"/>
      <c r="AM159" s="132"/>
      <c r="AN159" s="124"/>
      <c r="AO159" s="124"/>
      <c r="AP159" s="131"/>
    </row>
    <row r="160" spans="1:42">
      <c r="A160" s="123"/>
      <c r="B160" s="123"/>
      <c r="C160" s="123"/>
      <c r="D160" s="124"/>
      <c r="E160" s="124"/>
      <c r="F160" s="124"/>
      <c r="G160" s="124"/>
      <c r="H160" s="125"/>
      <c r="I160" s="125"/>
      <c r="J160" s="126"/>
      <c r="K160" s="127"/>
      <c r="L160" s="128"/>
      <c r="M160" s="128"/>
      <c r="N160" s="129"/>
      <c r="O160" s="128"/>
      <c r="P160" s="128"/>
      <c r="Q160" s="129"/>
      <c r="R160" s="128"/>
      <c r="S160" s="128"/>
      <c r="T160" s="129"/>
      <c r="U160" s="124"/>
      <c r="V160" s="124"/>
      <c r="W160" s="124"/>
      <c r="X160" s="124"/>
      <c r="Y160" s="130"/>
      <c r="Z160" s="124"/>
      <c r="AA160" s="124"/>
      <c r="AB160" s="124"/>
      <c r="AC160" s="124"/>
      <c r="AD160" s="124"/>
      <c r="AE160" s="124"/>
      <c r="AF160" s="124"/>
      <c r="AG160" s="124"/>
      <c r="AH160" s="124"/>
      <c r="AI160" s="124"/>
      <c r="AJ160" s="124"/>
      <c r="AK160" s="131"/>
      <c r="AL160" s="131"/>
      <c r="AM160" s="132"/>
      <c r="AN160" s="124"/>
      <c r="AO160" s="124"/>
      <c r="AP160" s="131"/>
    </row>
    <row r="161" spans="1:42">
      <c r="A161" s="123"/>
      <c r="B161" s="123"/>
      <c r="C161" s="123"/>
      <c r="D161" s="124"/>
      <c r="E161" s="124"/>
      <c r="F161" s="124"/>
      <c r="G161" s="124"/>
      <c r="H161" s="125"/>
      <c r="I161" s="125"/>
      <c r="J161" s="126"/>
      <c r="K161" s="127"/>
      <c r="L161" s="128"/>
      <c r="M161" s="128"/>
      <c r="N161" s="129"/>
      <c r="O161" s="128"/>
      <c r="P161" s="128"/>
      <c r="Q161" s="129"/>
      <c r="R161" s="128"/>
      <c r="S161" s="128"/>
      <c r="T161" s="129"/>
      <c r="U161" s="124"/>
      <c r="V161" s="124"/>
      <c r="W161" s="124"/>
      <c r="X161" s="124"/>
      <c r="Y161" s="130"/>
      <c r="Z161" s="124"/>
      <c r="AA161" s="124"/>
      <c r="AB161" s="124"/>
      <c r="AC161" s="124"/>
      <c r="AD161" s="124"/>
      <c r="AE161" s="124"/>
      <c r="AF161" s="124"/>
      <c r="AG161" s="124"/>
      <c r="AH161" s="124"/>
      <c r="AI161" s="124"/>
      <c r="AJ161" s="124"/>
      <c r="AK161" s="131"/>
      <c r="AL161" s="131"/>
      <c r="AM161" s="132"/>
      <c r="AN161" s="124"/>
      <c r="AO161" s="124"/>
      <c r="AP161" s="131"/>
    </row>
    <row r="162" spans="1:42">
      <c r="A162" s="123"/>
      <c r="B162" s="123"/>
      <c r="C162" s="123"/>
      <c r="D162" s="124"/>
      <c r="E162" s="124"/>
      <c r="F162" s="124"/>
      <c r="G162" s="124"/>
      <c r="H162" s="125"/>
      <c r="I162" s="125"/>
      <c r="J162" s="126"/>
      <c r="K162" s="127"/>
      <c r="L162" s="128"/>
      <c r="M162" s="128"/>
      <c r="N162" s="129"/>
      <c r="O162" s="128"/>
      <c r="P162" s="128"/>
      <c r="Q162" s="129"/>
      <c r="R162" s="128"/>
      <c r="S162" s="128"/>
      <c r="T162" s="129"/>
      <c r="U162" s="124"/>
      <c r="V162" s="124"/>
      <c r="W162" s="124"/>
      <c r="X162" s="124"/>
      <c r="Y162" s="130"/>
      <c r="Z162" s="124"/>
      <c r="AA162" s="124"/>
      <c r="AB162" s="124"/>
      <c r="AC162" s="124"/>
      <c r="AD162" s="124"/>
      <c r="AE162" s="124"/>
      <c r="AF162" s="124"/>
      <c r="AG162" s="124"/>
      <c r="AH162" s="124"/>
      <c r="AI162" s="124"/>
      <c r="AJ162" s="124"/>
      <c r="AK162" s="131"/>
      <c r="AL162" s="131"/>
      <c r="AM162" s="132"/>
      <c r="AN162" s="124"/>
      <c r="AO162" s="124"/>
      <c r="AP162" s="131"/>
    </row>
    <row r="163" spans="1:42">
      <c r="A163" s="123"/>
      <c r="B163" s="123"/>
      <c r="C163" s="123"/>
      <c r="D163" s="124"/>
      <c r="E163" s="124"/>
      <c r="F163" s="124"/>
      <c r="G163" s="124"/>
      <c r="H163" s="125"/>
      <c r="I163" s="125"/>
      <c r="J163" s="126"/>
      <c r="K163" s="127"/>
      <c r="L163" s="128"/>
      <c r="M163" s="128"/>
      <c r="N163" s="129"/>
      <c r="O163" s="128"/>
      <c r="P163" s="128"/>
      <c r="Q163" s="129"/>
      <c r="R163" s="128"/>
      <c r="S163" s="128"/>
      <c r="T163" s="129"/>
      <c r="U163" s="124"/>
      <c r="V163" s="124"/>
      <c r="W163" s="124"/>
      <c r="X163" s="124"/>
      <c r="Y163" s="130"/>
      <c r="Z163" s="124"/>
      <c r="AA163" s="124"/>
      <c r="AB163" s="124"/>
      <c r="AC163" s="124"/>
      <c r="AD163" s="124"/>
      <c r="AE163" s="124"/>
      <c r="AF163" s="124"/>
      <c r="AG163" s="124"/>
      <c r="AH163" s="124"/>
      <c r="AI163" s="124"/>
      <c r="AJ163" s="124"/>
      <c r="AK163" s="131"/>
      <c r="AL163" s="131"/>
      <c r="AM163" s="132"/>
      <c r="AN163" s="124"/>
      <c r="AO163" s="124"/>
      <c r="AP163" s="131"/>
    </row>
    <row r="164" spans="1:42">
      <c r="A164" s="123"/>
      <c r="B164" s="123"/>
      <c r="C164" s="123"/>
      <c r="D164" s="124"/>
      <c r="E164" s="124"/>
      <c r="F164" s="124"/>
      <c r="G164" s="124"/>
      <c r="H164" s="125"/>
      <c r="I164" s="125"/>
      <c r="J164" s="126"/>
      <c r="K164" s="127"/>
      <c r="L164" s="128"/>
      <c r="M164" s="128"/>
      <c r="N164" s="129"/>
      <c r="O164" s="128"/>
      <c r="P164" s="128"/>
      <c r="Q164" s="129"/>
      <c r="R164" s="128"/>
      <c r="S164" s="128"/>
      <c r="T164" s="129"/>
      <c r="U164" s="124"/>
      <c r="V164" s="124"/>
      <c r="W164" s="124"/>
      <c r="X164" s="124"/>
      <c r="Y164" s="130"/>
      <c r="Z164" s="124"/>
      <c r="AA164" s="124"/>
      <c r="AB164" s="124"/>
      <c r="AC164" s="124"/>
      <c r="AD164" s="124"/>
      <c r="AE164" s="124"/>
      <c r="AF164" s="124"/>
      <c r="AG164" s="124"/>
      <c r="AH164" s="124"/>
      <c r="AI164" s="124"/>
      <c r="AJ164" s="124"/>
      <c r="AK164" s="131"/>
      <c r="AL164" s="131"/>
      <c r="AM164" s="132"/>
      <c r="AN164" s="124"/>
      <c r="AO164" s="124"/>
      <c r="AP164" s="131"/>
    </row>
    <row r="165" spans="1:42">
      <c r="A165" s="123"/>
      <c r="B165" s="123"/>
      <c r="C165" s="123"/>
      <c r="D165" s="124"/>
      <c r="E165" s="124"/>
      <c r="F165" s="124"/>
      <c r="G165" s="124"/>
      <c r="H165" s="125"/>
      <c r="I165" s="125"/>
      <c r="J165" s="126"/>
      <c r="K165" s="127"/>
      <c r="L165" s="128"/>
      <c r="M165" s="128"/>
      <c r="N165" s="129"/>
      <c r="O165" s="128"/>
      <c r="P165" s="128"/>
      <c r="Q165" s="129"/>
      <c r="R165" s="128"/>
      <c r="S165" s="128"/>
      <c r="T165" s="129"/>
      <c r="U165" s="124"/>
      <c r="V165" s="124"/>
      <c r="W165" s="124"/>
      <c r="X165" s="124"/>
      <c r="Y165" s="130"/>
      <c r="Z165" s="124"/>
      <c r="AA165" s="124"/>
      <c r="AB165" s="124"/>
      <c r="AC165" s="124"/>
      <c r="AD165" s="124"/>
      <c r="AE165" s="124"/>
      <c r="AF165" s="124"/>
      <c r="AG165" s="124"/>
      <c r="AH165" s="124"/>
      <c r="AI165" s="124"/>
      <c r="AJ165" s="124"/>
      <c r="AK165" s="131"/>
      <c r="AL165" s="131"/>
      <c r="AM165" s="132"/>
      <c r="AN165" s="124"/>
      <c r="AO165" s="124"/>
      <c r="AP165" s="131"/>
    </row>
    <row r="166" spans="1:42">
      <c r="A166" s="123"/>
      <c r="B166" s="123"/>
      <c r="C166" s="123"/>
      <c r="D166" s="124"/>
      <c r="E166" s="124"/>
      <c r="F166" s="124"/>
      <c r="G166" s="124"/>
      <c r="H166" s="125"/>
      <c r="I166" s="125"/>
      <c r="J166" s="126"/>
      <c r="K166" s="127"/>
      <c r="L166" s="128"/>
      <c r="M166" s="128"/>
      <c r="N166" s="129"/>
      <c r="O166" s="128"/>
      <c r="P166" s="128"/>
      <c r="Q166" s="129"/>
      <c r="R166" s="128"/>
      <c r="S166" s="128"/>
      <c r="T166" s="129"/>
      <c r="U166" s="124"/>
      <c r="V166" s="124"/>
      <c r="W166" s="124"/>
      <c r="X166" s="124"/>
      <c r="Y166" s="130"/>
      <c r="Z166" s="124"/>
      <c r="AA166" s="124"/>
      <c r="AB166" s="124"/>
      <c r="AC166" s="124"/>
      <c r="AD166" s="124"/>
      <c r="AE166" s="124"/>
      <c r="AF166" s="124"/>
      <c r="AG166" s="124"/>
      <c r="AH166" s="124"/>
      <c r="AI166" s="124"/>
      <c r="AJ166" s="124"/>
      <c r="AK166" s="131"/>
      <c r="AL166" s="131"/>
      <c r="AM166" s="132"/>
      <c r="AN166" s="124"/>
      <c r="AO166" s="124"/>
      <c r="AP166" s="131"/>
    </row>
    <row r="167" spans="1:42">
      <c r="A167" s="123"/>
      <c r="B167" s="123"/>
      <c r="C167" s="123"/>
      <c r="D167" s="124"/>
      <c r="E167" s="124"/>
      <c r="F167" s="124"/>
      <c r="G167" s="124"/>
      <c r="H167" s="125"/>
      <c r="I167" s="125"/>
      <c r="J167" s="126"/>
      <c r="K167" s="127"/>
      <c r="L167" s="128"/>
      <c r="M167" s="128"/>
      <c r="N167" s="129"/>
      <c r="O167" s="128"/>
      <c r="P167" s="128"/>
      <c r="Q167" s="129"/>
      <c r="R167" s="128"/>
      <c r="S167" s="128"/>
      <c r="T167" s="129"/>
      <c r="U167" s="124"/>
      <c r="V167" s="124"/>
      <c r="W167" s="124"/>
      <c r="X167" s="124"/>
      <c r="Y167" s="130"/>
      <c r="Z167" s="124"/>
      <c r="AA167" s="124"/>
      <c r="AB167" s="124"/>
      <c r="AC167" s="124"/>
      <c r="AD167" s="124"/>
      <c r="AE167" s="124"/>
      <c r="AF167" s="124"/>
      <c r="AG167" s="124"/>
      <c r="AH167" s="124"/>
      <c r="AI167" s="124"/>
      <c r="AJ167" s="124"/>
      <c r="AK167" s="131"/>
      <c r="AL167" s="131"/>
      <c r="AM167" s="132"/>
      <c r="AN167" s="124"/>
      <c r="AO167" s="124"/>
      <c r="AP167" s="131"/>
    </row>
    <row r="168" spans="1:42">
      <c r="A168" s="123"/>
      <c r="B168" s="123"/>
      <c r="C168" s="123"/>
      <c r="D168" s="124"/>
      <c r="E168" s="124"/>
      <c r="F168" s="124"/>
      <c r="G168" s="124"/>
      <c r="H168" s="125"/>
      <c r="I168" s="125"/>
      <c r="J168" s="126"/>
      <c r="K168" s="127"/>
      <c r="L168" s="128"/>
      <c r="M168" s="128"/>
      <c r="N168" s="129"/>
      <c r="O168" s="128"/>
      <c r="P168" s="128"/>
      <c r="Q168" s="129"/>
      <c r="R168" s="128"/>
      <c r="S168" s="128"/>
      <c r="T168" s="129"/>
      <c r="U168" s="124"/>
      <c r="V168" s="124"/>
      <c r="W168" s="124"/>
      <c r="X168" s="124"/>
      <c r="Y168" s="130"/>
      <c r="Z168" s="124"/>
      <c r="AA168" s="124"/>
      <c r="AB168" s="124"/>
      <c r="AC168" s="124"/>
      <c r="AD168" s="124"/>
      <c r="AE168" s="124"/>
      <c r="AF168" s="124"/>
      <c r="AG168" s="124"/>
      <c r="AH168" s="124"/>
      <c r="AI168" s="124"/>
      <c r="AJ168" s="124"/>
      <c r="AK168" s="131"/>
      <c r="AL168" s="131"/>
      <c r="AM168" s="132"/>
      <c r="AN168" s="124"/>
      <c r="AO168" s="124"/>
      <c r="AP168" s="131"/>
    </row>
    <row r="169" spans="1:42">
      <c r="A169" s="123"/>
      <c r="B169" s="123"/>
      <c r="C169" s="123"/>
      <c r="D169" s="124"/>
      <c r="E169" s="124"/>
      <c r="F169" s="124"/>
      <c r="G169" s="124"/>
      <c r="H169" s="125"/>
      <c r="I169" s="125"/>
      <c r="J169" s="126"/>
      <c r="K169" s="127"/>
      <c r="L169" s="128"/>
      <c r="M169" s="128"/>
      <c r="N169" s="129"/>
      <c r="O169" s="128"/>
      <c r="P169" s="128"/>
      <c r="Q169" s="129"/>
      <c r="R169" s="128"/>
      <c r="S169" s="128"/>
      <c r="T169" s="129"/>
      <c r="U169" s="124"/>
      <c r="V169" s="124"/>
      <c r="W169" s="124"/>
      <c r="X169" s="124"/>
      <c r="Y169" s="130"/>
      <c r="Z169" s="124"/>
      <c r="AA169" s="124"/>
      <c r="AB169" s="124"/>
      <c r="AC169" s="124"/>
      <c r="AD169" s="124"/>
      <c r="AE169" s="124"/>
      <c r="AF169" s="124"/>
      <c r="AG169" s="124"/>
      <c r="AH169" s="124"/>
      <c r="AI169" s="124"/>
      <c r="AJ169" s="124"/>
      <c r="AK169" s="131"/>
      <c r="AL169" s="131"/>
      <c r="AM169" s="132"/>
      <c r="AN169" s="124"/>
      <c r="AO169" s="124"/>
      <c r="AP169" s="131"/>
    </row>
    <row r="170" spans="1:42">
      <c r="A170" s="123"/>
      <c r="B170" s="123"/>
      <c r="C170" s="123"/>
      <c r="D170" s="124"/>
      <c r="E170" s="124"/>
      <c r="F170" s="124"/>
      <c r="G170" s="124"/>
      <c r="H170" s="125"/>
      <c r="I170" s="125"/>
      <c r="J170" s="126"/>
      <c r="K170" s="127"/>
      <c r="L170" s="128"/>
      <c r="M170" s="128"/>
      <c r="N170" s="129"/>
      <c r="O170" s="128"/>
      <c r="P170" s="128"/>
      <c r="Q170" s="129"/>
      <c r="R170" s="128"/>
      <c r="S170" s="128"/>
      <c r="T170" s="129"/>
      <c r="U170" s="124"/>
      <c r="V170" s="124"/>
      <c r="W170" s="124"/>
      <c r="X170" s="124"/>
      <c r="Y170" s="130"/>
      <c r="Z170" s="124"/>
      <c r="AA170" s="124"/>
      <c r="AB170" s="124"/>
      <c r="AC170" s="124"/>
      <c r="AD170" s="124"/>
      <c r="AE170" s="124"/>
      <c r="AF170" s="124"/>
      <c r="AG170" s="124"/>
      <c r="AH170" s="124"/>
      <c r="AI170" s="124"/>
      <c r="AJ170" s="124"/>
      <c r="AK170" s="131"/>
      <c r="AL170" s="131"/>
      <c r="AM170" s="132"/>
      <c r="AN170" s="124"/>
      <c r="AO170" s="124"/>
      <c r="AP170" s="131"/>
    </row>
    <row r="171" spans="1:42">
      <c r="A171" s="123"/>
      <c r="B171" s="123"/>
      <c r="C171" s="123"/>
      <c r="D171" s="124"/>
      <c r="E171" s="124"/>
      <c r="F171" s="124"/>
      <c r="G171" s="124"/>
      <c r="H171" s="125"/>
      <c r="I171" s="125"/>
      <c r="J171" s="126"/>
      <c r="K171" s="127"/>
      <c r="L171" s="128"/>
      <c r="M171" s="128"/>
      <c r="N171" s="129"/>
      <c r="O171" s="128"/>
      <c r="P171" s="128"/>
      <c r="Q171" s="129"/>
      <c r="R171" s="128"/>
      <c r="S171" s="128"/>
      <c r="T171" s="129"/>
      <c r="U171" s="124"/>
      <c r="V171" s="124"/>
      <c r="W171" s="124"/>
      <c r="X171" s="124"/>
      <c r="Y171" s="130"/>
      <c r="Z171" s="124"/>
      <c r="AA171" s="124"/>
      <c r="AB171" s="124"/>
      <c r="AC171" s="124"/>
      <c r="AD171" s="124"/>
      <c r="AE171" s="124"/>
      <c r="AF171" s="124"/>
      <c r="AG171" s="124"/>
      <c r="AH171" s="124"/>
      <c r="AI171" s="124"/>
      <c r="AJ171" s="124"/>
      <c r="AK171" s="131"/>
      <c r="AL171" s="131"/>
      <c r="AM171" s="132"/>
      <c r="AN171" s="124"/>
      <c r="AO171" s="124"/>
      <c r="AP171" s="131"/>
    </row>
    <row r="172" spans="1:42">
      <c r="A172" s="123"/>
      <c r="B172" s="123"/>
      <c r="C172" s="123"/>
      <c r="D172" s="124"/>
      <c r="E172" s="124"/>
      <c r="F172" s="124"/>
      <c r="G172" s="124"/>
      <c r="H172" s="125"/>
      <c r="I172" s="125"/>
      <c r="J172" s="126"/>
      <c r="K172" s="127"/>
      <c r="L172" s="128"/>
      <c r="M172" s="128"/>
      <c r="N172" s="129"/>
      <c r="O172" s="128"/>
      <c r="P172" s="128"/>
      <c r="Q172" s="129"/>
      <c r="R172" s="128"/>
      <c r="S172" s="128"/>
      <c r="T172" s="129"/>
      <c r="U172" s="124"/>
      <c r="V172" s="124"/>
      <c r="W172" s="124"/>
      <c r="X172" s="124"/>
      <c r="Y172" s="130"/>
      <c r="Z172" s="124"/>
      <c r="AA172" s="124"/>
      <c r="AB172" s="124"/>
      <c r="AC172" s="124"/>
      <c r="AD172" s="124"/>
      <c r="AE172" s="124"/>
      <c r="AF172" s="124"/>
      <c r="AG172" s="124"/>
      <c r="AH172" s="124"/>
      <c r="AI172" s="124"/>
      <c r="AJ172" s="124"/>
      <c r="AK172" s="131"/>
      <c r="AL172" s="131"/>
      <c r="AM172" s="132"/>
      <c r="AN172" s="124"/>
      <c r="AO172" s="124"/>
      <c r="AP172" s="131"/>
    </row>
    <row r="173" spans="1:42">
      <c r="A173" s="123"/>
      <c r="B173" s="123"/>
      <c r="C173" s="123"/>
      <c r="D173" s="124"/>
      <c r="E173" s="124"/>
      <c r="F173" s="124"/>
      <c r="G173" s="124"/>
      <c r="H173" s="125"/>
      <c r="I173" s="125"/>
      <c r="J173" s="126"/>
      <c r="K173" s="127"/>
      <c r="L173" s="128"/>
      <c r="M173" s="128"/>
      <c r="N173" s="129"/>
      <c r="O173" s="128"/>
      <c r="P173" s="128"/>
      <c r="Q173" s="129"/>
      <c r="R173" s="128"/>
      <c r="S173" s="128"/>
      <c r="T173" s="129"/>
      <c r="U173" s="124"/>
      <c r="V173" s="124"/>
      <c r="W173" s="124"/>
      <c r="X173" s="124"/>
      <c r="Y173" s="130"/>
      <c r="Z173" s="124"/>
      <c r="AA173" s="124"/>
      <c r="AB173" s="124"/>
      <c r="AC173" s="124"/>
      <c r="AD173" s="124"/>
      <c r="AE173" s="124"/>
      <c r="AF173" s="124"/>
      <c r="AG173" s="124"/>
      <c r="AH173" s="124"/>
      <c r="AI173" s="124"/>
      <c r="AJ173" s="124"/>
      <c r="AK173" s="131"/>
      <c r="AL173" s="131"/>
      <c r="AM173" s="132"/>
      <c r="AN173" s="124"/>
      <c r="AO173" s="124"/>
      <c r="AP173" s="131"/>
    </row>
    <row r="174" spans="1:42">
      <c r="A174" s="123"/>
      <c r="B174" s="123"/>
      <c r="C174" s="123"/>
      <c r="D174" s="124"/>
      <c r="E174" s="124"/>
      <c r="F174" s="124"/>
      <c r="G174" s="124"/>
      <c r="H174" s="125"/>
      <c r="I174" s="125"/>
      <c r="J174" s="126"/>
      <c r="K174" s="127"/>
      <c r="L174" s="128"/>
      <c r="M174" s="128"/>
      <c r="N174" s="129"/>
      <c r="O174" s="128"/>
      <c r="P174" s="128"/>
      <c r="Q174" s="129"/>
      <c r="R174" s="128"/>
      <c r="S174" s="128"/>
      <c r="T174" s="129"/>
      <c r="U174" s="124"/>
      <c r="V174" s="124"/>
      <c r="W174" s="124"/>
      <c r="X174" s="124"/>
      <c r="Y174" s="130"/>
      <c r="Z174" s="124"/>
      <c r="AA174" s="124"/>
      <c r="AB174" s="124"/>
      <c r="AC174" s="124"/>
      <c r="AD174" s="124"/>
      <c r="AE174" s="124"/>
      <c r="AF174" s="124"/>
      <c r="AG174" s="124"/>
      <c r="AH174" s="124"/>
      <c r="AI174" s="124"/>
      <c r="AJ174" s="124"/>
      <c r="AK174" s="131"/>
      <c r="AL174" s="131"/>
      <c r="AM174" s="132"/>
      <c r="AN174" s="124"/>
      <c r="AO174" s="124"/>
      <c r="AP174" s="131"/>
    </row>
    <row r="175" spans="1:42">
      <c r="A175" s="123"/>
      <c r="B175" s="123"/>
      <c r="C175" s="123"/>
      <c r="D175" s="124"/>
      <c r="E175" s="124"/>
      <c r="F175" s="124"/>
      <c r="G175" s="124"/>
      <c r="H175" s="125"/>
      <c r="I175" s="125"/>
      <c r="J175" s="126"/>
      <c r="K175" s="127"/>
      <c r="L175" s="128"/>
      <c r="M175" s="128"/>
      <c r="N175" s="129"/>
      <c r="O175" s="128"/>
      <c r="P175" s="128"/>
      <c r="Q175" s="129"/>
      <c r="R175" s="128"/>
      <c r="S175" s="128"/>
      <c r="T175" s="129"/>
      <c r="U175" s="124"/>
      <c r="V175" s="124"/>
      <c r="W175" s="124"/>
      <c r="X175" s="124"/>
      <c r="Y175" s="130"/>
      <c r="Z175" s="124"/>
      <c r="AA175" s="124"/>
      <c r="AB175" s="124"/>
      <c r="AC175" s="124"/>
      <c r="AD175" s="124"/>
      <c r="AE175" s="124"/>
      <c r="AF175" s="124"/>
      <c r="AG175" s="124"/>
      <c r="AH175" s="124"/>
      <c r="AI175" s="124"/>
      <c r="AJ175" s="124"/>
      <c r="AK175" s="131"/>
      <c r="AL175" s="131"/>
      <c r="AM175" s="132"/>
      <c r="AN175" s="124"/>
      <c r="AO175" s="124"/>
      <c r="AP175" s="131"/>
    </row>
    <row r="176" spans="1:42">
      <c r="A176" s="123"/>
      <c r="B176" s="123"/>
      <c r="C176" s="123"/>
      <c r="D176" s="124"/>
      <c r="E176" s="124"/>
      <c r="F176" s="124"/>
      <c r="G176" s="124"/>
      <c r="H176" s="125"/>
      <c r="I176" s="125"/>
      <c r="J176" s="126"/>
      <c r="K176" s="127"/>
      <c r="L176" s="128"/>
      <c r="M176" s="128"/>
      <c r="N176" s="129"/>
      <c r="O176" s="128"/>
      <c r="P176" s="128"/>
      <c r="Q176" s="129"/>
      <c r="R176" s="128"/>
      <c r="S176" s="128"/>
      <c r="T176" s="129"/>
      <c r="U176" s="124"/>
      <c r="V176" s="124"/>
      <c r="W176" s="124"/>
      <c r="X176" s="124"/>
      <c r="Y176" s="130"/>
      <c r="Z176" s="124"/>
      <c r="AA176" s="124"/>
      <c r="AB176" s="124"/>
      <c r="AC176" s="124"/>
      <c r="AD176" s="124"/>
      <c r="AE176" s="124"/>
      <c r="AF176" s="124"/>
      <c r="AG176" s="124"/>
      <c r="AH176" s="124"/>
      <c r="AI176" s="124"/>
      <c r="AJ176" s="124"/>
      <c r="AK176" s="131"/>
      <c r="AL176" s="131"/>
      <c r="AM176" s="132"/>
      <c r="AN176" s="124"/>
      <c r="AO176" s="124"/>
      <c r="AP176" s="131"/>
    </row>
    <row r="177" spans="1:42">
      <c r="A177" s="123"/>
      <c r="B177" s="123"/>
      <c r="C177" s="123"/>
      <c r="D177" s="124"/>
      <c r="E177" s="124"/>
      <c r="F177" s="124"/>
      <c r="G177" s="124"/>
      <c r="H177" s="125"/>
      <c r="I177" s="125"/>
      <c r="J177" s="126"/>
      <c r="K177" s="127"/>
      <c r="L177" s="128"/>
      <c r="M177" s="128"/>
      <c r="N177" s="129"/>
      <c r="O177" s="128"/>
      <c r="P177" s="128"/>
      <c r="Q177" s="129"/>
      <c r="R177" s="128"/>
      <c r="S177" s="128"/>
      <c r="T177" s="129"/>
      <c r="U177" s="124"/>
      <c r="V177" s="124"/>
      <c r="W177" s="124"/>
      <c r="X177" s="124"/>
      <c r="Y177" s="130"/>
      <c r="Z177" s="124"/>
      <c r="AA177" s="124"/>
      <c r="AB177" s="124"/>
      <c r="AC177" s="124"/>
      <c r="AD177" s="124"/>
      <c r="AE177" s="124"/>
      <c r="AF177" s="124"/>
      <c r="AG177" s="124"/>
      <c r="AH177" s="124"/>
      <c r="AI177" s="124"/>
      <c r="AJ177" s="124"/>
      <c r="AK177" s="131"/>
      <c r="AL177" s="131"/>
      <c r="AM177" s="132"/>
      <c r="AN177" s="124"/>
      <c r="AO177" s="124"/>
      <c r="AP177" s="131"/>
    </row>
    <row r="178" spans="1:42">
      <c r="A178" s="123"/>
      <c r="B178" s="123"/>
      <c r="C178" s="123"/>
      <c r="D178" s="124"/>
      <c r="E178" s="124"/>
      <c r="F178" s="124"/>
      <c r="G178" s="124"/>
      <c r="H178" s="125"/>
      <c r="I178" s="125"/>
      <c r="J178" s="126"/>
      <c r="K178" s="127"/>
      <c r="L178" s="128"/>
      <c r="M178" s="128"/>
      <c r="N178" s="129"/>
      <c r="O178" s="128"/>
      <c r="P178" s="128"/>
      <c r="Q178" s="129"/>
      <c r="R178" s="128"/>
      <c r="S178" s="128"/>
      <c r="T178" s="129"/>
      <c r="U178" s="124"/>
      <c r="V178" s="124"/>
      <c r="W178" s="124"/>
      <c r="X178" s="124"/>
      <c r="Y178" s="130"/>
      <c r="Z178" s="124"/>
      <c r="AA178" s="124"/>
      <c r="AB178" s="124"/>
      <c r="AC178" s="124"/>
      <c r="AD178" s="124"/>
      <c r="AE178" s="124"/>
      <c r="AF178" s="124"/>
      <c r="AG178" s="124"/>
      <c r="AH178" s="124"/>
      <c r="AI178" s="124"/>
      <c r="AJ178" s="124"/>
      <c r="AK178" s="131"/>
      <c r="AL178" s="131"/>
      <c r="AM178" s="132"/>
      <c r="AN178" s="124"/>
      <c r="AO178" s="124"/>
      <c r="AP178" s="131"/>
    </row>
    <row r="179" spans="1:42">
      <c r="A179" s="123"/>
      <c r="B179" s="123"/>
      <c r="C179" s="123"/>
      <c r="D179" s="124"/>
      <c r="E179" s="124"/>
      <c r="F179" s="124"/>
      <c r="G179" s="124"/>
      <c r="H179" s="125"/>
      <c r="I179" s="125"/>
      <c r="J179" s="126"/>
      <c r="K179" s="127"/>
      <c r="L179" s="128"/>
      <c r="M179" s="128"/>
      <c r="N179" s="129"/>
      <c r="O179" s="128"/>
      <c r="P179" s="128"/>
      <c r="Q179" s="129"/>
      <c r="R179" s="128"/>
      <c r="S179" s="128"/>
      <c r="T179" s="129"/>
      <c r="U179" s="124"/>
      <c r="V179" s="124"/>
      <c r="W179" s="124"/>
      <c r="X179" s="124"/>
      <c r="Y179" s="130"/>
      <c r="Z179" s="124"/>
      <c r="AA179" s="124"/>
      <c r="AB179" s="124"/>
      <c r="AC179" s="124"/>
      <c r="AD179" s="124"/>
      <c r="AE179" s="124"/>
      <c r="AF179" s="124"/>
      <c r="AG179" s="124"/>
      <c r="AH179" s="124"/>
      <c r="AI179" s="124"/>
      <c r="AJ179" s="124"/>
      <c r="AK179" s="131"/>
      <c r="AL179" s="131"/>
      <c r="AM179" s="132"/>
      <c r="AN179" s="124"/>
      <c r="AO179" s="124"/>
      <c r="AP179" s="131"/>
    </row>
    <row r="180" spans="1:42">
      <c r="A180" s="123"/>
      <c r="B180" s="123"/>
      <c r="C180" s="123"/>
      <c r="D180" s="124"/>
      <c r="E180" s="124"/>
      <c r="F180" s="124"/>
      <c r="G180" s="124"/>
      <c r="H180" s="125"/>
      <c r="I180" s="125"/>
      <c r="J180" s="126"/>
      <c r="K180" s="127"/>
      <c r="L180" s="128"/>
      <c r="M180" s="128"/>
      <c r="N180" s="129"/>
      <c r="O180" s="128"/>
      <c r="P180" s="128"/>
      <c r="Q180" s="129"/>
      <c r="R180" s="128"/>
      <c r="S180" s="128"/>
      <c r="T180" s="129"/>
      <c r="U180" s="124"/>
      <c r="V180" s="124"/>
      <c r="W180" s="124"/>
      <c r="X180" s="124"/>
      <c r="Y180" s="130"/>
      <c r="Z180" s="124"/>
      <c r="AA180" s="124"/>
      <c r="AB180" s="124"/>
      <c r="AC180" s="124"/>
      <c r="AD180" s="124"/>
      <c r="AE180" s="124"/>
      <c r="AF180" s="124"/>
      <c r="AG180" s="124"/>
      <c r="AH180" s="124"/>
      <c r="AI180" s="124"/>
      <c r="AJ180" s="124"/>
      <c r="AK180" s="131"/>
      <c r="AL180" s="131"/>
      <c r="AM180" s="132"/>
      <c r="AN180" s="124"/>
      <c r="AO180" s="124"/>
      <c r="AP180" s="131"/>
    </row>
    <row r="181" spans="1:42">
      <c r="A181" s="123"/>
      <c r="B181" s="123"/>
      <c r="C181" s="123"/>
      <c r="D181" s="124"/>
      <c r="E181" s="124"/>
      <c r="F181" s="124"/>
      <c r="G181" s="124"/>
      <c r="H181" s="125"/>
      <c r="I181" s="125"/>
      <c r="J181" s="126"/>
      <c r="K181" s="127"/>
      <c r="L181" s="128"/>
      <c r="M181" s="128"/>
      <c r="N181" s="129"/>
      <c r="O181" s="128"/>
      <c r="P181" s="128"/>
      <c r="Q181" s="129"/>
      <c r="R181" s="128"/>
      <c r="S181" s="128"/>
      <c r="T181" s="129"/>
      <c r="U181" s="124"/>
      <c r="V181" s="124"/>
      <c r="W181" s="124"/>
      <c r="X181" s="124"/>
      <c r="Y181" s="130"/>
      <c r="Z181" s="124"/>
      <c r="AA181" s="124"/>
      <c r="AB181" s="124"/>
      <c r="AC181" s="124"/>
      <c r="AD181" s="124"/>
      <c r="AE181" s="124"/>
      <c r="AF181" s="124"/>
      <c r="AG181" s="124"/>
      <c r="AH181" s="124"/>
      <c r="AI181" s="124"/>
      <c r="AJ181" s="124"/>
      <c r="AK181" s="131"/>
      <c r="AL181" s="131"/>
      <c r="AM181" s="132"/>
      <c r="AN181" s="124"/>
      <c r="AO181" s="124"/>
      <c r="AP181" s="131"/>
    </row>
    <row r="182" spans="1:42">
      <c r="A182" s="123"/>
      <c r="B182" s="123"/>
      <c r="C182" s="123"/>
      <c r="D182" s="124"/>
      <c r="E182" s="124"/>
      <c r="F182" s="124"/>
      <c r="G182" s="124"/>
      <c r="H182" s="125"/>
      <c r="I182" s="125"/>
      <c r="J182" s="126"/>
      <c r="K182" s="127"/>
      <c r="L182" s="128"/>
      <c r="M182" s="128"/>
      <c r="N182" s="129"/>
      <c r="O182" s="128"/>
      <c r="P182" s="128"/>
      <c r="Q182" s="129"/>
      <c r="R182" s="128"/>
      <c r="S182" s="128"/>
      <c r="T182" s="129"/>
      <c r="U182" s="124"/>
      <c r="V182" s="124"/>
      <c r="W182" s="124"/>
      <c r="X182" s="124"/>
      <c r="Y182" s="130"/>
      <c r="Z182" s="124"/>
      <c r="AA182" s="124"/>
      <c r="AB182" s="124"/>
      <c r="AC182" s="124"/>
      <c r="AD182" s="124"/>
      <c r="AE182" s="124"/>
      <c r="AF182" s="124"/>
      <c r="AG182" s="124"/>
      <c r="AH182" s="124"/>
      <c r="AI182" s="124"/>
      <c r="AJ182" s="124"/>
      <c r="AK182" s="131"/>
      <c r="AL182" s="131"/>
      <c r="AM182" s="132"/>
      <c r="AN182" s="124"/>
      <c r="AO182" s="124"/>
      <c r="AP182" s="131"/>
    </row>
    <row r="183" spans="1:42">
      <c r="A183" s="123"/>
      <c r="B183" s="123"/>
      <c r="C183" s="123"/>
      <c r="D183" s="124"/>
      <c r="E183" s="124"/>
      <c r="F183" s="124"/>
      <c r="G183" s="124"/>
      <c r="H183" s="125"/>
      <c r="I183" s="125"/>
      <c r="J183" s="126"/>
      <c r="K183" s="127"/>
      <c r="L183" s="128"/>
      <c r="M183" s="128"/>
      <c r="N183" s="129"/>
      <c r="O183" s="128"/>
      <c r="P183" s="128"/>
      <c r="Q183" s="129"/>
      <c r="R183" s="128"/>
      <c r="S183" s="128"/>
      <c r="T183" s="129"/>
      <c r="U183" s="124"/>
      <c r="V183" s="124"/>
      <c r="W183" s="124"/>
      <c r="X183" s="124"/>
      <c r="Y183" s="130"/>
      <c r="Z183" s="124"/>
      <c r="AA183" s="124"/>
      <c r="AB183" s="124"/>
      <c r="AC183" s="124"/>
      <c r="AD183" s="124"/>
      <c r="AE183" s="124"/>
      <c r="AF183" s="124"/>
      <c r="AG183" s="124"/>
      <c r="AH183" s="124"/>
      <c r="AI183" s="124"/>
      <c r="AJ183" s="124"/>
      <c r="AK183" s="131"/>
      <c r="AL183" s="131"/>
      <c r="AM183" s="132"/>
      <c r="AN183" s="124"/>
      <c r="AO183" s="124"/>
      <c r="AP183" s="131"/>
    </row>
    <row r="184" spans="1:42">
      <c r="A184" s="123"/>
      <c r="B184" s="123"/>
      <c r="C184" s="123"/>
      <c r="D184" s="124"/>
      <c r="E184" s="124"/>
      <c r="F184" s="124"/>
      <c r="G184" s="124"/>
      <c r="H184" s="125"/>
      <c r="I184" s="125"/>
      <c r="J184" s="126"/>
      <c r="K184" s="127"/>
      <c r="L184" s="128"/>
      <c r="M184" s="128"/>
      <c r="N184" s="129"/>
      <c r="O184" s="128"/>
      <c r="P184" s="128"/>
      <c r="Q184" s="129"/>
      <c r="R184" s="128"/>
      <c r="S184" s="128"/>
      <c r="T184" s="129"/>
      <c r="U184" s="124"/>
      <c r="V184" s="124"/>
      <c r="W184" s="124"/>
      <c r="X184" s="124"/>
      <c r="Y184" s="130"/>
      <c r="Z184" s="124"/>
      <c r="AA184" s="124"/>
      <c r="AB184" s="124"/>
      <c r="AC184" s="124"/>
      <c r="AD184" s="124"/>
      <c r="AE184" s="124"/>
      <c r="AF184" s="124"/>
      <c r="AG184" s="124"/>
      <c r="AH184" s="124"/>
      <c r="AI184" s="124"/>
      <c r="AJ184" s="124"/>
      <c r="AK184" s="131"/>
      <c r="AL184" s="131"/>
      <c r="AM184" s="132"/>
      <c r="AN184" s="124"/>
      <c r="AO184" s="124"/>
      <c r="AP184" s="131"/>
    </row>
    <row r="185" spans="1:42">
      <c r="A185" s="123"/>
      <c r="B185" s="123"/>
      <c r="C185" s="123"/>
      <c r="D185" s="124"/>
      <c r="E185" s="124"/>
      <c r="F185" s="124"/>
      <c r="G185" s="124"/>
      <c r="H185" s="125"/>
      <c r="I185" s="125"/>
      <c r="J185" s="126"/>
      <c r="K185" s="127"/>
      <c r="L185" s="128"/>
      <c r="M185" s="128"/>
      <c r="N185" s="129"/>
      <c r="O185" s="128"/>
      <c r="P185" s="128"/>
      <c r="Q185" s="129"/>
      <c r="R185" s="128"/>
      <c r="S185" s="128"/>
      <c r="T185" s="129"/>
      <c r="U185" s="124"/>
      <c r="V185" s="124"/>
      <c r="W185" s="124"/>
      <c r="X185" s="124"/>
      <c r="Y185" s="130"/>
      <c r="Z185" s="124"/>
      <c r="AA185" s="124"/>
      <c r="AB185" s="124"/>
      <c r="AC185" s="124"/>
      <c r="AD185" s="124"/>
      <c r="AE185" s="124"/>
      <c r="AF185" s="124"/>
      <c r="AG185" s="124"/>
      <c r="AH185" s="124"/>
      <c r="AI185" s="124"/>
      <c r="AJ185" s="124"/>
      <c r="AK185" s="131"/>
      <c r="AL185" s="131"/>
      <c r="AM185" s="132"/>
      <c r="AN185" s="124"/>
      <c r="AO185" s="124"/>
      <c r="AP185" s="131"/>
    </row>
    <row r="186" spans="1:42">
      <c r="A186" s="123"/>
      <c r="B186" s="123"/>
      <c r="C186" s="123"/>
      <c r="D186" s="124"/>
      <c r="E186" s="124"/>
      <c r="F186" s="124"/>
      <c r="G186" s="124"/>
      <c r="H186" s="125"/>
      <c r="I186" s="125"/>
      <c r="J186" s="126"/>
      <c r="K186" s="127"/>
      <c r="L186" s="128"/>
      <c r="M186" s="128"/>
      <c r="N186" s="129"/>
      <c r="O186" s="128"/>
      <c r="P186" s="128"/>
      <c r="Q186" s="129"/>
      <c r="R186" s="128"/>
      <c r="S186" s="128"/>
      <c r="T186" s="129"/>
      <c r="U186" s="124"/>
      <c r="V186" s="124"/>
      <c r="W186" s="124"/>
      <c r="X186" s="124"/>
      <c r="Y186" s="130"/>
      <c r="Z186" s="124"/>
      <c r="AA186" s="124"/>
      <c r="AB186" s="124"/>
      <c r="AC186" s="124"/>
      <c r="AD186" s="124"/>
      <c r="AE186" s="124"/>
      <c r="AF186" s="124"/>
      <c r="AG186" s="124"/>
      <c r="AH186" s="124"/>
      <c r="AI186" s="124"/>
      <c r="AJ186" s="124"/>
      <c r="AK186" s="131"/>
      <c r="AL186" s="131"/>
      <c r="AM186" s="132"/>
      <c r="AN186" s="124"/>
      <c r="AO186" s="124"/>
      <c r="AP186" s="131"/>
    </row>
    <row r="187" spans="1:42">
      <c r="A187" s="123"/>
      <c r="B187" s="123"/>
      <c r="C187" s="123"/>
      <c r="D187" s="124"/>
      <c r="E187" s="124"/>
      <c r="F187" s="124"/>
      <c r="G187" s="124"/>
      <c r="H187" s="125"/>
      <c r="I187" s="125"/>
      <c r="J187" s="126"/>
      <c r="K187" s="127"/>
      <c r="L187" s="128"/>
      <c r="M187" s="128"/>
      <c r="N187" s="129"/>
      <c r="O187" s="128"/>
      <c r="P187" s="128"/>
      <c r="Q187" s="129"/>
      <c r="R187" s="128"/>
      <c r="S187" s="128"/>
      <c r="T187" s="129"/>
      <c r="U187" s="124"/>
      <c r="V187" s="124"/>
      <c r="W187" s="124"/>
      <c r="X187" s="124"/>
      <c r="Y187" s="130"/>
      <c r="Z187" s="124"/>
      <c r="AA187" s="124"/>
      <c r="AB187" s="124"/>
      <c r="AC187" s="124"/>
      <c r="AD187" s="124"/>
      <c r="AE187" s="124"/>
      <c r="AF187" s="124"/>
      <c r="AG187" s="124"/>
      <c r="AH187" s="124"/>
      <c r="AI187" s="124"/>
      <c r="AJ187" s="124"/>
      <c r="AK187" s="131"/>
      <c r="AL187" s="131"/>
      <c r="AM187" s="132"/>
      <c r="AN187" s="124"/>
      <c r="AO187" s="124"/>
      <c r="AP187" s="131"/>
    </row>
    <row r="188" spans="1:42">
      <c r="A188" s="123"/>
      <c r="B188" s="123"/>
      <c r="C188" s="123"/>
      <c r="D188" s="124"/>
      <c r="E188" s="124"/>
      <c r="F188" s="124"/>
      <c r="G188" s="124"/>
      <c r="H188" s="125"/>
      <c r="I188" s="125"/>
      <c r="J188" s="126"/>
      <c r="K188" s="127"/>
      <c r="L188" s="128"/>
      <c r="M188" s="128"/>
      <c r="N188" s="129"/>
      <c r="O188" s="128"/>
      <c r="P188" s="128"/>
      <c r="Q188" s="129"/>
      <c r="R188" s="128"/>
      <c r="S188" s="128"/>
      <c r="T188" s="129"/>
      <c r="U188" s="124"/>
      <c r="V188" s="124"/>
      <c r="W188" s="124"/>
      <c r="X188" s="124"/>
      <c r="Y188" s="130"/>
      <c r="Z188" s="124"/>
      <c r="AA188" s="124"/>
      <c r="AB188" s="124"/>
      <c r="AC188" s="124"/>
      <c r="AD188" s="124"/>
      <c r="AE188" s="124"/>
      <c r="AF188" s="124"/>
      <c r="AG188" s="124"/>
      <c r="AH188" s="124"/>
      <c r="AI188" s="124"/>
      <c r="AJ188" s="124"/>
      <c r="AK188" s="131"/>
      <c r="AL188" s="131"/>
      <c r="AM188" s="132"/>
      <c r="AN188" s="124"/>
      <c r="AO188" s="124"/>
      <c r="AP188" s="131"/>
    </row>
    <row r="189" spans="1:42">
      <c r="A189" s="123"/>
      <c r="B189" s="123"/>
      <c r="C189" s="123"/>
      <c r="D189" s="124"/>
      <c r="E189" s="124"/>
      <c r="F189" s="124"/>
      <c r="G189" s="124"/>
      <c r="H189" s="125"/>
      <c r="I189" s="125"/>
      <c r="J189" s="126"/>
      <c r="K189" s="127"/>
      <c r="L189" s="128"/>
      <c r="M189" s="128"/>
      <c r="N189" s="129"/>
      <c r="O189" s="128"/>
      <c r="P189" s="128"/>
      <c r="Q189" s="129"/>
      <c r="R189" s="128"/>
      <c r="S189" s="128"/>
      <c r="T189" s="129"/>
      <c r="U189" s="124"/>
      <c r="V189" s="124"/>
      <c r="W189" s="124"/>
      <c r="X189" s="124"/>
      <c r="Y189" s="130"/>
      <c r="Z189" s="124"/>
      <c r="AA189" s="124"/>
      <c r="AB189" s="124"/>
      <c r="AC189" s="124"/>
      <c r="AD189" s="124"/>
      <c r="AE189" s="124"/>
      <c r="AF189" s="124"/>
      <c r="AG189" s="124"/>
      <c r="AH189" s="124"/>
      <c r="AI189" s="124"/>
      <c r="AJ189" s="124"/>
      <c r="AK189" s="131"/>
      <c r="AL189" s="131"/>
      <c r="AM189" s="132"/>
      <c r="AN189" s="124"/>
      <c r="AO189" s="124"/>
      <c r="AP189" s="131"/>
    </row>
    <row r="190" spans="1:42">
      <c r="A190" s="123"/>
      <c r="B190" s="123"/>
      <c r="C190" s="123"/>
      <c r="D190" s="124"/>
      <c r="E190" s="124"/>
      <c r="F190" s="124"/>
      <c r="G190" s="124"/>
      <c r="H190" s="125"/>
      <c r="I190" s="125"/>
      <c r="J190" s="126"/>
      <c r="K190" s="127"/>
      <c r="L190" s="128"/>
      <c r="M190" s="128"/>
      <c r="N190" s="129"/>
      <c r="O190" s="128"/>
      <c r="P190" s="128"/>
      <c r="Q190" s="129"/>
      <c r="R190" s="128"/>
      <c r="S190" s="128"/>
      <c r="T190" s="129"/>
      <c r="U190" s="124"/>
      <c r="V190" s="124"/>
      <c r="W190" s="124"/>
      <c r="X190" s="124"/>
      <c r="Y190" s="130"/>
      <c r="Z190" s="124"/>
      <c r="AA190" s="124"/>
      <c r="AB190" s="124"/>
      <c r="AC190" s="124"/>
      <c r="AD190" s="124"/>
      <c r="AE190" s="124"/>
      <c r="AF190" s="124"/>
      <c r="AG190" s="124"/>
      <c r="AH190" s="124"/>
      <c r="AI190" s="124"/>
      <c r="AJ190" s="124"/>
      <c r="AK190" s="131"/>
      <c r="AL190" s="131"/>
      <c r="AM190" s="132"/>
      <c r="AN190" s="124"/>
      <c r="AO190" s="124"/>
      <c r="AP190" s="131"/>
    </row>
    <row r="191" spans="1:42">
      <c r="A191" s="123"/>
      <c r="B191" s="123"/>
      <c r="C191" s="123"/>
      <c r="D191" s="124"/>
      <c r="E191" s="124"/>
      <c r="F191" s="124"/>
      <c r="G191" s="124"/>
      <c r="H191" s="125"/>
      <c r="I191" s="125"/>
      <c r="J191" s="126"/>
      <c r="K191" s="127"/>
      <c r="L191" s="128"/>
      <c r="M191" s="128"/>
      <c r="N191" s="129"/>
      <c r="O191" s="128"/>
      <c r="P191" s="128"/>
      <c r="Q191" s="129"/>
      <c r="R191" s="128"/>
      <c r="S191" s="128"/>
      <c r="T191" s="129"/>
      <c r="U191" s="124"/>
      <c r="V191" s="124"/>
      <c r="W191" s="124"/>
      <c r="X191" s="124"/>
      <c r="Y191" s="130"/>
      <c r="Z191" s="124"/>
      <c r="AA191" s="124"/>
      <c r="AB191" s="124"/>
      <c r="AC191" s="124"/>
      <c r="AD191" s="124"/>
      <c r="AE191" s="124"/>
      <c r="AF191" s="124"/>
      <c r="AG191" s="124"/>
      <c r="AH191" s="124"/>
      <c r="AI191" s="124"/>
      <c r="AJ191" s="124"/>
      <c r="AK191" s="131"/>
      <c r="AL191" s="131"/>
      <c r="AM191" s="132"/>
      <c r="AN191" s="124"/>
      <c r="AO191" s="124"/>
      <c r="AP191" s="131"/>
    </row>
    <row r="192" spans="1:42">
      <c r="A192" s="123"/>
      <c r="B192" s="123"/>
      <c r="C192" s="123"/>
      <c r="D192" s="124"/>
      <c r="E192" s="124"/>
      <c r="F192" s="124"/>
      <c r="G192" s="124"/>
      <c r="H192" s="125"/>
      <c r="I192" s="125"/>
      <c r="J192" s="126"/>
      <c r="K192" s="127"/>
      <c r="L192" s="128"/>
      <c r="M192" s="128"/>
      <c r="N192" s="129"/>
      <c r="O192" s="128"/>
      <c r="P192" s="128"/>
      <c r="Q192" s="129"/>
      <c r="R192" s="128"/>
      <c r="S192" s="128"/>
      <c r="T192" s="129"/>
      <c r="U192" s="124"/>
      <c r="V192" s="124"/>
      <c r="W192" s="124"/>
      <c r="X192" s="124"/>
      <c r="Y192" s="130"/>
      <c r="Z192" s="124"/>
      <c r="AA192" s="124"/>
      <c r="AB192" s="124"/>
      <c r="AC192" s="124"/>
      <c r="AD192" s="124"/>
      <c r="AE192" s="124"/>
      <c r="AF192" s="124"/>
      <c r="AG192" s="124"/>
      <c r="AH192" s="124"/>
      <c r="AI192" s="124"/>
      <c r="AJ192" s="124"/>
      <c r="AK192" s="131"/>
      <c r="AL192" s="131"/>
      <c r="AM192" s="132"/>
      <c r="AN192" s="124"/>
      <c r="AO192" s="124"/>
      <c r="AP192" s="131"/>
    </row>
    <row r="193" spans="1:42">
      <c r="A193" s="123"/>
      <c r="B193" s="123"/>
      <c r="C193" s="123"/>
      <c r="D193" s="124"/>
      <c r="E193" s="124"/>
      <c r="F193" s="124"/>
      <c r="G193" s="124"/>
      <c r="H193" s="125"/>
      <c r="I193" s="125"/>
      <c r="J193" s="126"/>
      <c r="K193" s="127"/>
      <c r="L193" s="128"/>
      <c r="M193" s="128"/>
      <c r="N193" s="129"/>
      <c r="O193" s="128"/>
      <c r="P193" s="128"/>
      <c r="Q193" s="129"/>
      <c r="R193" s="128"/>
      <c r="S193" s="128"/>
      <c r="T193" s="129"/>
      <c r="U193" s="124"/>
      <c r="V193" s="124"/>
      <c r="W193" s="124"/>
      <c r="X193" s="124"/>
      <c r="Y193" s="130"/>
      <c r="Z193" s="124"/>
      <c r="AA193" s="124"/>
      <c r="AB193" s="124"/>
      <c r="AC193" s="124"/>
      <c r="AD193" s="124"/>
      <c r="AE193" s="124"/>
      <c r="AF193" s="124"/>
      <c r="AG193" s="124"/>
      <c r="AH193" s="124"/>
      <c r="AI193" s="124"/>
      <c r="AJ193" s="124"/>
      <c r="AK193" s="131"/>
      <c r="AL193" s="131"/>
      <c r="AM193" s="132"/>
      <c r="AN193" s="124"/>
      <c r="AO193" s="124"/>
      <c r="AP193" s="131"/>
    </row>
    <row r="194" spans="1:42">
      <c r="A194" s="123"/>
      <c r="B194" s="123"/>
      <c r="C194" s="123"/>
      <c r="D194" s="124"/>
      <c r="E194" s="124"/>
      <c r="F194" s="124"/>
      <c r="G194" s="124"/>
      <c r="H194" s="125"/>
      <c r="I194" s="125"/>
      <c r="J194" s="126"/>
      <c r="K194" s="127"/>
      <c r="L194" s="128"/>
      <c r="M194" s="128"/>
      <c r="N194" s="129"/>
      <c r="O194" s="128"/>
      <c r="P194" s="128"/>
      <c r="Q194" s="129"/>
      <c r="R194" s="128"/>
      <c r="S194" s="128"/>
      <c r="T194" s="129"/>
      <c r="U194" s="124"/>
      <c r="V194" s="124"/>
      <c r="W194" s="124"/>
      <c r="X194" s="124"/>
      <c r="Y194" s="130"/>
      <c r="Z194" s="124"/>
      <c r="AA194" s="124"/>
      <c r="AB194" s="124"/>
      <c r="AC194" s="124"/>
      <c r="AD194" s="124"/>
      <c r="AE194" s="124"/>
      <c r="AF194" s="124"/>
      <c r="AG194" s="124"/>
      <c r="AH194" s="124"/>
      <c r="AI194" s="124"/>
      <c r="AJ194" s="124"/>
      <c r="AK194" s="131"/>
      <c r="AL194" s="131"/>
      <c r="AM194" s="132"/>
      <c r="AN194" s="124"/>
      <c r="AO194" s="124"/>
      <c r="AP194" s="131"/>
    </row>
    <row r="195" spans="1:42">
      <c r="A195" s="123"/>
      <c r="B195" s="123"/>
      <c r="C195" s="123"/>
      <c r="D195" s="124"/>
      <c r="E195" s="124"/>
      <c r="F195" s="124"/>
      <c r="G195" s="124"/>
      <c r="H195" s="125"/>
      <c r="I195" s="125"/>
      <c r="J195" s="126"/>
      <c r="K195" s="127"/>
      <c r="L195" s="128"/>
      <c r="M195" s="128"/>
      <c r="N195" s="129"/>
      <c r="O195" s="128"/>
      <c r="P195" s="128"/>
      <c r="Q195" s="129"/>
      <c r="R195" s="128"/>
      <c r="S195" s="128"/>
      <c r="T195" s="129"/>
      <c r="U195" s="124"/>
      <c r="V195" s="124"/>
      <c r="W195" s="124"/>
      <c r="X195" s="124"/>
      <c r="Y195" s="130"/>
      <c r="Z195" s="124"/>
      <c r="AA195" s="124"/>
      <c r="AB195" s="124"/>
      <c r="AC195" s="124"/>
      <c r="AD195" s="124"/>
      <c r="AE195" s="124"/>
      <c r="AF195" s="124"/>
      <c r="AG195" s="124"/>
      <c r="AH195" s="124"/>
      <c r="AI195" s="124"/>
      <c r="AJ195" s="124"/>
      <c r="AK195" s="131"/>
      <c r="AL195" s="131"/>
      <c r="AM195" s="132"/>
      <c r="AN195" s="124"/>
      <c r="AO195" s="124"/>
      <c r="AP195" s="131"/>
    </row>
    <row r="196" spans="1:42">
      <c r="A196" s="123"/>
      <c r="B196" s="123"/>
      <c r="C196" s="123"/>
      <c r="D196" s="124"/>
      <c r="E196" s="124"/>
      <c r="F196" s="124"/>
      <c r="G196" s="124"/>
      <c r="H196" s="125"/>
      <c r="I196" s="125"/>
      <c r="J196" s="126"/>
      <c r="K196" s="127"/>
      <c r="L196" s="128"/>
      <c r="M196" s="128"/>
      <c r="N196" s="129"/>
      <c r="O196" s="128"/>
      <c r="P196" s="128"/>
      <c r="Q196" s="129"/>
      <c r="R196" s="128"/>
      <c r="S196" s="128"/>
      <c r="T196" s="129"/>
      <c r="U196" s="124"/>
      <c r="V196" s="124"/>
      <c r="W196" s="124"/>
      <c r="X196" s="124"/>
      <c r="Y196" s="130"/>
      <c r="Z196" s="124"/>
      <c r="AA196" s="124"/>
      <c r="AB196" s="124"/>
      <c r="AC196" s="124"/>
      <c r="AD196" s="124"/>
      <c r="AE196" s="124"/>
      <c r="AF196" s="124"/>
      <c r="AG196" s="124"/>
      <c r="AH196" s="124"/>
      <c r="AI196" s="124"/>
      <c r="AJ196" s="124"/>
      <c r="AK196" s="131"/>
      <c r="AL196" s="131"/>
      <c r="AM196" s="132"/>
      <c r="AN196" s="124"/>
      <c r="AO196" s="124"/>
      <c r="AP196" s="131"/>
    </row>
    <row r="197" spans="1:42">
      <c r="A197" s="123"/>
      <c r="B197" s="123"/>
      <c r="C197" s="123"/>
      <c r="D197" s="124"/>
      <c r="E197" s="124"/>
      <c r="F197" s="124"/>
      <c r="G197" s="124"/>
      <c r="H197" s="125"/>
      <c r="I197" s="125"/>
      <c r="J197" s="126"/>
      <c r="K197" s="127"/>
      <c r="L197" s="128"/>
      <c r="M197" s="128"/>
      <c r="N197" s="129"/>
      <c r="O197" s="128"/>
      <c r="P197" s="128"/>
      <c r="Q197" s="129"/>
      <c r="R197" s="128"/>
      <c r="S197" s="128"/>
      <c r="T197" s="129"/>
      <c r="U197" s="124"/>
      <c r="V197" s="124"/>
      <c r="W197" s="124"/>
      <c r="X197" s="124"/>
      <c r="Y197" s="130"/>
      <c r="Z197" s="124"/>
      <c r="AA197" s="124"/>
      <c r="AB197" s="124"/>
      <c r="AC197" s="124"/>
      <c r="AD197" s="124"/>
      <c r="AE197" s="124"/>
      <c r="AF197" s="124"/>
      <c r="AG197" s="124"/>
      <c r="AH197" s="124"/>
      <c r="AI197" s="124"/>
      <c r="AJ197" s="124"/>
      <c r="AK197" s="131"/>
      <c r="AL197" s="131"/>
      <c r="AM197" s="132"/>
      <c r="AN197" s="124"/>
      <c r="AO197" s="124"/>
      <c r="AP197" s="131"/>
    </row>
    <row r="198" spans="1:42">
      <c r="A198" s="123"/>
      <c r="B198" s="123"/>
      <c r="C198" s="123"/>
      <c r="D198" s="124"/>
      <c r="E198" s="124"/>
      <c r="F198" s="124"/>
      <c r="G198" s="124"/>
      <c r="H198" s="125"/>
      <c r="I198" s="125"/>
      <c r="J198" s="126"/>
      <c r="K198" s="127"/>
      <c r="L198" s="128"/>
      <c r="M198" s="128"/>
      <c r="N198" s="129"/>
      <c r="O198" s="128"/>
      <c r="P198" s="128"/>
      <c r="Q198" s="129"/>
      <c r="R198" s="128"/>
      <c r="S198" s="128"/>
      <c r="T198" s="129"/>
      <c r="U198" s="124"/>
      <c r="V198" s="124"/>
      <c r="W198" s="124"/>
      <c r="X198" s="124"/>
      <c r="Y198" s="130"/>
      <c r="Z198" s="124"/>
      <c r="AA198" s="124"/>
      <c r="AB198" s="124"/>
      <c r="AC198" s="124"/>
      <c r="AD198" s="124"/>
      <c r="AE198" s="124"/>
      <c r="AF198" s="124"/>
      <c r="AG198" s="124"/>
      <c r="AH198" s="124"/>
      <c r="AI198" s="124"/>
      <c r="AJ198" s="124"/>
      <c r="AK198" s="131"/>
      <c r="AL198" s="131"/>
      <c r="AM198" s="132"/>
      <c r="AN198" s="124"/>
      <c r="AO198" s="124"/>
      <c r="AP198" s="131"/>
    </row>
    <row r="199" spans="1:42">
      <c r="A199" s="123"/>
      <c r="B199" s="123"/>
      <c r="C199" s="123"/>
      <c r="D199" s="124"/>
      <c r="E199" s="124"/>
      <c r="F199" s="124"/>
      <c r="G199" s="124"/>
      <c r="H199" s="125"/>
      <c r="I199" s="125"/>
      <c r="J199" s="126"/>
      <c r="K199" s="127"/>
      <c r="L199" s="128"/>
      <c r="M199" s="128"/>
      <c r="N199" s="129"/>
      <c r="O199" s="128"/>
      <c r="P199" s="128"/>
      <c r="Q199" s="129"/>
      <c r="R199" s="128"/>
      <c r="S199" s="128"/>
      <c r="T199" s="129"/>
      <c r="U199" s="124"/>
      <c r="V199" s="124"/>
      <c r="W199" s="124"/>
      <c r="X199" s="124"/>
      <c r="Y199" s="130"/>
      <c r="Z199" s="124"/>
      <c r="AA199" s="124"/>
      <c r="AB199" s="124"/>
      <c r="AC199" s="124"/>
      <c r="AD199" s="124"/>
      <c r="AE199" s="124"/>
      <c r="AF199" s="124"/>
      <c r="AG199" s="124"/>
      <c r="AH199" s="124"/>
      <c r="AI199" s="124"/>
      <c r="AJ199" s="124"/>
      <c r="AK199" s="131"/>
      <c r="AL199" s="131"/>
      <c r="AM199" s="132"/>
      <c r="AN199" s="124"/>
      <c r="AO199" s="124"/>
      <c r="AP199" s="131"/>
    </row>
    <row r="200" spans="1:42">
      <c r="A200" s="123"/>
      <c r="B200" s="123"/>
      <c r="C200" s="123"/>
      <c r="D200" s="124"/>
      <c r="E200" s="124"/>
      <c r="F200" s="124"/>
      <c r="G200" s="124"/>
      <c r="H200" s="125"/>
      <c r="I200" s="125"/>
      <c r="J200" s="126"/>
      <c r="K200" s="127"/>
      <c r="L200" s="128"/>
      <c r="M200" s="128"/>
      <c r="N200" s="129"/>
      <c r="O200" s="128"/>
      <c r="P200" s="128"/>
      <c r="Q200" s="129"/>
      <c r="R200" s="128"/>
      <c r="S200" s="128"/>
      <c r="T200" s="129"/>
      <c r="U200" s="124"/>
      <c r="V200" s="124"/>
      <c r="W200" s="124"/>
      <c r="X200" s="124"/>
      <c r="Y200" s="130"/>
      <c r="Z200" s="124"/>
      <c r="AA200" s="124"/>
      <c r="AB200" s="124"/>
      <c r="AC200" s="124"/>
      <c r="AD200" s="124"/>
      <c r="AE200" s="124"/>
      <c r="AF200" s="124"/>
      <c r="AG200" s="124"/>
      <c r="AH200" s="124"/>
      <c r="AI200" s="124"/>
      <c r="AJ200" s="124"/>
      <c r="AK200" s="131"/>
      <c r="AL200" s="131"/>
      <c r="AM200" s="132"/>
      <c r="AN200" s="124"/>
      <c r="AO200" s="124"/>
      <c r="AP200" s="131"/>
    </row>
    <row r="201" spans="1:42">
      <c r="A201" s="123"/>
      <c r="B201" s="123"/>
      <c r="C201" s="123"/>
      <c r="D201" s="124"/>
      <c r="E201" s="124"/>
      <c r="F201" s="124"/>
      <c r="G201" s="124"/>
      <c r="H201" s="125"/>
      <c r="I201" s="125"/>
      <c r="J201" s="126"/>
      <c r="K201" s="127"/>
      <c r="L201" s="128"/>
      <c r="M201" s="128"/>
      <c r="N201" s="129"/>
      <c r="O201" s="128"/>
      <c r="P201" s="128"/>
      <c r="Q201" s="129"/>
      <c r="R201" s="128"/>
      <c r="S201" s="128"/>
      <c r="T201" s="129"/>
      <c r="U201" s="124"/>
      <c r="V201" s="124"/>
      <c r="W201" s="124"/>
      <c r="X201" s="124"/>
      <c r="Y201" s="130"/>
      <c r="Z201" s="124"/>
      <c r="AA201" s="124"/>
      <c r="AB201" s="124"/>
      <c r="AC201" s="124"/>
      <c r="AD201" s="124"/>
      <c r="AE201" s="124"/>
      <c r="AF201" s="124"/>
      <c r="AG201" s="124"/>
      <c r="AH201" s="124"/>
      <c r="AI201" s="124"/>
      <c r="AJ201" s="124"/>
      <c r="AK201" s="131"/>
      <c r="AL201" s="131"/>
      <c r="AM201" s="132"/>
      <c r="AN201" s="124"/>
      <c r="AO201" s="124"/>
      <c r="AP201" s="131"/>
    </row>
    <row r="202" spans="1:42">
      <c r="A202" s="123"/>
      <c r="B202" s="123"/>
      <c r="C202" s="123"/>
      <c r="D202" s="124"/>
      <c r="E202" s="124"/>
      <c r="F202" s="124"/>
      <c r="G202" s="124"/>
      <c r="H202" s="125"/>
      <c r="I202" s="125"/>
      <c r="J202" s="126"/>
      <c r="K202" s="127"/>
      <c r="L202" s="128"/>
      <c r="M202" s="128"/>
      <c r="N202" s="129"/>
      <c r="O202" s="128"/>
      <c r="P202" s="128"/>
      <c r="Q202" s="129"/>
      <c r="R202" s="128"/>
      <c r="S202" s="128"/>
      <c r="T202" s="129"/>
      <c r="U202" s="124"/>
      <c r="V202" s="124"/>
      <c r="W202" s="124"/>
      <c r="X202" s="124"/>
      <c r="Y202" s="130"/>
      <c r="Z202" s="124"/>
      <c r="AA202" s="124"/>
      <c r="AB202" s="124"/>
      <c r="AC202" s="124"/>
      <c r="AD202" s="124"/>
      <c r="AE202" s="124"/>
      <c r="AF202" s="124"/>
      <c r="AG202" s="124"/>
      <c r="AH202" s="124"/>
      <c r="AI202" s="124"/>
      <c r="AJ202" s="124"/>
      <c r="AK202" s="131"/>
      <c r="AL202" s="131"/>
      <c r="AM202" s="132"/>
      <c r="AN202" s="124"/>
      <c r="AO202" s="124"/>
      <c r="AP202" s="131"/>
    </row>
    <row r="203" spans="1:42">
      <c r="A203" s="123"/>
      <c r="B203" s="123"/>
      <c r="C203" s="123"/>
      <c r="D203" s="124"/>
      <c r="E203" s="124"/>
      <c r="F203" s="124"/>
      <c r="G203" s="124"/>
      <c r="H203" s="125"/>
      <c r="I203" s="125"/>
      <c r="J203" s="126"/>
      <c r="K203" s="127"/>
      <c r="L203" s="128"/>
      <c r="M203" s="128"/>
      <c r="N203" s="129"/>
      <c r="O203" s="128"/>
      <c r="P203" s="128"/>
      <c r="Q203" s="129"/>
      <c r="R203" s="128"/>
      <c r="S203" s="128"/>
      <c r="T203" s="129"/>
      <c r="U203" s="124"/>
      <c r="V203" s="124"/>
      <c r="W203" s="124"/>
      <c r="X203" s="124"/>
      <c r="Y203" s="130"/>
      <c r="Z203" s="124"/>
      <c r="AA203" s="124"/>
      <c r="AB203" s="124"/>
      <c r="AC203" s="124"/>
      <c r="AD203" s="124"/>
      <c r="AE203" s="124"/>
      <c r="AF203" s="124"/>
      <c r="AG203" s="124"/>
      <c r="AH203" s="124"/>
      <c r="AI203" s="124"/>
      <c r="AJ203" s="124"/>
      <c r="AK203" s="131"/>
      <c r="AL203" s="131"/>
      <c r="AM203" s="132"/>
      <c r="AN203" s="124"/>
      <c r="AO203" s="124"/>
      <c r="AP203" s="131"/>
    </row>
    <row r="204" spans="1:42">
      <c r="A204" s="123"/>
      <c r="B204" s="123"/>
      <c r="C204" s="123"/>
      <c r="D204" s="124"/>
      <c r="E204" s="124"/>
      <c r="F204" s="124"/>
      <c r="G204" s="124"/>
      <c r="H204" s="125"/>
      <c r="I204" s="125"/>
      <c r="J204" s="126"/>
      <c r="K204" s="127"/>
      <c r="L204" s="128"/>
      <c r="M204" s="128"/>
      <c r="N204" s="129"/>
      <c r="O204" s="128"/>
      <c r="P204" s="128"/>
      <c r="Q204" s="129"/>
      <c r="R204" s="128"/>
      <c r="S204" s="128"/>
      <c r="T204" s="129"/>
      <c r="U204" s="124"/>
      <c r="V204" s="124"/>
      <c r="W204" s="124"/>
      <c r="X204" s="124"/>
      <c r="Y204" s="130"/>
      <c r="Z204" s="124"/>
      <c r="AA204" s="124"/>
      <c r="AB204" s="124"/>
      <c r="AC204" s="124"/>
      <c r="AD204" s="124"/>
      <c r="AE204" s="124"/>
      <c r="AF204" s="124"/>
      <c r="AG204" s="124"/>
      <c r="AH204" s="124"/>
      <c r="AI204" s="124"/>
      <c r="AJ204" s="124"/>
      <c r="AK204" s="131"/>
      <c r="AL204" s="131"/>
      <c r="AM204" s="132"/>
      <c r="AN204" s="124"/>
      <c r="AO204" s="124"/>
      <c r="AP204" s="131"/>
    </row>
    <row r="205" spans="1:42">
      <c r="A205" s="123"/>
      <c r="B205" s="123"/>
      <c r="C205" s="123"/>
      <c r="D205" s="124"/>
      <c r="E205" s="124"/>
      <c r="F205" s="124"/>
      <c r="G205" s="124"/>
      <c r="H205" s="125"/>
      <c r="I205" s="125"/>
      <c r="J205" s="126"/>
      <c r="K205" s="127"/>
      <c r="L205" s="128"/>
      <c r="M205" s="128"/>
      <c r="N205" s="129"/>
      <c r="O205" s="128"/>
      <c r="P205" s="128"/>
      <c r="Q205" s="129"/>
      <c r="R205" s="128"/>
      <c r="S205" s="128"/>
      <c r="T205" s="129"/>
      <c r="U205" s="124"/>
      <c r="V205" s="124"/>
      <c r="W205" s="124"/>
      <c r="X205" s="124"/>
      <c r="Y205" s="130"/>
      <c r="Z205" s="124"/>
      <c r="AA205" s="124"/>
      <c r="AB205" s="124"/>
      <c r="AC205" s="124"/>
      <c r="AD205" s="124"/>
      <c r="AE205" s="124"/>
      <c r="AF205" s="124"/>
      <c r="AG205" s="124"/>
      <c r="AH205" s="124"/>
      <c r="AI205" s="124"/>
      <c r="AJ205" s="124"/>
      <c r="AK205" s="131"/>
      <c r="AL205" s="131"/>
      <c r="AM205" s="132"/>
      <c r="AN205" s="124"/>
      <c r="AO205" s="124"/>
      <c r="AP205" s="131"/>
    </row>
    <row r="206" spans="1:42">
      <c r="A206" s="123"/>
      <c r="B206" s="123"/>
      <c r="C206" s="123"/>
      <c r="D206" s="124"/>
      <c r="E206" s="124"/>
      <c r="F206" s="124"/>
      <c r="G206" s="124"/>
      <c r="H206" s="125"/>
      <c r="I206" s="125"/>
      <c r="J206" s="126"/>
      <c r="K206" s="127"/>
      <c r="L206" s="128"/>
      <c r="M206" s="128"/>
      <c r="N206" s="129"/>
      <c r="O206" s="128"/>
      <c r="P206" s="128"/>
      <c r="Q206" s="129"/>
      <c r="R206" s="128"/>
      <c r="S206" s="128"/>
      <c r="T206" s="129"/>
      <c r="U206" s="124"/>
      <c r="V206" s="124"/>
      <c r="W206" s="124"/>
      <c r="X206" s="124"/>
      <c r="Y206" s="130"/>
      <c r="Z206" s="124"/>
      <c r="AA206" s="124"/>
      <c r="AB206" s="124"/>
      <c r="AC206" s="124"/>
      <c r="AD206" s="124"/>
      <c r="AE206" s="124"/>
      <c r="AF206" s="124"/>
      <c r="AG206" s="124"/>
      <c r="AH206" s="124"/>
      <c r="AI206" s="124"/>
      <c r="AJ206" s="124"/>
      <c r="AK206" s="131"/>
      <c r="AL206" s="131"/>
      <c r="AM206" s="132"/>
      <c r="AN206" s="124"/>
      <c r="AO206" s="124"/>
      <c r="AP206" s="131"/>
    </row>
    <row r="207" spans="1:42">
      <c r="A207" s="123"/>
      <c r="B207" s="123"/>
      <c r="C207" s="123"/>
      <c r="D207" s="124"/>
      <c r="E207" s="124"/>
      <c r="F207" s="124"/>
      <c r="G207" s="124"/>
      <c r="H207" s="125"/>
      <c r="I207" s="125"/>
      <c r="J207" s="126"/>
      <c r="K207" s="127"/>
      <c r="L207" s="128"/>
      <c r="M207" s="128"/>
      <c r="N207" s="129"/>
      <c r="O207" s="128"/>
      <c r="P207" s="128"/>
      <c r="Q207" s="129"/>
      <c r="R207" s="128"/>
      <c r="S207" s="128"/>
      <c r="T207" s="129"/>
      <c r="U207" s="124"/>
      <c r="V207" s="124"/>
      <c r="W207" s="124"/>
      <c r="X207" s="124"/>
      <c r="Y207" s="130"/>
      <c r="Z207" s="124"/>
      <c r="AA207" s="124"/>
      <c r="AB207" s="124"/>
      <c r="AC207" s="124"/>
      <c r="AD207" s="124"/>
      <c r="AE207" s="124"/>
      <c r="AF207" s="124"/>
      <c r="AG207" s="124"/>
      <c r="AH207" s="124"/>
      <c r="AI207" s="124"/>
      <c r="AJ207" s="124"/>
      <c r="AK207" s="131"/>
      <c r="AL207" s="131"/>
      <c r="AM207" s="132"/>
      <c r="AN207" s="124"/>
      <c r="AO207" s="124"/>
      <c r="AP207" s="131"/>
    </row>
    <row r="208" spans="1:42">
      <c r="A208" s="123"/>
      <c r="B208" s="123"/>
      <c r="C208" s="123"/>
      <c r="D208" s="124"/>
      <c r="E208" s="124"/>
      <c r="F208" s="124"/>
      <c r="G208" s="124"/>
      <c r="H208" s="125"/>
      <c r="I208" s="125"/>
      <c r="J208" s="126"/>
      <c r="K208" s="127"/>
      <c r="L208" s="128"/>
      <c r="M208" s="128"/>
      <c r="N208" s="129"/>
      <c r="O208" s="128"/>
      <c r="P208" s="128"/>
      <c r="Q208" s="129"/>
      <c r="R208" s="128"/>
      <c r="S208" s="128"/>
      <c r="T208" s="129"/>
      <c r="U208" s="124"/>
      <c r="V208" s="124"/>
      <c r="W208" s="124"/>
      <c r="X208" s="124"/>
      <c r="Y208" s="130"/>
      <c r="Z208" s="124"/>
      <c r="AA208" s="124"/>
      <c r="AB208" s="124"/>
      <c r="AC208" s="124"/>
      <c r="AD208" s="124"/>
      <c r="AE208" s="124"/>
      <c r="AF208" s="124"/>
      <c r="AG208" s="124"/>
      <c r="AH208" s="124"/>
      <c r="AI208" s="124"/>
      <c r="AJ208" s="124"/>
      <c r="AK208" s="131"/>
      <c r="AL208" s="131"/>
      <c r="AM208" s="132"/>
      <c r="AN208" s="124"/>
      <c r="AO208" s="124"/>
      <c r="AP208" s="131"/>
    </row>
    <row r="209" spans="1:42">
      <c r="A209" s="133"/>
      <c r="B209" s="133"/>
      <c r="C209" s="133"/>
      <c r="D209" s="134"/>
      <c r="E209" s="134"/>
      <c r="F209" s="134"/>
      <c r="G209" s="134"/>
      <c r="H209" s="134"/>
      <c r="I209" s="134"/>
      <c r="J209" s="133"/>
      <c r="K209" s="134"/>
      <c r="L209" s="134"/>
      <c r="M209" s="134"/>
      <c r="N209" s="133"/>
      <c r="O209" s="134"/>
      <c r="P209" s="134"/>
      <c r="Q209" s="133"/>
      <c r="R209" s="134"/>
      <c r="S209" s="134"/>
      <c r="T209" s="133"/>
      <c r="U209" s="134"/>
      <c r="V209" s="134"/>
      <c r="W209" s="134"/>
      <c r="X209" s="134"/>
      <c r="Y209" s="134"/>
      <c r="Z209" s="134"/>
      <c r="AA209" s="134"/>
      <c r="AB209" s="134"/>
      <c r="AC209" s="134"/>
      <c r="AD209" s="134"/>
      <c r="AE209" s="134"/>
      <c r="AF209" s="134"/>
      <c r="AG209" s="134"/>
      <c r="AH209" s="134"/>
      <c r="AI209" s="134"/>
      <c r="AJ209" s="134"/>
      <c r="AK209" s="134"/>
      <c r="AL209" s="134"/>
      <c r="AM209" s="134"/>
      <c r="AN209" s="134"/>
      <c r="AO209" s="134"/>
      <c r="AP209" s="134"/>
    </row>
    <row r="210" spans="1:42">
      <c r="A210" s="133"/>
      <c r="B210" s="133"/>
      <c r="C210" s="133"/>
      <c r="D210" s="134"/>
      <c r="E210" s="134"/>
      <c r="F210" s="134"/>
      <c r="G210" s="134"/>
      <c r="H210" s="134"/>
      <c r="I210" s="134"/>
      <c r="J210" s="133"/>
      <c r="K210" s="134"/>
      <c r="L210" s="134"/>
      <c r="M210" s="134"/>
      <c r="N210" s="133"/>
      <c r="O210" s="134"/>
      <c r="P210" s="134"/>
      <c r="Q210" s="133"/>
      <c r="R210" s="134"/>
      <c r="S210" s="134"/>
      <c r="T210" s="133"/>
      <c r="U210" s="134"/>
      <c r="V210" s="134"/>
      <c r="W210" s="134"/>
      <c r="X210" s="134"/>
      <c r="Y210" s="134"/>
      <c r="Z210" s="134"/>
      <c r="AA210" s="134"/>
      <c r="AB210" s="134"/>
      <c r="AC210" s="134"/>
      <c r="AD210" s="134"/>
      <c r="AE210" s="134"/>
      <c r="AF210" s="134"/>
      <c r="AG210" s="134"/>
      <c r="AH210" s="134"/>
      <c r="AI210" s="134"/>
      <c r="AJ210" s="134"/>
      <c r="AK210" s="134"/>
      <c r="AL210" s="134"/>
      <c r="AM210" s="134"/>
      <c r="AN210" s="134"/>
      <c r="AO210" s="134"/>
      <c r="AP210" s="134"/>
    </row>
    <row r="211" spans="1:42">
      <c r="A211" s="133"/>
      <c r="B211" s="133"/>
      <c r="C211" s="133"/>
      <c r="D211" s="134"/>
      <c r="E211" s="134"/>
      <c r="F211" s="134"/>
      <c r="G211" s="134"/>
      <c r="H211" s="134"/>
      <c r="I211" s="134"/>
      <c r="J211" s="133"/>
      <c r="K211" s="134"/>
      <c r="L211" s="134"/>
      <c r="M211" s="134"/>
      <c r="N211" s="133"/>
      <c r="O211" s="134"/>
      <c r="P211" s="134"/>
      <c r="Q211" s="133"/>
      <c r="R211" s="134"/>
      <c r="S211" s="134"/>
      <c r="T211" s="133"/>
      <c r="U211" s="134"/>
      <c r="V211" s="134"/>
      <c r="W211" s="134"/>
      <c r="X211" s="134"/>
      <c r="Y211" s="134"/>
      <c r="Z211" s="134"/>
      <c r="AA211" s="134"/>
      <c r="AB211" s="134"/>
      <c r="AC211" s="134"/>
      <c r="AD211" s="134"/>
      <c r="AE211" s="134"/>
      <c r="AF211" s="134"/>
      <c r="AG211" s="134"/>
      <c r="AH211" s="134"/>
      <c r="AI211" s="134"/>
      <c r="AJ211" s="134"/>
      <c r="AK211" s="134"/>
      <c r="AL211" s="134"/>
      <c r="AM211" s="134"/>
      <c r="AN211" s="134"/>
      <c r="AO211" s="134"/>
      <c r="AP211" s="134"/>
    </row>
    <row r="212" spans="1:42">
      <c r="A212" s="133"/>
      <c r="B212" s="133"/>
      <c r="C212" s="133"/>
      <c r="D212" s="134"/>
      <c r="E212" s="134"/>
      <c r="F212" s="134"/>
      <c r="G212" s="134"/>
      <c r="H212" s="134"/>
      <c r="I212" s="134"/>
      <c r="J212" s="133"/>
      <c r="K212" s="134"/>
      <c r="L212" s="134"/>
      <c r="M212" s="134"/>
      <c r="N212" s="133"/>
      <c r="O212" s="134"/>
      <c r="P212" s="134"/>
      <c r="Q212" s="133"/>
      <c r="R212" s="134"/>
      <c r="S212" s="134"/>
      <c r="T212" s="133"/>
      <c r="U212" s="134"/>
      <c r="V212" s="134"/>
      <c r="W212" s="134"/>
      <c r="X212" s="134"/>
      <c r="Y212" s="134"/>
      <c r="Z212" s="134"/>
      <c r="AA212" s="134"/>
      <c r="AB212" s="134"/>
      <c r="AC212" s="134"/>
      <c r="AD212" s="134"/>
      <c r="AE212" s="134"/>
      <c r="AF212" s="134"/>
      <c r="AG212" s="134"/>
      <c r="AH212" s="134"/>
      <c r="AI212" s="134"/>
      <c r="AJ212" s="134"/>
      <c r="AK212" s="134"/>
      <c r="AL212" s="134"/>
      <c r="AM212" s="134"/>
      <c r="AN212" s="134"/>
      <c r="AO212" s="134"/>
      <c r="AP212" s="134"/>
    </row>
    <row r="213" spans="1:42">
      <c r="A213" s="133"/>
      <c r="B213" s="133"/>
      <c r="C213" s="133"/>
      <c r="D213" s="134"/>
      <c r="E213" s="134"/>
      <c r="F213" s="134"/>
      <c r="G213" s="134"/>
      <c r="H213" s="134"/>
      <c r="I213" s="134"/>
      <c r="J213" s="133"/>
      <c r="K213" s="134"/>
      <c r="L213" s="134"/>
      <c r="M213" s="134"/>
      <c r="N213" s="133"/>
      <c r="O213" s="134"/>
      <c r="P213" s="134"/>
      <c r="Q213" s="133"/>
      <c r="R213" s="134"/>
      <c r="S213" s="134"/>
      <c r="T213" s="133"/>
      <c r="U213" s="134"/>
      <c r="V213" s="134"/>
      <c r="W213" s="134"/>
      <c r="X213" s="134"/>
      <c r="Y213" s="134"/>
      <c r="Z213" s="134"/>
      <c r="AA213" s="134"/>
      <c r="AB213" s="134"/>
      <c r="AC213" s="134"/>
      <c r="AD213" s="134"/>
      <c r="AE213" s="134"/>
      <c r="AF213" s="134"/>
      <c r="AG213" s="134"/>
      <c r="AH213" s="134"/>
      <c r="AI213" s="134"/>
      <c r="AJ213" s="134"/>
      <c r="AK213" s="134"/>
      <c r="AL213" s="134"/>
      <c r="AM213" s="134"/>
      <c r="AN213" s="134"/>
      <c r="AO213" s="134"/>
      <c r="AP213" s="134"/>
    </row>
    <row r="214" spans="1:42">
      <c r="A214" s="133"/>
      <c r="B214" s="133"/>
      <c r="C214" s="133"/>
      <c r="D214" s="134"/>
      <c r="E214" s="134"/>
      <c r="F214" s="134"/>
      <c r="G214" s="134"/>
      <c r="H214" s="134"/>
      <c r="I214" s="134"/>
      <c r="J214" s="133"/>
      <c r="K214" s="134"/>
      <c r="L214" s="134"/>
      <c r="M214" s="134"/>
      <c r="N214" s="133"/>
      <c r="O214" s="134"/>
      <c r="P214" s="134"/>
      <c r="Q214" s="133"/>
      <c r="R214" s="134"/>
      <c r="S214" s="134"/>
      <c r="T214" s="133"/>
      <c r="U214" s="134"/>
      <c r="V214" s="134"/>
      <c r="W214" s="134"/>
      <c r="X214" s="134"/>
      <c r="Y214" s="134"/>
      <c r="Z214" s="134"/>
      <c r="AA214" s="134"/>
      <c r="AB214" s="134"/>
      <c r="AC214" s="134"/>
      <c r="AD214" s="134"/>
      <c r="AE214" s="134"/>
      <c r="AF214" s="134"/>
      <c r="AG214" s="134"/>
      <c r="AH214" s="134"/>
      <c r="AI214" s="134"/>
      <c r="AJ214" s="134"/>
      <c r="AK214" s="134"/>
      <c r="AL214" s="134"/>
      <c r="AM214" s="134"/>
      <c r="AN214" s="134"/>
      <c r="AO214" s="134"/>
      <c r="AP214" s="134"/>
    </row>
    <row r="215" spans="1:42">
      <c r="A215" s="133"/>
      <c r="B215" s="133"/>
      <c r="C215" s="133"/>
      <c r="D215" s="134"/>
      <c r="E215" s="134"/>
      <c r="F215" s="134"/>
      <c r="G215" s="134"/>
      <c r="H215" s="134"/>
      <c r="I215" s="134"/>
      <c r="J215" s="133"/>
      <c r="K215" s="134"/>
      <c r="L215" s="134"/>
      <c r="M215" s="134"/>
      <c r="N215" s="133"/>
      <c r="O215" s="134"/>
      <c r="P215" s="134"/>
      <c r="Q215" s="133"/>
      <c r="R215" s="134"/>
      <c r="S215" s="134"/>
      <c r="T215" s="133"/>
      <c r="U215" s="134"/>
      <c r="V215" s="134"/>
      <c r="W215" s="134"/>
      <c r="X215" s="134"/>
      <c r="Y215" s="134"/>
      <c r="Z215" s="134"/>
      <c r="AA215" s="134"/>
      <c r="AB215" s="134"/>
      <c r="AC215" s="134"/>
      <c r="AD215" s="134"/>
      <c r="AE215" s="134"/>
      <c r="AF215" s="134"/>
      <c r="AG215" s="134"/>
      <c r="AH215" s="134"/>
      <c r="AI215" s="134"/>
      <c r="AJ215" s="134"/>
      <c r="AK215" s="134"/>
      <c r="AL215" s="134"/>
      <c r="AM215" s="134"/>
      <c r="AN215" s="134"/>
      <c r="AO215" s="134"/>
      <c r="AP215" s="134"/>
    </row>
    <row r="216" spans="1:42">
      <c r="A216" s="133"/>
      <c r="B216" s="133"/>
      <c r="C216" s="133"/>
      <c r="D216" s="134"/>
      <c r="E216" s="134"/>
      <c r="F216" s="134"/>
      <c r="G216" s="134"/>
      <c r="H216" s="134"/>
      <c r="I216" s="134"/>
      <c r="J216" s="133"/>
      <c r="K216" s="134"/>
      <c r="L216" s="134"/>
      <c r="M216" s="134"/>
      <c r="N216" s="133"/>
      <c r="O216" s="134"/>
      <c r="P216" s="134"/>
      <c r="Q216" s="133"/>
      <c r="R216" s="134"/>
      <c r="S216" s="134"/>
      <c r="T216" s="133"/>
      <c r="U216" s="134"/>
      <c r="V216" s="134"/>
      <c r="W216" s="134"/>
      <c r="X216" s="134"/>
      <c r="Y216" s="134"/>
      <c r="Z216" s="134"/>
      <c r="AA216" s="134"/>
      <c r="AB216" s="134"/>
      <c r="AC216" s="134"/>
      <c r="AD216" s="134"/>
      <c r="AE216" s="134"/>
      <c r="AF216" s="134"/>
      <c r="AG216" s="134"/>
      <c r="AH216" s="134"/>
      <c r="AI216" s="134"/>
      <c r="AJ216" s="134"/>
      <c r="AK216" s="134"/>
      <c r="AL216" s="134"/>
      <c r="AM216" s="134"/>
      <c r="AN216" s="134"/>
      <c r="AO216" s="134"/>
      <c r="AP216" s="134"/>
    </row>
    <row r="217" spans="1:42">
      <c r="A217" s="133"/>
      <c r="B217" s="133"/>
      <c r="C217" s="133"/>
      <c r="D217" s="134"/>
      <c r="E217" s="134"/>
      <c r="F217" s="134"/>
      <c r="G217" s="134"/>
      <c r="H217" s="134"/>
      <c r="I217" s="134"/>
      <c r="J217" s="133"/>
      <c r="K217" s="134"/>
      <c r="L217" s="134"/>
      <c r="M217" s="134"/>
      <c r="N217" s="133"/>
      <c r="O217" s="134"/>
      <c r="P217" s="134"/>
      <c r="Q217" s="133"/>
      <c r="R217" s="134"/>
      <c r="S217" s="134"/>
      <c r="T217" s="133"/>
      <c r="U217" s="134"/>
      <c r="V217" s="134"/>
      <c r="W217" s="134"/>
      <c r="X217" s="134"/>
      <c r="Y217" s="134"/>
      <c r="Z217" s="134"/>
      <c r="AA217" s="134"/>
      <c r="AB217" s="134"/>
      <c r="AC217" s="134"/>
      <c r="AD217" s="134"/>
      <c r="AE217" s="134"/>
      <c r="AF217" s="134"/>
      <c r="AG217" s="134"/>
      <c r="AH217" s="134"/>
      <c r="AI217" s="134"/>
      <c r="AJ217" s="134"/>
      <c r="AK217" s="134"/>
      <c r="AL217" s="134"/>
      <c r="AM217" s="134"/>
      <c r="AN217" s="134"/>
      <c r="AO217" s="134"/>
      <c r="AP217" s="134"/>
    </row>
    <row r="218" spans="1:42">
      <c r="A218" s="133"/>
      <c r="B218" s="133"/>
      <c r="C218" s="133"/>
      <c r="D218" s="134"/>
      <c r="E218" s="134"/>
      <c r="F218" s="134"/>
      <c r="G218" s="134"/>
      <c r="H218" s="134"/>
      <c r="I218" s="134"/>
      <c r="J218" s="133"/>
      <c r="K218" s="134"/>
      <c r="L218" s="134"/>
      <c r="M218" s="134"/>
      <c r="N218" s="133"/>
      <c r="O218" s="134"/>
      <c r="P218" s="134"/>
      <c r="Q218" s="133"/>
      <c r="R218" s="134"/>
      <c r="S218" s="134"/>
      <c r="T218" s="133"/>
      <c r="U218" s="134"/>
      <c r="V218" s="134"/>
      <c r="W218" s="134"/>
      <c r="X218" s="134"/>
      <c r="Y218" s="134"/>
      <c r="Z218" s="134"/>
      <c r="AA218" s="134"/>
      <c r="AB218" s="134"/>
      <c r="AC218" s="134"/>
      <c r="AD218" s="134"/>
      <c r="AE218" s="134"/>
      <c r="AF218" s="134"/>
      <c r="AG218" s="134"/>
      <c r="AH218" s="134"/>
      <c r="AI218" s="134"/>
      <c r="AJ218" s="134"/>
      <c r="AK218" s="134"/>
      <c r="AL218" s="134"/>
      <c r="AM218" s="134"/>
      <c r="AN218" s="134"/>
      <c r="AO218" s="134"/>
      <c r="AP218" s="134"/>
    </row>
    <row r="219" spans="1:42">
      <c r="A219" s="133"/>
      <c r="B219" s="133"/>
      <c r="C219" s="133"/>
      <c r="D219" s="134"/>
      <c r="E219" s="134"/>
      <c r="F219" s="134"/>
      <c r="G219" s="134"/>
      <c r="H219" s="134"/>
      <c r="I219" s="134"/>
      <c r="J219" s="133"/>
      <c r="K219" s="134"/>
      <c r="L219" s="134"/>
      <c r="M219" s="134"/>
      <c r="N219" s="133"/>
      <c r="O219" s="134"/>
      <c r="P219" s="134"/>
      <c r="Q219" s="133"/>
      <c r="R219" s="134"/>
      <c r="S219" s="134"/>
      <c r="T219" s="133"/>
      <c r="U219" s="134"/>
      <c r="V219" s="134"/>
      <c r="W219" s="134"/>
      <c r="X219" s="134"/>
      <c r="Y219" s="134"/>
      <c r="Z219" s="134"/>
      <c r="AA219" s="134"/>
      <c r="AB219" s="134"/>
      <c r="AC219" s="134"/>
      <c r="AD219" s="134"/>
      <c r="AE219" s="134"/>
      <c r="AF219" s="134"/>
      <c r="AG219" s="134"/>
      <c r="AH219" s="134"/>
      <c r="AI219" s="134"/>
      <c r="AJ219" s="134"/>
      <c r="AK219" s="134"/>
      <c r="AL219" s="134"/>
      <c r="AM219" s="134"/>
      <c r="AN219" s="134"/>
      <c r="AO219" s="134"/>
      <c r="AP219" s="134"/>
    </row>
    <row r="220" spans="1:42">
      <c r="A220" s="133"/>
      <c r="B220" s="133"/>
      <c r="C220" s="133"/>
      <c r="D220" s="134"/>
      <c r="E220" s="134"/>
      <c r="F220" s="134"/>
      <c r="G220" s="134"/>
      <c r="H220" s="134"/>
      <c r="I220" s="134"/>
      <c r="J220" s="133"/>
      <c r="K220" s="134"/>
      <c r="L220" s="134"/>
      <c r="M220" s="134"/>
      <c r="N220" s="133"/>
      <c r="O220" s="134"/>
      <c r="P220" s="134"/>
      <c r="Q220" s="133"/>
      <c r="R220" s="134"/>
      <c r="S220" s="134"/>
      <c r="T220" s="133"/>
      <c r="U220" s="134"/>
      <c r="V220" s="134"/>
      <c r="W220" s="134"/>
      <c r="X220" s="134"/>
      <c r="Y220" s="134"/>
      <c r="Z220" s="134"/>
      <c r="AA220" s="134"/>
      <c r="AB220" s="134"/>
      <c r="AC220" s="134"/>
      <c r="AD220" s="134"/>
      <c r="AE220" s="134"/>
      <c r="AF220" s="134"/>
      <c r="AG220" s="134"/>
      <c r="AH220" s="134"/>
      <c r="AI220" s="134"/>
      <c r="AJ220" s="134"/>
      <c r="AK220" s="134"/>
      <c r="AL220" s="134"/>
      <c r="AM220" s="134"/>
      <c r="AN220" s="134"/>
      <c r="AO220" s="134"/>
      <c r="AP220" s="134"/>
    </row>
    <row r="221" spans="1:42">
      <c r="A221" s="133"/>
      <c r="B221" s="133"/>
      <c r="C221" s="133"/>
      <c r="D221" s="134"/>
      <c r="E221" s="134"/>
      <c r="F221" s="134"/>
      <c r="G221" s="134"/>
      <c r="H221" s="134"/>
      <c r="I221" s="134"/>
      <c r="J221" s="133"/>
      <c r="K221" s="134"/>
      <c r="L221" s="134"/>
      <c r="M221" s="134"/>
      <c r="N221" s="133"/>
      <c r="O221" s="134"/>
      <c r="P221" s="134"/>
      <c r="Q221" s="133"/>
      <c r="R221" s="134"/>
      <c r="S221" s="134"/>
      <c r="T221" s="133"/>
      <c r="U221" s="134"/>
      <c r="V221" s="134"/>
      <c r="W221" s="134"/>
      <c r="X221" s="134"/>
      <c r="Y221" s="134"/>
      <c r="Z221" s="134"/>
      <c r="AA221" s="134"/>
      <c r="AB221" s="134"/>
      <c r="AC221" s="134"/>
      <c r="AD221" s="134"/>
      <c r="AE221" s="134"/>
      <c r="AF221" s="134"/>
      <c r="AG221" s="134"/>
      <c r="AH221" s="134"/>
      <c r="AI221" s="134"/>
      <c r="AJ221" s="134"/>
      <c r="AK221" s="134"/>
      <c r="AL221" s="134"/>
      <c r="AM221" s="134"/>
      <c r="AN221" s="134"/>
      <c r="AO221" s="134"/>
      <c r="AP221" s="134"/>
    </row>
    <row r="222" spans="1:42">
      <c r="A222" s="133"/>
      <c r="B222" s="133"/>
      <c r="C222" s="133"/>
      <c r="D222" s="134"/>
      <c r="E222" s="134"/>
      <c r="F222" s="134"/>
      <c r="G222" s="134"/>
      <c r="H222" s="134"/>
      <c r="I222" s="134"/>
      <c r="J222" s="133"/>
      <c r="K222" s="134"/>
      <c r="L222" s="134"/>
      <c r="M222" s="134"/>
      <c r="N222" s="133"/>
      <c r="O222" s="134"/>
      <c r="P222" s="134"/>
      <c r="Q222" s="133"/>
      <c r="R222" s="134"/>
      <c r="S222" s="134"/>
      <c r="T222" s="133"/>
      <c r="U222" s="134"/>
      <c r="V222" s="134"/>
      <c r="W222" s="134"/>
      <c r="X222" s="134"/>
      <c r="Y222" s="134"/>
      <c r="Z222" s="134"/>
      <c r="AA222" s="134"/>
      <c r="AB222" s="134"/>
      <c r="AC222" s="134"/>
      <c r="AD222" s="134"/>
      <c r="AE222" s="134"/>
      <c r="AF222" s="134"/>
      <c r="AG222" s="134"/>
      <c r="AH222" s="134"/>
      <c r="AI222" s="134"/>
      <c r="AJ222" s="134"/>
      <c r="AK222" s="134"/>
      <c r="AL222" s="134"/>
      <c r="AM222" s="134"/>
      <c r="AN222" s="134"/>
      <c r="AO222" s="134"/>
      <c r="AP222" s="134"/>
    </row>
    <row r="223" spans="1:42">
      <c r="A223" s="133"/>
      <c r="B223" s="133"/>
      <c r="C223" s="133"/>
      <c r="D223" s="134"/>
      <c r="E223" s="134"/>
      <c r="F223" s="134"/>
      <c r="G223" s="134"/>
      <c r="H223" s="134"/>
      <c r="I223" s="134"/>
      <c r="J223" s="133"/>
      <c r="K223" s="134"/>
      <c r="L223" s="134"/>
      <c r="M223" s="134"/>
      <c r="N223" s="133"/>
      <c r="O223" s="134"/>
      <c r="P223" s="134"/>
      <c r="Q223" s="133"/>
      <c r="R223" s="134"/>
      <c r="S223" s="134"/>
      <c r="T223" s="133"/>
      <c r="U223" s="134"/>
      <c r="V223" s="134"/>
      <c r="W223" s="134"/>
      <c r="X223" s="134"/>
      <c r="Y223" s="134"/>
      <c r="Z223" s="134"/>
      <c r="AA223" s="134"/>
      <c r="AB223" s="134"/>
      <c r="AC223" s="134"/>
      <c r="AD223" s="134"/>
      <c r="AE223" s="134"/>
      <c r="AF223" s="134"/>
      <c r="AG223" s="134"/>
      <c r="AH223" s="134"/>
      <c r="AI223" s="134"/>
      <c r="AJ223" s="134"/>
      <c r="AK223" s="134"/>
      <c r="AL223" s="134"/>
      <c r="AM223" s="134"/>
      <c r="AN223" s="134"/>
      <c r="AO223" s="134"/>
      <c r="AP223" s="134"/>
    </row>
    <row r="224" spans="1:42">
      <c r="A224" s="133"/>
      <c r="B224" s="133"/>
      <c r="C224" s="133"/>
      <c r="D224" s="134"/>
      <c r="E224" s="134"/>
      <c r="F224" s="134"/>
      <c r="G224" s="134"/>
      <c r="H224" s="134"/>
      <c r="I224" s="134"/>
      <c r="J224" s="133"/>
      <c r="K224" s="134"/>
      <c r="L224" s="134"/>
      <c r="M224" s="134"/>
      <c r="N224" s="133"/>
      <c r="O224" s="134"/>
      <c r="P224" s="134"/>
      <c r="Q224" s="133"/>
      <c r="R224" s="134"/>
      <c r="S224" s="134"/>
      <c r="T224" s="133"/>
      <c r="U224" s="134"/>
      <c r="V224" s="134"/>
      <c r="W224" s="134"/>
      <c r="X224" s="134"/>
      <c r="Y224" s="134"/>
      <c r="Z224" s="134"/>
      <c r="AA224" s="134"/>
      <c r="AB224" s="134"/>
      <c r="AC224" s="134"/>
      <c r="AD224" s="134"/>
      <c r="AE224" s="134"/>
      <c r="AF224" s="134"/>
      <c r="AG224" s="134"/>
      <c r="AH224" s="134"/>
      <c r="AI224" s="134"/>
      <c r="AJ224" s="134"/>
      <c r="AK224" s="134"/>
      <c r="AL224" s="134"/>
      <c r="AM224" s="134"/>
      <c r="AN224" s="134"/>
      <c r="AO224" s="134"/>
      <c r="AP224" s="134"/>
    </row>
    <row r="225" spans="1:42">
      <c r="A225" s="133"/>
      <c r="B225" s="133"/>
      <c r="C225" s="133"/>
      <c r="D225" s="134"/>
      <c r="E225" s="134"/>
      <c r="F225" s="134"/>
      <c r="G225" s="134"/>
      <c r="H225" s="134"/>
      <c r="I225" s="134"/>
      <c r="J225" s="133"/>
      <c r="K225" s="134"/>
      <c r="L225" s="134"/>
      <c r="M225" s="134"/>
      <c r="N225" s="133"/>
      <c r="O225" s="134"/>
      <c r="P225" s="134"/>
      <c r="Q225" s="133"/>
      <c r="R225" s="134"/>
      <c r="S225" s="134"/>
      <c r="T225" s="133"/>
      <c r="U225" s="134"/>
      <c r="V225" s="134"/>
      <c r="W225" s="134"/>
      <c r="X225" s="134"/>
      <c r="Y225" s="134"/>
      <c r="Z225" s="134"/>
      <c r="AA225" s="134"/>
      <c r="AB225" s="134"/>
      <c r="AC225" s="134"/>
      <c r="AD225" s="134"/>
      <c r="AE225" s="134"/>
      <c r="AF225" s="134"/>
      <c r="AG225" s="134"/>
      <c r="AH225" s="134"/>
      <c r="AI225" s="134"/>
      <c r="AJ225" s="134"/>
      <c r="AK225" s="134"/>
      <c r="AL225" s="134"/>
      <c r="AM225" s="134"/>
      <c r="AN225" s="134"/>
      <c r="AO225" s="134"/>
      <c r="AP225" s="134"/>
    </row>
    <row r="226" spans="1:42">
      <c r="A226" s="133"/>
      <c r="B226" s="133"/>
      <c r="C226" s="133"/>
      <c r="D226" s="134"/>
      <c r="E226" s="134"/>
      <c r="F226" s="134"/>
      <c r="G226" s="134"/>
      <c r="H226" s="134"/>
      <c r="I226" s="134"/>
      <c r="J226" s="133"/>
      <c r="K226" s="134"/>
      <c r="L226" s="134"/>
      <c r="M226" s="134"/>
      <c r="N226" s="133"/>
      <c r="O226" s="134"/>
      <c r="P226" s="134"/>
      <c r="Q226" s="133"/>
      <c r="R226" s="134"/>
      <c r="S226" s="134"/>
      <c r="T226" s="133"/>
      <c r="U226" s="134"/>
      <c r="V226" s="134"/>
      <c r="W226" s="134"/>
      <c r="X226" s="134"/>
      <c r="Y226" s="134"/>
      <c r="Z226" s="134"/>
      <c r="AA226" s="134"/>
      <c r="AB226" s="134"/>
      <c r="AC226" s="134"/>
      <c r="AD226" s="134"/>
      <c r="AE226" s="134"/>
      <c r="AF226" s="134"/>
      <c r="AG226" s="134"/>
      <c r="AH226" s="134"/>
      <c r="AI226" s="134"/>
      <c r="AJ226" s="134"/>
      <c r="AK226" s="134"/>
      <c r="AL226" s="134"/>
      <c r="AM226" s="134"/>
      <c r="AN226" s="134"/>
      <c r="AO226" s="134"/>
      <c r="AP226" s="134"/>
    </row>
    <row r="227" spans="1:42">
      <c r="A227" s="133"/>
      <c r="B227" s="133"/>
      <c r="C227" s="133"/>
      <c r="D227" s="134"/>
      <c r="E227" s="134"/>
      <c r="F227" s="134"/>
      <c r="G227" s="134"/>
      <c r="H227" s="134"/>
      <c r="I227" s="134"/>
      <c r="J227" s="133"/>
      <c r="K227" s="134"/>
      <c r="L227" s="134"/>
      <c r="M227" s="134"/>
      <c r="N227" s="133"/>
      <c r="O227" s="134"/>
      <c r="P227" s="134"/>
      <c r="Q227" s="133"/>
      <c r="R227" s="134"/>
      <c r="S227" s="134"/>
      <c r="T227" s="133"/>
      <c r="U227" s="134"/>
      <c r="V227" s="134"/>
      <c r="W227" s="134"/>
      <c r="X227" s="134"/>
      <c r="Y227" s="134"/>
      <c r="Z227" s="134"/>
      <c r="AA227" s="134"/>
      <c r="AB227" s="134"/>
      <c r="AC227" s="134"/>
      <c r="AD227" s="134"/>
      <c r="AE227" s="134"/>
      <c r="AF227" s="134"/>
      <c r="AG227" s="134"/>
      <c r="AH227" s="134"/>
      <c r="AI227" s="134"/>
      <c r="AJ227" s="134"/>
      <c r="AK227" s="134"/>
      <c r="AL227" s="134"/>
      <c r="AM227" s="134"/>
      <c r="AN227" s="134"/>
      <c r="AO227" s="134"/>
      <c r="AP227" s="134"/>
    </row>
    <row r="228" spans="1:42">
      <c r="A228" s="133"/>
      <c r="B228" s="133"/>
      <c r="C228" s="133"/>
      <c r="D228" s="134"/>
      <c r="E228" s="134"/>
      <c r="F228" s="134"/>
      <c r="G228" s="134"/>
      <c r="H228" s="134"/>
      <c r="I228" s="134"/>
      <c r="J228" s="133"/>
      <c r="K228" s="134"/>
      <c r="L228" s="134"/>
      <c r="M228" s="134"/>
      <c r="N228" s="133"/>
      <c r="O228" s="134"/>
      <c r="P228" s="134"/>
      <c r="Q228" s="133"/>
      <c r="R228" s="134"/>
      <c r="S228" s="134"/>
      <c r="T228" s="133"/>
      <c r="U228" s="134"/>
      <c r="V228" s="134"/>
      <c r="W228" s="134"/>
      <c r="X228" s="134"/>
      <c r="Y228" s="134"/>
      <c r="Z228" s="134"/>
      <c r="AA228" s="134"/>
      <c r="AB228" s="134"/>
      <c r="AC228" s="134"/>
      <c r="AD228" s="134"/>
      <c r="AE228" s="134"/>
      <c r="AF228" s="134"/>
      <c r="AG228" s="134"/>
      <c r="AH228" s="134"/>
      <c r="AI228" s="134"/>
      <c r="AJ228" s="134"/>
      <c r="AK228" s="134"/>
      <c r="AL228" s="134"/>
      <c r="AM228" s="134"/>
      <c r="AN228" s="134"/>
      <c r="AO228" s="134"/>
      <c r="AP228" s="134"/>
    </row>
    <row r="229" spans="1:42">
      <c r="A229" s="133"/>
      <c r="B229" s="133"/>
      <c r="C229" s="133"/>
      <c r="D229" s="134"/>
      <c r="E229" s="134"/>
      <c r="F229" s="134"/>
      <c r="G229" s="134"/>
      <c r="H229" s="134"/>
      <c r="I229" s="134"/>
      <c r="J229" s="133"/>
      <c r="K229" s="134"/>
      <c r="L229" s="134"/>
      <c r="M229" s="134"/>
      <c r="N229" s="133"/>
      <c r="O229" s="134"/>
      <c r="P229" s="134"/>
      <c r="Q229" s="133"/>
      <c r="R229" s="134"/>
      <c r="S229" s="134"/>
      <c r="T229" s="133"/>
      <c r="U229" s="134"/>
      <c r="V229" s="134"/>
      <c r="W229" s="134"/>
      <c r="X229" s="134"/>
      <c r="Y229" s="134"/>
      <c r="Z229" s="134"/>
      <c r="AA229" s="134"/>
      <c r="AB229" s="134"/>
      <c r="AC229" s="134"/>
      <c r="AD229" s="134"/>
      <c r="AE229" s="134"/>
      <c r="AF229" s="134"/>
      <c r="AG229" s="134"/>
      <c r="AH229" s="134"/>
      <c r="AI229" s="134"/>
      <c r="AJ229" s="134"/>
      <c r="AK229" s="134"/>
      <c r="AL229" s="134"/>
      <c r="AM229" s="134"/>
      <c r="AN229" s="134"/>
      <c r="AO229" s="134"/>
      <c r="AP229" s="134"/>
    </row>
    <row r="230" spans="1:42">
      <c r="A230" s="133"/>
      <c r="B230" s="133"/>
      <c r="C230" s="133"/>
      <c r="D230" s="134"/>
      <c r="E230" s="134"/>
      <c r="F230" s="134"/>
      <c r="G230" s="134"/>
      <c r="H230" s="134"/>
      <c r="I230" s="134"/>
      <c r="J230" s="133"/>
      <c r="K230" s="134"/>
      <c r="L230" s="134"/>
      <c r="M230" s="134"/>
      <c r="N230" s="133"/>
      <c r="O230" s="134"/>
      <c r="P230" s="134"/>
      <c r="Q230" s="133"/>
      <c r="R230" s="134"/>
      <c r="S230" s="134"/>
      <c r="T230" s="133"/>
      <c r="U230" s="134"/>
      <c r="V230" s="134"/>
      <c r="W230" s="134"/>
      <c r="X230" s="134"/>
      <c r="Y230" s="134"/>
      <c r="Z230" s="134"/>
      <c r="AA230" s="134"/>
      <c r="AB230" s="134"/>
      <c r="AC230" s="134"/>
      <c r="AD230" s="134"/>
      <c r="AE230" s="134"/>
      <c r="AF230" s="134"/>
      <c r="AG230" s="134"/>
      <c r="AH230" s="134"/>
      <c r="AI230" s="134"/>
      <c r="AJ230" s="134"/>
      <c r="AK230" s="134"/>
      <c r="AL230" s="134"/>
      <c r="AM230" s="134"/>
      <c r="AN230" s="134"/>
      <c r="AO230" s="134"/>
      <c r="AP230" s="134"/>
    </row>
    <row r="231" spans="1:42">
      <c r="A231" s="133"/>
      <c r="B231" s="133"/>
      <c r="C231" s="133"/>
      <c r="D231" s="134"/>
      <c r="E231" s="134"/>
      <c r="F231" s="134"/>
      <c r="G231" s="134"/>
      <c r="H231" s="134"/>
      <c r="I231" s="134"/>
      <c r="J231" s="133"/>
      <c r="K231" s="134"/>
      <c r="L231" s="134"/>
      <c r="M231" s="134"/>
      <c r="N231" s="133"/>
      <c r="O231" s="134"/>
      <c r="P231" s="134"/>
      <c r="Q231" s="133"/>
      <c r="R231" s="134"/>
      <c r="S231" s="134"/>
      <c r="T231" s="133"/>
      <c r="U231" s="134"/>
      <c r="V231" s="134"/>
      <c r="W231" s="134"/>
      <c r="X231" s="134"/>
      <c r="Y231" s="134"/>
      <c r="Z231" s="134"/>
      <c r="AA231" s="134"/>
      <c r="AB231" s="134"/>
      <c r="AC231" s="134"/>
      <c r="AD231" s="134"/>
      <c r="AE231" s="134"/>
      <c r="AF231" s="134"/>
      <c r="AG231" s="134"/>
      <c r="AH231" s="134"/>
      <c r="AI231" s="134"/>
      <c r="AJ231" s="134"/>
      <c r="AK231" s="134"/>
      <c r="AL231" s="134"/>
      <c r="AM231" s="134"/>
      <c r="AN231" s="134"/>
      <c r="AO231" s="134"/>
      <c r="AP231" s="134"/>
    </row>
    <row r="232" spans="1:42">
      <c r="A232" s="133"/>
      <c r="B232" s="133"/>
      <c r="C232" s="133"/>
      <c r="D232" s="134"/>
      <c r="E232" s="134"/>
      <c r="F232" s="134"/>
      <c r="G232" s="134"/>
      <c r="H232" s="134"/>
      <c r="I232" s="134"/>
      <c r="J232" s="133"/>
      <c r="K232" s="134"/>
      <c r="L232" s="134"/>
      <c r="M232" s="134"/>
      <c r="N232" s="133"/>
      <c r="O232" s="134"/>
      <c r="P232" s="134"/>
      <c r="Q232" s="133"/>
      <c r="R232" s="134"/>
      <c r="S232" s="134"/>
      <c r="T232" s="133"/>
      <c r="U232" s="134"/>
      <c r="V232" s="134"/>
      <c r="W232" s="134"/>
      <c r="X232" s="134"/>
      <c r="Y232" s="134"/>
      <c r="Z232" s="134"/>
      <c r="AA232" s="134"/>
      <c r="AB232" s="134"/>
      <c r="AC232" s="134"/>
      <c r="AD232" s="134"/>
      <c r="AE232" s="134"/>
      <c r="AF232" s="134"/>
      <c r="AG232" s="134"/>
      <c r="AH232" s="134"/>
      <c r="AI232" s="134"/>
      <c r="AJ232" s="134"/>
      <c r="AK232" s="134"/>
      <c r="AL232" s="134"/>
      <c r="AM232" s="134"/>
      <c r="AN232" s="134"/>
      <c r="AO232" s="134"/>
      <c r="AP232" s="134"/>
    </row>
    <row r="233" spans="1:42">
      <c r="A233" s="133"/>
      <c r="B233" s="133"/>
      <c r="C233" s="133"/>
      <c r="D233" s="134"/>
      <c r="E233" s="134"/>
      <c r="F233" s="134"/>
      <c r="G233" s="134"/>
      <c r="H233" s="134"/>
      <c r="I233" s="134"/>
      <c r="J233" s="133"/>
      <c r="K233" s="134"/>
      <c r="L233" s="134"/>
      <c r="M233" s="134"/>
      <c r="N233" s="133"/>
      <c r="O233" s="134"/>
      <c r="P233" s="134"/>
      <c r="Q233" s="133"/>
      <c r="R233" s="134"/>
      <c r="S233" s="134"/>
      <c r="T233" s="133"/>
      <c r="U233" s="134"/>
      <c r="V233" s="134"/>
      <c r="W233" s="134"/>
      <c r="X233" s="134"/>
      <c r="Y233" s="134"/>
      <c r="Z233" s="134"/>
      <c r="AA233" s="134"/>
      <c r="AB233" s="134"/>
      <c r="AC233" s="134"/>
      <c r="AD233" s="134"/>
      <c r="AE233" s="134"/>
      <c r="AF233" s="134"/>
      <c r="AG233" s="134"/>
      <c r="AH233" s="134"/>
      <c r="AI233" s="134"/>
      <c r="AJ233" s="134"/>
      <c r="AK233" s="134"/>
      <c r="AL233" s="134"/>
      <c r="AM233" s="134"/>
      <c r="AN233" s="134"/>
      <c r="AO233" s="134"/>
      <c r="AP233" s="134"/>
    </row>
    <row r="234" spans="1:42">
      <c r="A234" s="133"/>
      <c r="B234" s="133"/>
      <c r="C234" s="133"/>
      <c r="D234" s="134"/>
      <c r="E234" s="134"/>
      <c r="F234" s="134"/>
      <c r="G234" s="134"/>
      <c r="H234" s="134"/>
      <c r="I234" s="134"/>
      <c r="J234" s="133"/>
      <c r="K234" s="134"/>
      <c r="L234" s="134"/>
      <c r="M234" s="134"/>
      <c r="N234" s="133"/>
      <c r="O234" s="134"/>
      <c r="P234" s="134"/>
      <c r="Q234" s="133"/>
      <c r="R234" s="134"/>
      <c r="S234" s="134"/>
      <c r="T234" s="133"/>
      <c r="U234" s="134"/>
      <c r="V234" s="134"/>
      <c r="W234" s="134"/>
      <c r="X234" s="134"/>
      <c r="Y234" s="134"/>
      <c r="Z234" s="134"/>
      <c r="AA234" s="134"/>
      <c r="AB234" s="134"/>
      <c r="AC234" s="134"/>
      <c r="AD234" s="134"/>
      <c r="AE234" s="134"/>
      <c r="AF234" s="134"/>
      <c r="AG234" s="134"/>
      <c r="AH234" s="134"/>
      <c r="AI234" s="134"/>
      <c r="AJ234" s="134"/>
      <c r="AK234" s="134"/>
      <c r="AL234" s="134"/>
      <c r="AM234" s="134"/>
      <c r="AN234" s="134"/>
      <c r="AO234" s="134"/>
      <c r="AP234" s="134"/>
    </row>
    <row r="235" spans="1:42">
      <c r="A235" s="133"/>
      <c r="B235" s="133"/>
      <c r="C235" s="133"/>
      <c r="D235" s="134"/>
      <c r="E235" s="134"/>
      <c r="F235" s="134"/>
      <c r="G235" s="134"/>
      <c r="H235" s="134"/>
      <c r="I235" s="134"/>
      <c r="J235" s="133"/>
      <c r="K235" s="134"/>
      <c r="L235" s="134"/>
      <c r="M235" s="134"/>
      <c r="N235" s="133"/>
      <c r="O235" s="134"/>
      <c r="P235" s="134"/>
      <c r="Q235" s="133"/>
      <c r="R235" s="134"/>
      <c r="S235" s="134"/>
      <c r="T235" s="133"/>
      <c r="U235" s="134"/>
      <c r="V235" s="134"/>
      <c r="W235" s="134"/>
      <c r="X235" s="134"/>
      <c r="Y235" s="134"/>
      <c r="Z235" s="134"/>
      <c r="AA235" s="134"/>
      <c r="AB235" s="134"/>
      <c r="AC235" s="134"/>
      <c r="AD235" s="134"/>
      <c r="AE235" s="134"/>
      <c r="AF235" s="134"/>
      <c r="AG235" s="134"/>
      <c r="AH235" s="134"/>
      <c r="AI235" s="134"/>
      <c r="AJ235" s="134"/>
      <c r="AK235" s="134"/>
      <c r="AL235" s="134"/>
      <c r="AM235" s="134"/>
      <c r="AN235" s="134"/>
      <c r="AO235" s="134"/>
      <c r="AP235" s="134"/>
    </row>
    <row r="236" spans="1:42">
      <c r="A236" s="133"/>
      <c r="B236" s="133"/>
      <c r="C236" s="133"/>
      <c r="D236" s="134"/>
      <c r="E236" s="134"/>
      <c r="F236" s="134"/>
      <c r="G236" s="134"/>
      <c r="H236" s="134"/>
      <c r="I236" s="134"/>
      <c r="J236" s="133"/>
      <c r="K236" s="134"/>
      <c r="L236" s="134"/>
      <c r="M236" s="134"/>
      <c r="N236" s="133"/>
      <c r="O236" s="134"/>
      <c r="P236" s="134"/>
      <c r="Q236" s="133"/>
      <c r="R236" s="134"/>
      <c r="S236" s="134"/>
      <c r="T236" s="133"/>
      <c r="U236" s="134"/>
      <c r="V236" s="134"/>
      <c r="W236" s="134"/>
      <c r="X236" s="134"/>
      <c r="Y236" s="134"/>
      <c r="Z236" s="134"/>
      <c r="AA236" s="134"/>
      <c r="AB236" s="134"/>
      <c r="AC236" s="134"/>
      <c r="AD236" s="134"/>
      <c r="AE236" s="134"/>
      <c r="AF236" s="134"/>
      <c r="AG236" s="134"/>
      <c r="AH236" s="134"/>
      <c r="AI236" s="134"/>
      <c r="AJ236" s="134"/>
      <c r="AK236" s="134"/>
      <c r="AL236" s="134"/>
      <c r="AM236" s="134"/>
      <c r="AN236" s="134"/>
      <c r="AO236" s="134"/>
      <c r="AP236" s="134"/>
    </row>
    <row r="237" spans="1:42">
      <c r="A237" s="133"/>
      <c r="B237" s="133"/>
      <c r="C237" s="133"/>
      <c r="D237" s="134"/>
      <c r="E237" s="134"/>
      <c r="F237" s="134"/>
      <c r="G237" s="134"/>
      <c r="H237" s="134"/>
      <c r="I237" s="134"/>
      <c r="J237" s="133"/>
      <c r="K237" s="134"/>
      <c r="L237" s="134"/>
      <c r="M237" s="134"/>
      <c r="N237" s="133"/>
      <c r="O237" s="134"/>
      <c r="P237" s="134"/>
      <c r="Q237" s="133"/>
      <c r="R237" s="134"/>
      <c r="S237" s="134"/>
      <c r="T237" s="133"/>
      <c r="U237" s="134"/>
      <c r="V237" s="134"/>
      <c r="W237" s="134"/>
      <c r="X237" s="134"/>
      <c r="Y237" s="134"/>
      <c r="Z237" s="134"/>
      <c r="AA237" s="134"/>
      <c r="AB237" s="134"/>
      <c r="AC237" s="134"/>
      <c r="AD237" s="134"/>
      <c r="AE237" s="134"/>
      <c r="AF237" s="134"/>
      <c r="AG237" s="134"/>
      <c r="AH237" s="134"/>
      <c r="AI237" s="134"/>
      <c r="AJ237" s="134"/>
      <c r="AK237" s="134"/>
      <c r="AL237" s="134"/>
      <c r="AM237" s="134"/>
      <c r="AN237" s="134"/>
      <c r="AO237" s="134"/>
      <c r="AP237" s="134"/>
    </row>
    <row r="238" spans="1:42">
      <c r="A238" s="133"/>
      <c r="B238" s="133"/>
      <c r="C238" s="133"/>
      <c r="D238" s="134"/>
      <c r="E238" s="134"/>
      <c r="F238" s="134"/>
      <c r="G238" s="134"/>
      <c r="H238" s="134"/>
      <c r="I238" s="134"/>
      <c r="J238" s="133"/>
      <c r="K238" s="134"/>
      <c r="L238" s="134"/>
      <c r="M238" s="134"/>
      <c r="N238" s="133"/>
      <c r="O238" s="134"/>
      <c r="P238" s="134"/>
      <c r="Q238" s="133"/>
      <c r="R238" s="134"/>
      <c r="S238" s="134"/>
      <c r="T238" s="133"/>
      <c r="U238" s="134"/>
      <c r="V238" s="134"/>
      <c r="W238" s="134"/>
      <c r="X238" s="134"/>
      <c r="Y238" s="134"/>
      <c r="Z238" s="134"/>
      <c r="AA238" s="134"/>
      <c r="AB238" s="134"/>
      <c r="AC238" s="134"/>
      <c r="AD238" s="134"/>
      <c r="AE238" s="134"/>
      <c r="AF238" s="134"/>
      <c r="AG238" s="134"/>
      <c r="AH238" s="134"/>
      <c r="AI238" s="134"/>
      <c r="AJ238" s="134"/>
      <c r="AK238" s="134"/>
      <c r="AL238" s="134"/>
      <c r="AM238" s="134"/>
      <c r="AN238" s="134"/>
      <c r="AO238" s="134"/>
      <c r="AP238" s="134"/>
    </row>
    <row r="239" spans="1:42">
      <c r="A239" s="133"/>
      <c r="B239" s="133"/>
      <c r="C239" s="133"/>
      <c r="D239" s="134"/>
      <c r="E239" s="134"/>
      <c r="F239" s="134"/>
      <c r="G239" s="134"/>
      <c r="H239" s="134"/>
      <c r="I239" s="134"/>
      <c r="J239" s="133"/>
      <c r="K239" s="134"/>
      <c r="L239" s="134"/>
      <c r="M239" s="134"/>
      <c r="N239" s="133"/>
      <c r="O239" s="134"/>
      <c r="P239" s="134"/>
      <c r="Q239" s="133"/>
      <c r="R239" s="134"/>
      <c r="S239" s="134"/>
      <c r="T239" s="133"/>
      <c r="U239" s="134"/>
      <c r="V239" s="134"/>
      <c r="W239" s="134"/>
      <c r="X239" s="134"/>
      <c r="Y239" s="134"/>
      <c r="Z239" s="134"/>
      <c r="AA239" s="134"/>
      <c r="AB239" s="134"/>
      <c r="AC239" s="134"/>
      <c r="AD239" s="134"/>
      <c r="AE239" s="134"/>
      <c r="AF239" s="134"/>
      <c r="AG239" s="134"/>
      <c r="AH239" s="134"/>
      <c r="AI239" s="134"/>
      <c r="AJ239" s="134"/>
      <c r="AK239" s="134"/>
      <c r="AL239" s="134"/>
      <c r="AM239" s="134"/>
      <c r="AN239" s="134"/>
      <c r="AO239" s="134"/>
      <c r="AP239" s="134"/>
    </row>
    <row r="240" spans="1:42">
      <c r="A240" s="133"/>
      <c r="B240" s="133"/>
      <c r="C240" s="133"/>
      <c r="D240" s="134"/>
      <c r="E240" s="134"/>
      <c r="F240" s="134"/>
      <c r="G240" s="134"/>
      <c r="H240" s="134"/>
      <c r="I240" s="134"/>
      <c r="J240" s="133"/>
      <c r="K240" s="134"/>
      <c r="L240" s="134"/>
      <c r="M240" s="134"/>
      <c r="N240" s="133"/>
      <c r="O240" s="134"/>
      <c r="P240" s="134"/>
      <c r="Q240" s="133"/>
      <c r="R240" s="134"/>
      <c r="S240" s="134"/>
      <c r="T240" s="133"/>
      <c r="U240" s="134"/>
      <c r="V240" s="134"/>
      <c r="W240" s="134"/>
      <c r="X240" s="134"/>
      <c r="Y240" s="134"/>
      <c r="Z240" s="134"/>
      <c r="AA240" s="134"/>
      <c r="AB240" s="134"/>
      <c r="AC240" s="134"/>
      <c r="AD240" s="134"/>
      <c r="AE240" s="134"/>
      <c r="AF240" s="134"/>
      <c r="AG240" s="134"/>
      <c r="AH240" s="134"/>
      <c r="AI240" s="134"/>
      <c r="AJ240" s="134"/>
      <c r="AK240" s="134"/>
      <c r="AL240" s="134"/>
      <c r="AM240" s="134"/>
      <c r="AN240" s="134"/>
      <c r="AO240" s="134"/>
      <c r="AP240" s="134"/>
    </row>
    <row r="241" spans="1:42">
      <c r="A241" s="133"/>
      <c r="B241" s="133"/>
      <c r="C241" s="133"/>
      <c r="D241" s="134"/>
      <c r="E241" s="134"/>
      <c r="F241" s="134"/>
      <c r="G241" s="134"/>
      <c r="H241" s="134"/>
      <c r="I241" s="134"/>
      <c r="J241" s="133"/>
      <c r="K241" s="134"/>
      <c r="L241" s="134"/>
      <c r="M241" s="134"/>
      <c r="N241" s="133"/>
      <c r="O241" s="134"/>
      <c r="P241" s="134"/>
      <c r="Q241" s="133"/>
      <c r="R241" s="134"/>
      <c r="S241" s="134"/>
      <c r="T241" s="133"/>
      <c r="U241" s="134"/>
      <c r="V241" s="134"/>
      <c r="W241" s="134"/>
      <c r="X241" s="134"/>
      <c r="Y241" s="134"/>
      <c r="Z241" s="134"/>
      <c r="AA241" s="134"/>
      <c r="AB241" s="134"/>
      <c r="AC241" s="134"/>
      <c r="AD241" s="134"/>
      <c r="AE241" s="134"/>
      <c r="AF241" s="134"/>
      <c r="AG241" s="134"/>
      <c r="AH241" s="134"/>
      <c r="AI241" s="134"/>
      <c r="AJ241" s="134"/>
      <c r="AK241" s="134"/>
      <c r="AL241" s="134"/>
      <c r="AM241" s="134"/>
      <c r="AN241" s="134"/>
      <c r="AO241" s="134"/>
      <c r="AP241" s="134"/>
    </row>
    <row r="242" spans="1:42">
      <c r="A242" s="133"/>
      <c r="B242" s="133"/>
      <c r="C242" s="133"/>
      <c r="D242" s="134"/>
      <c r="E242" s="134"/>
      <c r="F242" s="134"/>
      <c r="G242" s="134"/>
      <c r="H242" s="134"/>
      <c r="I242" s="134"/>
      <c r="J242" s="133"/>
      <c r="K242" s="134"/>
      <c r="L242" s="134"/>
      <c r="M242" s="134"/>
      <c r="N242" s="133"/>
      <c r="O242" s="134"/>
      <c r="P242" s="134"/>
      <c r="Q242" s="133"/>
      <c r="R242" s="134"/>
      <c r="S242" s="134"/>
      <c r="T242" s="133"/>
      <c r="U242" s="134"/>
      <c r="V242" s="134"/>
      <c r="W242" s="134"/>
      <c r="X242" s="134"/>
      <c r="Y242" s="134"/>
      <c r="Z242" s="134"/>
      <c r="AA242" s="134"/>
      <c r="AB242" s="134"/>
      <c r="AC242" s="134"/>
      <c r="AD242" s="134"/>
      <c r="AE242" s="134"/>
      <c r="AF242" s="134"/>
      <c r="AG242" s="134"/>
      <c r="AH242" s="134"/>
      <c r="AI242" s="134"/>
      <c r="AJ242" s="134"/>
      <c r="AK242" s="134"/>
      <c r="AL242" s="134"/>
      <c r="AM242" s="134"/>
      <c r="AN242" s="134"/>
      <c r="AO242" s="134"/>
      <c r="AP242" s="134"/>
    </row>
    <row r="243" spans="1:42">
      <c r="A243" s="133"/>
      <c r="B243" s="133"/>
      <c r="C243" s="133"/>
      <c r="D243" s="134"/>
      <c r="E243" s="134"/>
      <c r="F243" s="134"/>
      <c r="G243" s="134"/>
      <c r="H243" s="134"/>
      <c r="I243" s="134"/>
      <c r="J243" s="133"/>
      <c r="K243" s="134"/>
      <c r="L243" s="134"/>
      <c r="M243" s="134"/>
      <c r="N243" s="133"/>
      <c r="O243" s="134"/>
      <c r="P243" s="134"/>
      <c r="Q243" s="133"/>
      <c r="R243" s="134"/>
      <c r="S243" s="134"/>
      <c r="T243" s="133"/>
      <c r="U243" s="134"/>
      <c r="V243" s="134"/>
      <c r="W243" s="134"/>
      <c r="X243" s="134"/>
      <c r="Y243" s="134"/>
      <c r="Z243" s="134"/>
      <c r="AA243" s="134"/>
      <c r="AB243" s="134"/>
      <c r="AC243" s="134"/>
      <c r="AD243" s="134"/>
      <c r="AE243" s="134"/>
      <c r="AF243" s="134"/>
      <c r="AG243" s="134"/>
      <c r="AH243" s="134"/>
      <c r="AI243" s="134"/>
      <c r="AJ243" s="134"/>
      <c r="AK243" s="134"/>
      <c r="AL243" s="134"/>
      <c r="AM243" s="134"/>
      <c r="AN243" s="134"/>
      <c r="AO243" s="134"/>
      <c r="AP243" s="134"/>
    </row>
    <row r="244" spans="1:42">
      <c r="A244" s="133"/>
      <c r="B244" s="133"/>
      <c r="C244" s="133"/>
      <c r="D244" s="134"/>
      <c r="E244" s="134"/>
      <c r="F244" s="134"/>
      <c r="G244" s="134"/>
      <c r="H244" s="134"/>
      <c r="I244" s="134"/>
      <c r="J244" s="133"/>
      <c r="K244" s="134"/>
      <c r="L244" s="134"/>
      <c r="M244" s="134"/>
      <c r="N244" s="133"/>
      <c r="O244" s="134"/>
      <c r="P244" s="134"/>
      <c r="Q244" s="133"/>
      <c r="R244" s="134"/>
      <c r="S244" s="134"/>
      <c r="T244" s="133"/>
      <c r="U244" s="134"/>
      <c r="V244" s="134"/>
      <c r="W244" s="134"/>
      <c r="X244" s="134"/>
      <c r="Y244" s="134"/>
      <c r="Z244" s="134"/>
      <c r="AA244" s="134"/>
      <c r="AB244" s="134"/>
      <c r="AC244" s="134"/>
      <c r="AD244" s="134"/>
      <c r="AE244" s="134"/>
      <c r="AF244" s="134"/>
      <c r="AG244" s="134"/>
      <c r="AH244" s="134"/>
      <c r="AI244" s="134"/>
      <c r="AJ244" s="134"/>
      <c r="AK244" s="134"/>
      <c r="AL244" s="134"/>
      <c r="AM244" s="134"/>
      <c r="AN244" s="134"/>
      <c r="AO244" s="134"/>
      <c r="AP244" s="134"/>
    </row>
    <row r="245" spans="1:42">
      <c r="A245" s="133"/>
      <c r="B245" s="133"/>
      <c r="C245" s="133"/>
      <c r="D245" s="134"/>
      <c r="E245" s="134"/>
      <c r="F245" s="134"/>
      <c r="G245" s="134"/>
      <c r="H245" s="134"/>
      <c r="I245" s="134"/>
      <c r="J245" s="133"/>
      <c r="K245" s="134"/>
      <c r="L245" s="134"/>
      <c r="M245" s="134"/>
      <c r="N245" s="133"/>
      <c r="O245" s="134"/>
      <c r="P245" s="134"/>
      <c r="Q245" s="133"/>
      <c r="R245" s="134"/>
      <c r="S245" s="134"/>
      <c r="T245" s="133"/>
      <c r="U245" s="134"/>
      <c r="V245" s="134"/>
      <c r="W245" s="134"/>
      <c r="X245" s="134"/>
      <c r="Y245" s="134"/>
      <c r="Z245" s="134"/>
      <c r="AA245" s="134"/>
      <c r="AB245" s="134"/>
      <c r="AC245" s="134"/>
      <c r="AD245" s="134"/>
      <c r="AE245" s="134"/>
      <c r="AF245" s="134"/>
      <c r="AG245" s="134"/>
      <c r="AH245" s="134"/>
      <c r="AI245" s="134"/>
      <c r="AJ245" s="134"/>
      <c r="AK245" s="134"/>
      <c r="AL245" s="134"/>
      <c r="AM245" s="134"/>
      <c r="AN245" s="134"/>
      <c r="AO245" s="134"/>
      <c r="AP245" s="134"/>
    </row>
    <row r="246" spans="1:42">
      <c r="A246" s="133"/>
      <c r="B246" s="133"/>
      <c r="C246" s="133"/>
      <c r="D246" s="134"/>
      <c r="E246" s="134"/>
      <c r="F246" s="134"/>
      <c r="G246" s="134"/>
      <c r="H246" s="134"/>
      <c r="I246" s="134"/>
      <c r="J246" s="133"/>
      <c r="K246" s="134"/>
      <c r="L246" s="134"/>
      <c r="M246" s="134"/>
      <c r="N246" s="133"/>
      <c r="O246" s="134"/>
      <c r="P246" s="134"/>
      <c r="Q246" s="133"/>
      <c r="R246" s="134"/>
      <c r="S246" s="134"/>
      <c r="T246" s="133"/>
      <c r="U246" s="134"/>
      <c r="V246" s="134"/>
      <c r="W246" s="134"/>
      <c r="X246" s="134"/>
      <c r="Y246" s="134"/>
      <c r="Z246" s="134"/>
      <c r="AA246" s="134"/>
      <c r="AB246" s="134"/>
      <c r="AC246" s="134"/>
      <c r="AD246" s="134"/>
      <c r="AE246" s="134"/>
      <c r="AF246" s="134"/>
      <c r="AG246" s="134"/>
      <c r="AH246" s="134"/>
      <c r="AI246" s="134"/>
      <c r="AJ246" s="134"/>
      <c r="AK246" s="134"/>
      <c r="AL246" s="134"/>
      <c r="AM246" s="134"/>
      <c r="AN246" s="134"/>
      <c r="AO246" s="134"/>
      <c r="AP246" s="134"/>
    </row>
    <row r="247" spans="1:42">
      <c r="A247" s="133"/>
      <c r="B247" s="133"/>
      <c r="C247" s="133"/>
      <c r="D247" s="134"/>
      <c r="E247" s="134"/>
      <c r="F247" s="134"/>
      <c r="G247" s="134"/>
      <c r="H247" s="134"/>
      <c r="I247" s="134"/>
      <c r="J247" s="133"/>
      <c r="K247" s="134"/>
      <c r="L247" s="134"/>
      <c r="M247" s="134"/>
      <c r="N247" s="133"/>
      <c r="O247" s="134"/>
      <c r="P247" s="134"/>
      <c r="Q247" s="133"/>
      <c r="R247" s="134"/>
      <c r="S247" s="134"/>
      <c r="T247" s="133"/>
      <c r="U247" s="134"/>
      <c r="V247" s="134"/>
      <c r="W247" s="134"/>
      <c r="X247" s="134"/>
      <c r="Y247" s="134"/>
      <c r="Z247" s="134"/>
      <c r="AA247" s="134"/>
      <c r="AB247" s="134"/>
      <c r="AC247" s="134"/>
      <c r="AD247" s="134"/>
      <c r="AE247" s="134"/>
      <c r="AF247" s="134"/>
      <c r="AG247" s="134"/>
      <c r="AH247" s="134"/>
      <c r="AI247" s="134"/>
      <c r="AJ247" s="134"/>
      <c r="AK247" s="134"/>
      <c r="AL247" s="134"/>
      <c r="AM247" s="134"/>
      <c r="AN247" s="134"/>
      <c r="AO247" s="134"/>
      <c r="AP247" s="134"/>
    </row>
    <row r="248" spans="1:42">
      <c r="A248" s="133"/>
      <c r="B248" s="133"/>
      <c r="C248" s="133"/>
      <c r="D248" s="134"/>
      <c r="E248" s="134"/>
      <c r="F248" s="134"/>
      <c r="G248" s="134"/>
      <c r="H248" s="134"/>
      <c r="I248" s="134"/>
      <c r="J248" s="133"/>
      <c r="K248" s="134"/>
      <c r="L248" s="134"/>
      <c r="M248" s="134"/>
      <c r="N248" s="133"/>
      <c r="O248" s="134"/>
      <c r="P248" s="134"/>
      <c r="Q248" s="133"/>
      <c r="R248" s="134"/>
      <c r="S248" s="134"/>
      <c r="T248" s="133"/>
      <c r="U248" s="134"/>
      <c r="V248" s="134"/>
      <c r="W248" s="134"/>
      <c r="X248" s="134"/>
      <c r="Y248" s="134"/>
      <c r="Z248" s="134"/>
      <c r="AA248" s="134"/>
      <c r="AB248" s="134"/>
      <c r="AC248" s="134"/>
      <c r="AD248" s="134"/>
      <c r="AE248" s="134"/>
      <c r="AF248" s="134"/>
      <c r="AG248" s="134"/>
      <c r="AH248" s="134"/>
      <c r="AI248" s="134"/>
      <c r="AJ248" s="134"/>
      <c r="AK248" s="134"/>
      <c r="AL248" s="134"/>
      <c r="AM248" s="134"/>
      <c r="AN248" s="134"/>
      <c r="AO248" s="134"/>
      <c r="AP248" s="134"/>
    </row>
    <row r="249" spans="1:42">
      <c r="A249" s="133"/>
      <c r="B249" s="133"/>
      <c r="C249" s="133"/>
      <c r="D249" s="134"/>
      <c r="E249" s="134"/>
      <c r="F249" s="134"/>
      <c r="G249" s="134"/>
      <c r="H249" s="134"/>
      <c r="I249" s="134"/>
      <c r="J249" s="133"/>
      <c r="K249" s="134"/>
      <c r="L249" s="134"/>
      <c r="M249" s="134"/>
      <c r="N249" s="133"/>
      <c r="O249" s="134"/>
      <c r="P249" s="134"/>
      <c r="Q249" s="133"/>
      <c r="R249" s="134"/>
      <c r="S249" s="134"/>
      <c r="T249" s="133"/>
      <c r="U249" s="134"/>
      <c r="V249" s="134"/>
      <c r="W249" s="134"/>
      <c r="X249" s="134"/>
      <c r="Y249" s="134"/>
      <c r="Z249" s="134"/>
      <c r="AA249" s="134"/>
      <c r="AB249" s="134"/>
      <c r="AC249" s="134"/>
      <c r="AD249" s="134"/>
      <c r="AE249" s="134"/>
      <c r="AF249" s="134"/>
      <c r="AG249" s="134"/>
      <c r="AH249" s="134"/>
      <c r="AI249" s="134"/>
      <c r="AJ249" s="134"/>
      <c r="AK249" s="134"/>
      <c r="AL249" s="134"/>
      <c r="AM249" s="134"/>
      <c r="AN249" s="134"/>
      <c r="AO249" s="134"/>
      <c r="AP249" s="134"/>
    </row>
    <row r="250" spans="1:42">
      <c r="A250" s="133"/>
      <c r="B250" s="133"/>
      <c r="C250" s="133"/>
      <c r="D250" s="134"/>
      <c r="E250" s="134"/>
      <c r="F250" s="134"/>
      <c r="G250" s="134"/>
      <c r="H250" s="134"/>
      <c r="I250" s="134"/>
      <c r="J250" s="133"/>
      <c r="K250" s="134"/>
      <c r="L250" s="134"/>
      <c r="M250" s="134"/>
      <c r="N250" s="133"/>
      <c r="O250" s="134"/>
      <c r="P250" s="134"/>
      <c r="Q250" s="133"/>
      <c r="R250" s="134"/>
      <c r="S250" s="134"/>
      <c r="T250" s="133"/>
      <c r="U250" s="134"/>
      <c r="V250" s="134"/>
      <c r="W250" s="134"/>
      <c r="X250" s="134"/>
      <c r="Y250" s="134"/>
      <c r="Z250" s="134"/>
      <c r="AA250" s="134"/>
      <c r="AB250" s="134"/>
      <c r="AC250" s="134"/>
      <c r="AD250" s="134"/>
      <c r="AE250" s="134"/>
      <c r="AF250" s="134"/>
      <c r="AG250" s="134"/>
      <c r="AH250" s="134"/>
      <c r="AI250" s="134"/>
      <c r="AJ250" s="134"/>
      <c r="AK250" s="134"/>
      <c r="AL250" s="134"/>
      <c r="AM250" s="134"/>
      <c r="AN250" s="134"/>
      <c r="AO250" s="134"/>
      <c r="AP250" s="134"/>
    </row>
    <row r="251" spans="1:42">
      <c r="A251" s="133"/>
      <c r="B251" s="133"/>
      <c r="C251" s="133"/>
      <c r="D251" s="134"/>
      <c r="E251" s="134"/>
      <c r="F251" s="134"/>
      <c r="G251" s="134"/>
      <c r="H251" s="134"/>
      <c r="I251" s="134"/>
      <c r="J251" s="133"/>
      <c r="K251" s="134"/>
      <c r="L251" s="134"/>
      <c r="M251" s="134"/>
      <c r="N251" s="133"/>
      <c r="O251" s="134"/>
      <c r="P251" s="134"/>
      <c r="Q251" s="133"/>
      <c r="R251" s="134"/>
      <c r="S251" s="134"/>
      <c r="T251" s="133"/>
      <c r="U251" s="134"/>
      <c r="V251" s="134"/>
      <c r="W251" s="134"/>
      <c r="X251" s="134"/>
      <c r="Y251" s="134"/>
      <c r="Z251" s="134"/>
      <c r="AA251" s="134"/>
      <c r="AB251" s="134"/>
      <c r="AC251" s="134"/>
      <c r="AD251" s="134"/>
      <c r="AE251" s="134"/>
      <c r="AF251" s="134"/>
      <c r="AG251" s="134"/>
      <c r="AH251" s="134"/>
      <c r="AI251" s="134"/>
      <c r="AJ251" s="134"/>
      <c r="AK251" s="134"/>
      <c r="AL251" s="134"/>
      <c r="AM251" s="134"/>
      <c r="AN251" s="134"/>
      <c r="AO251" s="134"/>
      <c r="AP251" s="134"/>
    </row>
    <row r="252" spans="1:42">
      <c r="A252" s="133"/>
      <c r="B252" s="133"/>
      <c r="C252" s="133"/>
      <c r="D252" s="134"/>
      <c r="E252" s="134"/>
      <c r="F252" s="134"/>
      <c r="G252" s="134"/>
      <c r="H252" s="134"/>
      <c r="I252" s="134"/>
      <c r="J252" s="133"/>
      <c r="K252" s="134"/>
      <c r="L252" s="134"/>
      <c r="M252" s="134"/>
      <c r="N252" s="133"/>
      <c r="O252" s="134"/>
      <c r="P252" s="134"/>
      <c r="Q252" s="133"/>
      <c r="R252" s="134"/>
      <c r="S252" s="134"/>
      <c r="T252" s="133"/>
      <c r="U252" s="134"/>
      <c r="V252" s="134"/>
      <c r="W252" s="134"/>
      <c r="X252" s="134"/>
      <c r="Y252" s="134"/>
      <c r="Z252" s="134"/>
      <c r="AA252" s="134"/>
      <c r="AB252" s="134"/>
      <c r="AC252" s="134"/>
      <c r="AD252" s="134"/>
      <c r="AE252" s="134"/>
      <c r="AF252" s="134"/>
      <c r="AG252" s="134"/>
      <c r="AH252" s="134"/>
      <c r="AI252" s="134"/>
      <c r="AJ252" s="134"/>
      <c r="AK252" s="134"/>
      <c r="AL252" s="134"/>
      <c r="AM252" s="134"/>
      <c r="AN252" s="134"/>
      <c r="AO252" s="134"/>
      <c r="AP252" s="134"/>
    </row>
    <row r="253" spans="1:42">
      <c r="A253" s="133"/>
      <c r="B253" s="133"/>
      <c r="C253" s="133"/>
      <c r="D253" s="134"/>
      <c r="E253" s="134"/>
      <c r="F253" s="134"/>
      <c r="G253" s="134"/>
      <c r="H253" s="134"/>
      <c r="I253" s="134"/>
      <c r="J253" s="133"/>
      <c r="K253" s="134"/>
      <c r="L253" s="134"/>
      <c r="M253" s="134"/>
      <c r="N253" s="133"/>
      <c r="O253" s="134"/>
      <c r="P253" s="134"/>
      <c r="Q253" s="133"/>
      <c r="R253" s="134"/>
      <c r="S253" s="134"/>
      <c r="T253" s="133"/>
      <c r="U253" s="134"/>
      <c r="V253" s="134"/>
      <c r="W253" s="134"/>
      <c r="X253" s="134"/>
      <c r="Y253" s="134"/>
      <c r="Z253" s="134"/>
      <c r="AA253" s="134"/>
      <c r="AB253" s="134"/>
      <c r="AC253" s="134"/>
      <c r="AD253" s="134"/>
      <c r="AE253" s="134"/>
      <c r="AF253" s="134"/>
      <c r="AG253" s="134"/>
      <c r="AH253" s="134"/>
      <c r="AI253" s="134"/>
      <c r="AJ253" s="134"/>
      <c r="AK253" s="134"/>
      <c r="AL253" s="134"/>
      <c r="AM253" s="134"/>
      <c r="AN253" s="134"/>
      <c r="AO253" s="134"/>
      <c r="AP253" s="134"/>
    </row>
    <row r="254" spans="1:42">
      <c r="A254" s="133"/>
      <c r="B254" s="133"/>
      <c r="C254" s="133"/>
      <c r="D254" s="134"/>
      <c r="E254" s="134"/>
      <c r="F254" s="134"/>
      <c r="G254" s="134"/>
      <c r="H254" s="134"/>
      <c r="I254" s="134"/>
      <c r="J254" s="133"/>
      <c r="K254" s="134"/>
      <c r="L254" s="134"/>
      <c r="M254" s="134"/>
      <c r="N254" s="133"/>
      <c r="O254" s="134"/>
      <c r="P254" s="134"/>
      <c r="Q254" s="133"/>
      <c r="R254" s="134"/>
      <c r="S254" s="134"/>
      <c r="T254" s="133"/>
      <c r="U254" s="134"/>
      <c r="V254" s="134"/>
      <c r="W254" s="134"/>
      <c r="X254" s="134"/>
      <c r="Y254" s="134"/>
      <c r="Z254" s="134"/>
      <c r="AA254" s="134"/>
      <c r="AB254" s="134"/>
      <c r="AC254" s="134"/>
      <c r="AD254" s="134"/>
      <c r="AE254" s="134"/>
      <c r="AF254" s="134"/>
      <c r="AG254" s="134"/>
      <c r="AH254" s="134"/>
      <c r="AI254" s="134"/>
      <c r="AJ254" s="134"/>
      <c r="AK254" s="134"/>
      <c r="AL254" s="134"/>
      <c r="AM254" s="134"/>
      <c r="AN254" s="134"/>
      <c r="AO254" s="134"/>
      <c r="AP254" s="134"/>
    </row>
    <row r="255" spans="1:42">
      <c r="A255" s="133"/>
      <c r="B255" s="133"/>
      <c r="C255" s="133"/>
      <c r="D255" s="134"/>
      <c r="E255" s="134"/>
      <c r="F255" s="134"/>
      <c r="G255" s="134"/>
      <c r="H255" s="134"/>
      <c r="I255" s="134"/>
      <c r="J255" s="133"/>
      <c r="K255" s="134"/>
      <c r="L255" s="134"/>
      <c r="M255" s="134"/>
      <c r="N255" s="133"/>
      <c r="O255" s="134"/>
      <c r="P255" s="134"/>
      <c r="Q255" s="133"/>
      <c r="R255" s="134"/>
      <c r="S255" s="134"/>
      <c r="T255" s="133"/>
      <c r="U255" s="134"/>
      <c r="V255" s="134"/>
      <c r="W255" s="134"/>
      <c r="X255" s="134"/>
      <c r="Y255" s="134"/>
      <c r="Z255" s="134"/>
      <c r="AA255" s="134"/>
      <c r="AB255" s="134"/>
      <c r="AC255" s="134"/>
      <c r="AD255" s="134"/>
      <c r="AE255" s="134"/>
      <c r="AF255" s="134"/>
      <c r="AG255" s="134"/>
      <c r="AH255" s="134"/>
      <c r="AI255" s="134"/>
      <c r="AJ255" s="134"/>
      <c r="AK255" s="134"/>
      <c r="AL255" s="134"/>
      <c r="AM255" s="134"/>
      <c r="AN255" s="134"/>
      <c r="AO255" s="134"/>
      <c r="AP255" s="134"/>
    </row>
    <row r="256" spans="1:42">
      <c r="A256" s="133"/>
      <c r="B256" s="133"/>
      <c r="C256" s="133"/>
      <c r="D256" s="134"/>
      <c r="E256" s="134"/>
      <c r="F256" s="134"/>
      <c r="G256" s="134"/>
      <c r="H256" s="134"/>
      <c r="I256" s="134"/>
      <c r="J256" s="133"/>
      <c r="K256" s="134"/>
      <c r="L256" s="134"/>
      <c r="M256" s="134"/>
      <c r="N256" s="133"/>
      <c r="O256" s="134"/>
      <c r="P256" s="134"/>
      <c r="Q256" s="133"/>
      <c r="R256" s="134"/>
      <c r="S256" s="134"/>
      <c r="T256" s="133"/>
      <c r="U256" s="134"/>
      <c r="V256" s="134"/>
      <c r="W256" s="134"/>
      <c r="X256" s="134"/>
      <c r="Y256" s="134"/>
      <c r="Z256" s="134"/>
      <c r="AA256" s="134"/>
      <c r="AB256" s="134"/>
      <c r="AC256" s="134"/>
      <c r="AD256" s="134"/>
      <c r="AE256" s="134"/>
      <c r="AF256" s="134"/>
      <c r="AG256" s="134"/>
      <c r="AH256" s="134"/>
      <c r="AI256" s="134"/>
      <c r="AJ256" s="134"/>
      <c r="AK256" s="134"/>
      <c r="AL256" s="134"/>
      <c r="AM256" s="134"/>
      <c r="AN256" s="134"/>
      <c r="AO256" s="134"/>
      <c r="AP256" s="134"/>
    </row>
    <row r="257" spans="1:42">
      <c r="A257" s="133"/>
      <c r="B257" s="133"/>
      <c r="C257" s="133"/>
      <c r="D257" s="134"/>
      <c r="E257" s="134"/>
      <c r="F257" s="134"/>
      <c r="G257" s="134"/>
      <c r="H257" s="134"/>
      <c r="I257" s="134"/>
      <c r="J257" s="133"/>
      <c r="K257" s="134"/>
      <c r="L257" s="134"/>
      <c r="M257" s="134"/>
      <c r="N257" s="133"/>
      <c r="O257" s="134"/>
      <c r="P257" s="134"/>
      <c r="Q257" s="133"/>
      <c r="R257" s="134"/>
      <c r="S257" s="134"/>
      <c r="T257" s="133"/>
      <c r="U257" s="134"/>
      <c r="V257" s="134"/>
      <c r="W257" s="134"/>
      <c r="X257" s="134"/>
      <c r="Y257" s="134"/>
      <c r="Z257" s="134"/>
      <c r="AA257" s="134"/>
      <c r="AB257" s="134"/>
      <c r="AC257" s="134"/>
      <c r="AD257" s="134"/>
      <c r="AE257" s="134"/>
      <c r="AF257" s="134"/>
      <c r="AG257" s="134"/>
      <c r="AH257" s="134"/>
      <c r="AI257" s="134"/>
      <c r="AJ257" s="134"/>
      <c r="AK257" s="134"/>
      <c r="AL257" s="134"/>
      <c r="AM257" s="134"/>
      <c r="AN257" s="134"/>
      <c r="AO257" s="134"/>
      <c r="AP257" s="134"/>
    </row>
    <row r="258" spans="1:42">
      <c r="A258" s="133"/>
      <c r="B258" s="133"/>
      <c r="C258" s="133"/>
      <c r="D258" s="134"/>
      <c r="E258" s="134"/>
      <c r="F258" s="134"/>
      <c r="G258" s="134"/>
      <c r="H258" s="134"/>
      <c r="I258" s="134"/>
      <c r="J258" s="133"/>
      <c r="K258" s="134"/>
      <c r="L258" s="134"/>
      <c r="M258" s="134"/>
      <c r="N258" s="133"/>
      <c r="O258" s="134"/>
      <c r="P258" s="134"/>
      <c r="Q258" s="133"/>
      <c r="R258" s="134"/>
      <c r="S258" s="134"/>
      <c r="T258" s="133"/>
      <c r="U258" s="134"/>
      <c r="V258" s="134"/>
      <c r="W258" s="134"/>
      <c r="X258" s="134"/>
      <c r="Y258" s="134"/>
      <c r="Z258" s="134"/>
      <c r="AA258" s="134"/>
      <c r="AB258" s="134"/>
      <c r="AC258" s="134"/>
      <c r="AD258" s="134"/>
      <c r="AE258" s="134"/>
      <c r="AF258" s="134"/>
      <c r="AG258" s="134"/>
      <c r="AH258" s="134"/>
      <c r="AI258" s="134"/>
      <c r="AJ258" s="134"/>
      <c r="AK258" s="134"/>
      <c r="AL258" s="134"/>
      <c r="AM258" s="134"/>
      <c r="AN258" s="134"/>
      <c r="AO258" s="134"/>
      <c r="AP258" s="134"/>
    </row>
    <row r="259" spans="1:42">
      <c r="A259" s="133"/>
      <c r="B259" s="133"/>
      <c r="C259" s="133"/>
      <c r="D259" s="134"/>
      <c r="E259" s="134"/>
      <c r="F259" s="134"/>
      <c r="G259" s="134"/>
      <c r="H259" s="134"/>
      <c r="I259" s="134"/>
      <c r="J259" s="133"/>
      <c r="K259" s="134"/>
      <c r="L259" s="134"/>
      <c r="M259" s="134"/>
      <c r="N259" s="133"/>
      <c r="O259" s="134"/>
      <c r="P259" s="134"/>
      <c r="Q259" s="133"/>
      <c r="R259" s="134"/>
      <c r="S259" s="134"/>
      <c r="T259" s="133"/>
      <c r="U259" s="134"/>
      <c r="V259" s="134"/>
      <c r="W259" s="134"/>
      <c r="X259" s="134"/>
      <c r="Y259" s="134"/>
      <c r="Z259" s="134"/>
      <c r="AA259" s="134"/>
      <c r="AB259" s="134"/>
      <c r="AC259" s="134"/>
      <c r="AD259" s="134"/>
      <c r="AE259" s="134"/>
      <c r="AF259" s="134"/>
      <c r="AG259" s="134"/>
      <c r="AH259" s="134"/>
      <c r="AI259" s="134"/>
      <c r="AJ259" s="134"/>
      <c r="AK259" s="134"/>
      <c r="AL259" s="134"/>
      <c r="AM259" s="134"/>
      <c r="AN259" s="134"/>
      <c r="AO259" s="134"/>
      <c r="AP259" s="134"/>
    </row>
    <row r="260" spans="1:42">
      <c r="A260" s="133"/>
      <c r="B260" s="133"/>
      <c r="C260" s="133"/>
      <c r="D260" s="134"/>
      <c r="E260" s="134"/>
      <c r="F260" s="134"/>
      <c r="G260" s="134"/>
      <c r="H260" s="134"/>
      <c r="I260" s="134"/>
      <c r="J260" s="133"/>
      <c r="K260" s="134"/>
      <c r="L260" s="134"/>
      <c r="M260" s="134"/>
      <c r="N260" s="133"/>
      <c r="O260" s="134"/>
      <c r="P260" s="134"/>
      <c r="Q260" s="133"/>
      <c r="R260" s="134"/>
      <c r="S260" s="134"/>
      <c r="T260" s="133"/>
      <c r="U260" s="134"/>
      <c r="V260" s="134"/>
      <c r="W260" s="134"/>
      <c r="X260" s="134"/>
      <c r="Y260" s="134"/>
      <c r="Z260" s="134"/>
      <c r="AA260" s="134"/>
      <c r="AB260" s="134"/>
      <c r="AC260" s="134"/>
      <c r="AD260" s="134"/>
      <c r="AE260" s="134"/>
      <c r="AF260" s="134"/>
      <c r="AG260" s="134"/>
      <c r="AH260" s="134"/>
      <c r="AI260" s="134"/>
      <c r="AJ260" s="134"/>
      <c r="AK260" s="134"/>
      <c r="AL260" s="134"/>
      <c r="AM260" s="134"/>
      <c r="AN260" s="134"/>
      <c r="AO260" s="134"/>
      <c r="AP260" s="134"/>
    </row>
    <row r="261" spans="1:42">
      <c r="A261" s="133"/>
      <c r="B261" s="133"/>
      <c r="C261" s="133"/>
      <c r="D261" s="134"/>
      <c r="E261" s="134"/>
      <c r="F261" s="134"/>
      <c r="G261" s="134"/>
      <c r="H261" s="134"/>
      <c r="I261" s="134"/>
      <c r="J261" s="133"/>
      <c r="K261" s="134"/>
      <c r="L261" s="134"/>
      <c r="M261" s="134"/>
      <c r="N261" s="133"/>
      <c r="O261" s="134"/>
      <c r="P261" s="134"/>
      <c r="Q261" s="133"/>
      <c r="R261" s="134"/>
      <c r="S261" s="134"/>
      <c r="T261" s="133"/>
      <c r="U261" s="134"/>
      <c r="V261" s="134"/>
      <c r="W261" s="134"/>
      <c r="X261" s="134"/>
      <c r="Y261" s="134"/>
      <c r="Z261" s="134"/>
      <c r="AA261" s="134"/>
      <c r="AB261" s="134"/>
      <c r="AC261" s="134"/>
      <c r="AD261" s="134"/>
      <c r="AE261" s="134"/>
      <c r="AF261" s="134"/>
      <c r="AG261" s="134"/>
      <c r="AH261" s="134"/>
      <c r="AI261" s="134"/>
      <c r="AJ261" s="134"/>
      <c r="AK261" s="134"/>
      <c r="AL261" s="134"/>
      <c r="AM261" s="134"/>
      <c r="AN261" s="134"/>
      <c r="AO261" s="134"/>
      <c r="AP261" s="134"/>
    </row>
    <row r="262" spans="1:42">
      <c r="A262" s="133"/>
      <c r="B262" s="133"/>
      <c r="C262" s="133"/>
      <c r="D262" s="134"/>
      <c r="E262" s="134"/>
      <c r="F262" s="134"/>
      <c r="G262" s="134"/>
      <c r="H262" s="134"/>
      <c r="I262" s="134"/>
      <c r="J262" s="133"/>
      <c r="K262" s="134"/>
      <c r="L262" s="134"/>
      <c r="M262" s="134"/>
      <c r="N262" s="133"/>
      <c r="O262" s="134"/>
      <c r="P262" s="134"/>
      <c r="Q262" s="133"/>
      <c r="R262" s="134"/>
      <c r="S262" s="134"/>
      <c r="T262" s="133"/>
      <c r="U262" s="134"/>
      <c r="V262" s="134"/>
      <c r="W262" s="134"/>
      <c r="X262" s="134"/>
      <c r="Y262" s="134"/>
      <c r="Z262" s="134"/>
      <c r="AA262" s="134"/>
      <c r="AB262" s="134"/>
      <c r="AC262" s="134"/>
      <c r="AD262" s="134"/>
      <c r="AE262" s="134"/>
      <c r="AF262" s="134"/>
      <c r="AG262" s="134"/>
      <c r="AH262" s="134"/>
      <c r="AI262" s="134"/>
      <c r="AJ262" s="134"/>
      <c r="AK262" s="134"/>
      <c r="AL262" s="134"/>
      <c r="AM262" s="134"/>
      <c r="AN262" s="134"/>
      <c r="AO262" s="134"/>
      <c r="AP262" s="134"/>
    </row>
    <row r="263" spans="1:42">
      <c r="A263" s="133"/>
      <c r="B263" s="133"/>
      <c r="C263" s="133"/>
      <c r="D263" s="134"/>
      <c r="E263" s="134"/>
      <c r="F263" s="134"/>
      <c r="G263" s="134"/>
      <c r="H263" s="134"/>
      <c r="I263" s="134"/>
      <c r="J263" s="133"/>
      <c r="K263" s="134"/>
      <c r="L263" s="134"/>
      <c r="M263" s="134"/>
      <c r="N263" s="133"/>
      <c r="O263" s="134"/>
      <c r="P263" s="134"/>
      <c r="Q263" s="133"/>
      <c r="R263" s="134"/>
      <c r="S263" s="134"/>
      <c r="T263" s="133"/>
      <c r="U263" s="134"/>
      <c r="V263" s="134"/>
      <c r="W263" s="134"/>
      <c r="X263" s="134"/>
      <c r="Y263" s="134"/>
      <c r="Z263" s="134"/>
      <c r="AA263" s="134"/>
      <c r="AB263" s="134"/>
      <c r="AC263" s="134"/>
      <c r="AD263" s="134"/>
      <c r="AE263" s="134"/>
      <c r="AF263" s="134"/>
      <c r="AG263" s="134"/>
      <c r="AH263" s="134"/>
      <c r="AI263" s="134"/>
      <c r="AJ263" s="134"/>
      <c r="AK263" s="134"/>
      <c r="AL263" s="134"/>
      <c r="AM263" s="134"/>
      <c r="AN263" s="134"/>
      <c r="AO263" s="134"/>
      <c r="AP263" s="134"/>
    </row>
    <row r="264" spans="1:42">
      <c r="A264" s="133"/>
      <c r="B264" s="133"/>
      <c r="C264" s="133"/>
      <c r="D264" s="134"/>
      <c r="E264" s="134"/>
      <c r="F264" s="134"/>
      <c r="G264" s="134"/>
      <c r="H264" s="134"/>
      <c r="I264" s="134"/>
      <c r="J264" s="133"/>
      <c r="K264" s="134"/>
      <c r="L264" s="134"/>
      <c r="M264" s="134"/>
      <c r="N264" s="133"/>
      <c r="O264" s="134"/>
      <c r="P264" s="134"/>
      <c r="Q264" s="133"/>
      <c r="R264" s="134"/>
      <c r="S264" s="134"/>
      <c r="T264" s="133"/>
      <c r="U264" s="134"/>
      <c r="V264" s="134"/>
      <c r="W264" s="134"/>
      <c r="X264" s="134"/>
      <c r="Y264" s="134"/>
      <c r="Z264" s="134"/>
      <c r="AA264" s="134"/>
      <c r="AB264" s="134"/>
      <c r="AC264" s="134"/>
      <c r="AD264" s="134"/>
      <c r="AE264" s="134"/>
      <c r="AF264" s="134"/>
      <c r="AG264" s="134"/>
      <c r="AH264" s="134"/>
      <c r="AI264" s="134"/>
      <c r="AJ264" s="134"/>
      <c r="AK264" s="134"/>
      <c r="AL264" s="134"/>
      <c r="AM264" s="134"/>
      <c r="AN264" s="134"/>
      <c r="AO264" s="134"/>
      <c r="AP264" s="134"/>
    </row>
    <row r="265" spans="1:42">
      <c r="A265" s="133"/>
      <c r="B265" s="133"/>
      <c r="C265" s="133"/>
      <c r="D265" s="134"/>
      <c r="E265" s="134"/>
      <c r="F265" s="134"/>
      <c r="G265" s="134"/>
      <c r="H265" s="134"/>
      <c r="I265" s="134"/>
      <c r="J265" s="133"/>
      <c r="K265" s="134"/>
      <c r="L265" s="134"/>
      <c r="M265" s="134"/>
      <c r="N265" s="133"/>
      <c r="O265" s="134"/>
      <c r="P265" s="134"/>
      <c r="Q265" s="133"/>
      <c r="R265" s="134"/>
      <c r="S265" s="134"/>
      <c r="T265" s="133"/>
      <c r="U265" s="134"/>
      <c r="V265" s="134"/>
      <c r="W265" s="134"/>
      <c r="X265" s="134"/>
      <c r="Y265" s="134"/>
      <c r="Z265" s="134"/>
      <c r="AA265" s="134"/>
      <c r="AB265" s="134"/>
      <c r="AC265" s="134"/>
      <c r="AD265" s="134"/>
      <c r="AE265" s="134"/>
      <c r="AF265" s="134"/>
      <c r="AG265" s="134"/>
      <c r="AH265" s="134"/>
      <c r="AI265" s="134"/>
      <c r="AJ265" s="134"/>
      <c r="AK265" s="134"/>
      <c r="AL265" s="134"/>
      <c r="AM265" s="134"/>
      <c r="AN265" s="134"/>
      <c r="AO265" s="134"/>
      <c r="AP265" s="134"/>
    </row>
    <row r="266" spans="1:42">
      <c r="A266" s="133"/>
      <c r="B266" s="133"/>
      <c r="C266" s="133"/>
      <c r="D266" s="134"/>
      <c r="E266" s="134"/>
      <c r="F266" s="134"/>
      <c r="G266" s="134"/>
      <c r="H266" s="134"/>
      <c r="I266" s="134"/>
      <c r="J266" s="133"/>
      <c r="K266" s="134"/>
      <c r="L266" s="134"/>
      <c r="M266" s="134"/>
      <c r="N266" s="133"/>
      <c r="O266" s="134"/>
      <c r="P266" s="134"/>
      <c r="Q266" s="133"/>
      <c r="R266" s="134"/>
      <c r="S266" s="134"/>
      <c r="T266" s="133"/>
      <c r="U266" s="134"/>
      <c r="V266" s="134"/>
      <c r="W266" s="134"/>
      <c r="X266" s="134"/>
      <c r="Y266" s="134"/>
      <c r="Z266" s="134"/>
      <c r="AA266" s="134"/>
      <c r="AB266" s="134"/>
      <c r="AC266" s="134"/>
      <c r="AD266" s="134"/>
      <c r="AE266" s="134"/>
      <c r="AF266" s="134"/>
      <c r="AG266" s="134"/>
      <c r="AH266" s="134"/>
      <c r="AI266" s="134"/>
      <c r="AJ266" s="134"/>
      <c r="AK266" s="134"/>
      <c r="AL266" s="134"/>
      <c r="AM266" s="134"/>
      <c r="AN266" s="134"/>
      <c r="AO266" s="134"/>
      <c r="AP266" s="134"/>
    </row>
    <row r="267" spans="1:42">
      <c r="A267" s="133"/>
      <c r="B267" s="133"/>
      <c r="C267" s="133"/>
      <c r="D267" s="134"/>
      <c r="E267" s="134"/>
      <c r="F267" s="134"/>
      <c r="G267" s="134"/>
      <c r="H267" s="134"/>
      <c r="I267" s="134"/>
      <c r="J267" s="133"/>
      <c r="K267" s="134"/>
      <c r="L267" s="134"/>
      <c r="M267" s="134"/>
      <c r="N267" s="133"/>
      <c r="O267" s="134"/>
      <c r="P267" s="134"/>
      <c r="Q267" s="133"/>
      <c r="R267" s="134"/>
      <c r="S267" s="134"/>
      <c r="T267" s="133"/>
      <c r="U267" s="134"/>
      <c r="V267" s="134"/>
      <c r="W267" s="134"/>
      <c r="X267" s="134"/>
      <c r="Y267" s="134"/>
      <c r="Z267" s="134"/>
      <c r="AA267" s="134"/>
      <c r="AB267" s="134"/>
      <c r="AC267" s="134"/>
      <c r="AD267" s="134"/>
      <c r="AE267" s="134"/>
      <c r="AF267" s="134"/>
      <c r="AG267" s="134"/>
      <c r="AH267" s="134"/>
      <c r="AI267" s="134"/>
      <c r="AJ267" s="134"/>
      <c r="AK267" s="134"/>
      <c r="AL267" s="134"/>
      <c r="AM267" s="134"/>
      <c r="AN267" s="134"/>
      <c r="AO267" s="134"/>
      <c r="AP267" s="134"/>
    </row>
    <row r="268" spans="1:42">
      <c r="A268" s="133"/>
      <c r="B268" s="133"/>
      <c r="C268" s="133"/>
      <c r="D268" s="134"/>
      <c r="E268" s="134"/>
      <c r="F268" s="134"/>
      <c r="G268" s="134"/>
      <c r="H268" s="134"/>
      <c r="I268" s="134"/>
      <c r="J268" s="133"/>
      <c r="K268" s="134"/>
      <c r="L268" s="134"/>
      <c r="M268" s="134"/>
      <c r="N268" s="133"/>
      <c r="O268" s="134"/>
      <c r="P268" s="134"/>
      <c r="Q268" s="133"/>
      <c r="R268" s="134"/>
      <c r="S268" s="134"/>
      <c r="T268" s="133"/>
      <c r="U268" s="134"/>
      <c r="V268" s="134"/>
      <c r="W268" s="134"/>
      <c r="X268" s="134"/>
      <c r="Y268" s="134"/>
      <c r="Z268" s="134"/>
      <c r="AA268" s="134"/>
      <c r="AB268" s="134"/>
      <c r="AC268" s="134"/>
      <c r="AD268" s="134"/>
      <c r="AE268" s="134"/>
      <c r="AF268" s="134"/>
      <c r="AG268" s="134"/>
      <c r="AH268" s="134"/>
      <c r="AI268" s="134"/>
      <c r="AJ268" s="134"/>
      <c r="AK268" s="134"/>
      <c r="AL268" s="134"/>
      <c r="AM268" s="134"/>
      <c r="AN268" s="134"/>
      <c r="AO268" s="134"/>
      <c r="AP268" s="134"/>
    </row>
    <row r="269" spans="1:42">
      <c r="A269" s="133"/>
      <c r="B269" s="133"/>
      <c r="C269" s="133"/>
      <c r="D269" s="134"/>
      <c r="E269" s="134"/>
      <c r="F269" s="134"/>
      <c r="G269" s="134"/>
      <c r="H269" s="134"/>
      <c r="I269" s="134"/>
      <c r="J269" s="133"/>
      <c r="K269" s="134"/>
      <c r="L269" s="134"/>
      <c r="M269" s="134"/>
      <c r="N269" s="133"/>
      <c r="O269" s="134"/>
      <c r="P269" s="134"/>
      <c r="Q269" s="133"/>
      <c r="R269" s="134"/>
      <c r="S269" s="134"/>
      <c r="T269" s="133"/>
      <c r="U269" s="134"/>
      <c r="V269" s="134"/>
      <c r="W269" s="134"/>
      <c r="X269" s="134"/>
      <c r="Y269" s="134"/>
      <c r="Z269" s="134"/>
      <c r="AA269" s="134"/>
      <c r="AB269" s="134"/>
      <c r="AC269" s="134"/>
      <c r="AD269" s="134"/>
      <c r="AE269" s="134"/>
      <c r="AF269" s="134"/>
      <c r="AG269" s="134"/>
      <c r="AH269" s="134"/>
      <c r="AI269" s="134"/>
      <c r="AJ269" s="134"/>
      <c r="AK269" s="134"/>
      <c r="AL269" s="134"/>
      <c r="AM269" s="134"/>
      <c r="AN269" s="134"/>
      <c r="AO269" s="134"/>
      <c r="AP269" s="134"/>
    </row>
    <row r="270" spans="1:42">
      <c r="A270" s="133"/>
      <c r="B270" s="133"/>
      <c r="C270" s="133"/>
      <c r="D270" s="134"/>
      <c r="E270" s="134"/>
      <c r="F270" s="134"/>
      <c r="G270" s="134"/>
      <c r="H270" s="134"/>
      <c r="I270" s="134"/>
      <c r="J270" s="133"/>
      <c r="K270" s="134"/>
      <c r="L270" s="134"/>
      <c r="M270" s="134"/>
      <c r="N270" s="133"/>
      <c r="O270" s="134"/>
      <c r="P270" s="134"/>
      <c r="Q270" s="133"/>
      <c r="R270" s="134"/>
      <c r="S270" s="134"/>
      <c r="T270" s="133"/>
      <c r="U270" s="134"/>
      <c r="V270" s="134"/>
      <c r="W270" s="134"/>
      <c r="X270" s="134"/>
      <c r="Y270" s="134"/>
      <c r="Z270" s="134"/>
      <c r="AA270" s="134"/>
      <c r="AB270" s="134"/>
      <c r="AC270" s="134"/>
      <c r="AD270" s="134"/>
      <c r="AE270" s="134"/>
      <c r="AF270" s="134"/>
      <c r="AG270" s="134"/>
      <c r="AH270" s="134"/>
      <c r="AI270" s="134"/>
      <c r="AJ270" s="134"/>
      <c r="AK270" s="134"/>
      <c r="AL270" s="134"/>
      <c r="AM270" s="134"/>
      <c r="AN270" s="134"/>
      <c r="AO270" s="134"/>
      <c r="AP270" s="134"/>
    </row>
    <row r="271" spans="1:42">
      <c r="A271" s="133"/>
      <c r="B271" s="133"/>
      <c r="C271" s="133"/>
      <c r="D271" s="134"/>
      <c r="E271" s="134"/>
      <c r="F271" s="134"/>
      <c r="G271" s="134"/>
      <c r="H271" s="134"/>
      <c r="I271" s="134"/>
      <c r="J271" s="133"/>
      <c r="K271" s="134"/>
      <c r="L271" s="134"/>
      <c r="M271" s="134"/>
      <c r="N271" s="133"/>
      <c r="O271" s="134"/>
      <c r="P271" s="134"/>
      <c r="Q271" s="133"/>
      <c r="R271" s="134"/>
      <c r="S271" s="134"/>
      <c r="T271" s="133"/>
      <c r="U271" s="134"/>
      <c r="V271" s="134"/>
      <c r="W271" s="134"/>
      <c r="X271" s="134"/>
      <c r="Y271" s="134"/>
      <c r="Z271" s="134"/>
      <c r="AA271" s="134"/>
      <c r="AB271" s="134"/>
      <c r="AC271" s="134"/>
      <c r="AD271" s="134"/>
      <c r="AE271" s="134"/>
      <c r="AF271" s="134"/>
      <c r="AG271" s="134"/>
      <c r="AH271" s="134"/>
      <c r="AI271" s="134"/>
      <c r="AJ271" s="134"/>
      <c r="AK271" s="134"/>
      <c r="AL271" s="134"/>
      <c r="AM271" s="134"/>
      <c r="AN271" s="134"/>
      <c r="AO271" s="134"/>
      <c r="AP271" s="134"/>
    </row>
    <row r="272" spans="1:42">
      <c r="A272" s="133"/>
      <c r="B272" s="133"/>
      <c r="C272" s="133"/>
      <c r="D272" s="134"/>
      <c r="E272" s="134"/>
      <c r="F272" s="134"/>
      <c r="G272" s="134"/>
      <c r="H272" s="134"/>
      <c r="I272" s="134"/>
      <c r="J272" s="133"/>
      <c r="K272" s="134"/>
      <c r="L272" s="134"/>
      <c r="M272" s="134"/>
      <c r="N272" s="133"/>
      <c r="O272" s="134"/>
      <c r="P272" s="134"/>
      <c r="Q272" s="133"/>
      <c r="R272" s="134"/>
      <c r="S272" s="134"/>
      <c r="T272" s="133"/>
      <c r="U272" s="134"/>
      <c r="V272" s="134"/>
      <c r="W272" s="134"/>
      <c r="X272" s="134"/>
      <c r="Y272" s="134"/>
      <c r="Z272" s="134"/>
      <c r="AA272" s="134"/>
      <c r="AB272" s="134"/>
      <c r="AC272" s="134"/>
      <c r="AD272" s="134"/>
      <c r="AE272" s="134"/>
      <c r="AF272" s="134"/>
      <c r="AG272" s="134"/>
      <c r="AH272" s="134"/>
      <c r="AI272" s="134"/>
      <c r="AJ272" s="134"/>
      <c r="AK272" s="134"/>
      <c r="AL272" s="134"/>
      <c r="AM272" s="134"/>
      <c r="AN272" s="134"/>
      <c r="AO272" s="134"/>
      <c r="AP272" s="134"/>
    </row>
    <row r="273" spans="1:42">
      <c r="A273" s="133"/>
      <c r="B273" s="133"/>
      <c r="C273" s="133"/>
      <c r="D273" s="134"/>
      <c r="E273" s="134"/>
      <c r="F273" s="134"/>
      <c r="G273" s="134"/>
      <c r="H273" s="134"/>
      <c r="I273" s="134"/>
      <c r="J273" s="133"/>
      <c r="K273" s="134"/>
      <c r="L273" s="134"/>
      <c r="M273" s="134"/>
      <c r="N273" s="133"/>
      <c r="O273" s="134"/>
      <c r="P273" s="134"/>
      <c r="Q273" s="133"/>
      <c r="R273" s="134"/>
      <c r="S273" s="134"/>
      <c r="T273" s="133"/>
      <c r="U273" s="134"/>
      <c r="V273" s="134"/>
      <c r="W273" s="134"/>
      <c r="X273" s="134"/>
      <c r="Y273" s="134"/>
      <c r="Z273" s="134"/>
      <c r="AA273" s="134"/>
      <c r="AB273" s="134"/>
      <c r="AC273" s="134"/>
      <c r="AD273" s="134"/>
      <c r="AE273" s="134"/>
      <c r="AF273" s="134"/>
      <c r="AG273" s="134"/>
      <c r="AH273" s="134"/>
      <c r="AI273" s="134"/>
      <c r="AJ273" s="134"/>
      <c r="AK273" s="134"/>
      <c r="AL273" s="134"/>
      <c r="AM273" s="134"/>
      <c r="AN273" s="134"/>
      <c r="AO273" s="134"/>
      <c r="AP273" s="134"/>
    </row>
    <row r="274" spans="1:42">
      <c r="A274" s="133"/>
      <c r="B274" s="133"/>
      <c r="C274" s="133"/>
      <c r="D274" s="134"/>
      <c r="E274" s="134"/>
      <c r="F274" s="134"/>
      <c r="G274" s="134"/>
      <c r="H274" s="134"/>
      <c r="I274" s="134"/>
      <c r="J274" s="133"/>
      <c r="K274" s="134"/>
      <c r="L274" s="134"/>
      <c r="M274" s="134"/>
      <c r="N274" s="133"/>
      <c r="O274" s="134"/>
      <c r="P274" s="134"/>
      <c r="Q274" s="133"/>
      <c r="R274" s="134"/>
      <c r="S274" s="134"/>
      <c r="T274" s="133"/>
      <c r="U274" s="134"/>
      <c r="V274" s="134"/>
      <c r="W274" s="134"/>
      <c r="X274" s="134"/>
      <c r="Y274" s="134"/>
      <c r="Z274" s="134"/>
      <c r="AA274" s="134"/>
      <c r="AB274" s="134"/>
      <c r="AC274" s="134"/>
      <c r="AD274" s="134"/>
      <c r="AE274" s="134"/>
      <c r="AF274" s="134"/>
      <c r="AG274" s="134"/>
      <c r="AH274" s="134"/>
      <c r="AI274" s="134"/>
      <c r="AJ274" s="134"/>
      <c r="AK274" s="134"/>
      <c r="AL274" s="134"/>
      <c r="AM274" s="134"/>
      <c r="AN274" s="134"/>
      <c r="AO274" s="134"/>
      <c r="AP274" s="134"/>
    </row>
    <row r="275" spans="1:42">
      <c r="A275" s="133"/>
      <c r="B275" s="133"/>
      <c r="C275" s="133"/>
      <c r="D275" s="134"/>
      <c r="E275" s="134"/>
      <c r="F275" s="134"/>
      <c r="G275" s="134"/>
      <c r="H275" s="134"/>
      <c r="I275" s="134"/>
      <c r="J275" s="133"/>
      <c r="K275" s="134"/>
      <c r="L275" s="134"/>
      <c r="M275" s="134"/>
      <c r="N275" s="133"/>
      <c r="O275" s="134"/>
      <c r="P275" s="134"/>
      <c r="Q275" s="133"/>
      <c r="R275" s="134"/>
      <c r="S275" s="134"/>
      <c r="T275" s="133"/>
      <c r="U275" s="134"/>
      <c r="V275" s="134"/>
      <c r="W275" s="134"/>
      <c r="X275" s="134"/>
      <c r="Y275" s="134"/>
      <c r="Z275" s="134"/>
      <c r="AA275" s="134"/>
      <c r="AB275" s="134"/>
      <c r="AC275" s="134"/>
      <c r="AD275" s="134"/>
      <c r="AE275" s="134"/>
      <c r="AF275" s="134"/>
      <c r="AG275" s="134"/>
      <c r="AH275" s="134"/>
      <c r="AI275" s="134"/>
      <c r="AJ275" s="134"/>
      <c r="AK275" s="134"/>
      <c r="AL275" s="134"/>
      <c r="AM275" s="134"/>
      <c r="AN275" s="134"/>
      <c r="AO275" s="134"/>
      <c r="AP275" s="134"/>
    </row>
    <row r="276" spans="1:42">
      <c r="A276" s="133"/>
      <c r="B276" s="133"/>
      <c r="C276" s="133"/>
      <c r="D276" s="134"/>
      <c r="E276" s="134"/>
      <c r="F276" s="134"/>
      <c r="G276" s="134"/>
      <c r="H276" s="134"/>
      <c r="I276" s="134"/>
      <c r="J276" s="133"/>
      <c r="K276" s="134"/>
      <c r="L276" s="134"/>
      <c r="M276" s="134"/>
      <c r="N276" s="133"/>
      <c r="O276" s="134"/>
      <c r="P276" s="134"/>
      <c r="Q276" s="133"/>
      <c r="R276" s="134"/>
      <c r="S276" s="134"/>
      <c r="T276" s="133"/>
      <c r="U276" s="134"/>
      <c r="V276" s="134"/>
      <c r="W276" s="134"/>
      <c r="X276" s="134"/>
      <c r="Y276" s="134"/>
      <c r="Z276" s="134"/>
      <c r="AA276" s="134"/>
      <c r="AB276" s="134"/>
      <c r="AC276" s="134"/>
      <c r="AD276" s="134"/>
      <c r="AE276" s="134"/>
      <c r="AF276" s="134"/>
      <c r="AG276" s="134"/>
      <c r="AH276" s="134"/>
      <c r="AI276" s="134"/>
      <c r="AJ276" s="134"/>
      <c r="AK276" s="134"/>
      <c r="AL276" s="134"/>
      <c r="AM276" s="134"/>
      <c r="AN276" s="134"/>
      <c r="AO276" s="134"/>
      <c r="AP276" s="134"/>
    </row>
    <row r="277" spans="1:42">
      <c r="A277" s="133"/>
      <c r="B277" s="133"/>
      <c r="C277" s="133"/>
      <c r="D277" s="134"/>
      <c r="E277" s="134"/>
      <c r="F277" s="134"/>
      <c r="G277" s="134"/>
      <c r="H277" s="134"/>
      <c r="I277" s="134"/>
      <c r="J277" s="133"/>
      <c r="K277" s="134"/>
      <c r="L277" s="134"/>
      <c r="M277" s="134"/>
      <c r="N277" s="133"/>
      <c r="O277" s="134"/>
      <c r="P277" s="134"/>
      <c r="Q277" s="133"/>
      <c r="R277" s="134"/>
      <c r="S277" s="134"/>
      <c r="T277" s="133"/>
      <c r="U277" s="134"/>
      <c r="V277" s="134"/>
      <c r="W277" s="134"/>
      <c r="X277" s="134"/>
      <c r="Y277" s="134"/>
      <c r="Z277" s="134"/>
      <c r="AA277" s="134"/>
      <c r="AB277" s="134"/>
      <c r="AC277" s="134"/>
      <c r="AD277" s="134"/>
      <c r="AE277" s="134"/>
      <c r="AF277" s="134"/>
      <c r="AG277" s="134"/>
      <c r="AH277" s="134"/>
      <c r="AI277" s="134"/>
      <c r="AJ277" s="134"/>
      <c r="AK277" s="134"/>
      <c r="AL277" s="134"/>
      <c r="AM277" s="134"/>
      <c r="AN277" s="134"/>
      <c r="AO277" s="134"/>
      <c r="AP277" s="134"/>
    </row>
    <row r="278" spans="1:42">
      <c r="A278" s="133"/>
      <c r="B278" s="133"/>
      <c r="C278" s="133"/>
      <c r="D278" s="134"/>
      <c r="E278" s="134"/>
      <c r="F278" s="134"/>
      <c r="G278" s="134"/>
      <c r="H278" s="134"/>
      <c r="I278" s="134"/>
      <c r="J278" s="133"/>
      <c r="K278" s="134"/>
      <c r="L278" s="134"/>
      <c r="M278" s="134"/>
      <c r="N278" s="133"/>
      <c r="O278" s="134"/>
      <c r="P278" s="134"/>
      <c r="Q278" s="133"/>
      <c r="R278" s="134"/>
      <c r="S278" s="134"/>
      <c r="T278" s="133"/>
      <c r="U278" s="134"/>
      <c r="V278" s="134"/>
      <c r="W278" s="134"/>
      <c r="X278" s="134"/>
      <c r="Y278" s="134"/>
      <c r="Z278" s="134"/>
      <c r="AA278" s="134"/>
      <c r="AB278" s="134"/>
      <c r="AC278" s="134"/>
      <c r="AD278" s="134"/>
      <c r="AE278" s="134"/>
      <c r="AF278" s="134"/>
      <c r="AG278" s="134"/>
      <c r="AH278" s="134"/>
      <c r="AI278" s="134"/>
      <c r="AJ278" s="134"/>
      <c r="AK278" s="134"/>
      <c r="AL278" s="134"/>
      <c r="AM278" s="134"/>
      <c r="AN278" s="134"/>
      <c r="AO278" s="134"/>
      <c r="AP278" s="134"/>
    </row>
    <row r="279" spans="1:42">
      <c r="A279" s="133"/>
      <c r="B279" s="133"/>
      <c r="C279" s="133"/>
      <c r="D279" s="134"/>
      <c r="E279" s="134"/>
      <c r="F279" s="134"/>
      <c r="G279" s="134"/>
      <c r="H279" s="134"/>
      <c r="I279" s="134"/>
      <c r="J279" s="133"/>
      <c r="K279" s="134"/>
      <c r="L279" s="134"/>
      <c r="M279" s="134"/>
      <c r="N279" s="133"/>
      <c r="O279" s="134"/>
      <c r="P279" s="134"/>
      <c r="Q279" s="133"/>
      <c r="R279" s="134"/>
      <c r="S279" s="134"/>
      <c r="T279" s="133"/>
      <c r="U279" s="134"/>
      <c r="V279" s="134"/>
      <c r="W279" s="134"/>
      <c r="X279" s="134"/>
      <c r="Y279" s="134"/>
      <c r="Z279" s="134"/>
      <c r="AA279" s="134"/>
      <c r="AB279" s="134"/>
      <c r="AC279" s="134"/>
      <c r="AD279" s="134"/>
      <c r="AE279" s="134"/>
      <c r="AF279" s="134"/>
      <c r="AG279" s="134"/>
      <c r="AH279" s="134"/>
      <c r="AI279" s="134"/>
      <c r="AJ279" s="134"/>
      <c r="AK279" s="134"/>
      <c r="AL279" s="134"/>
      <c r="AM279" s="134"/>
      <c r="AN279" s="134"/>
      <c r="AO279" s="134"/>
      <c r="AP279" s="134"/>
    </row>
    <row r="280" spans="1:42">
      <c r="A280" s="133"/>
      <c r="B280" s="133"/>
      <c r="C280" s="133"/>
      <c r="D280" s="134"/>
      <c r="E280" s="134"/>
      <c r="F280" s="134"/>
      <c r="G280" s="134"/>
      <c r="H280" s="134"/>
      <c r="I280" s="134"/>
      <c r="J280" s="133"/>
      <c r="K280" s="134"/>
      <c r="L280" s="134"/>
      <c r="M280" s="134"/>
      <c r="N280" s="133"/>
      <c r="O280" s="134"/>
      <c r="P280" s="134"/>
      <c r="Q280" s="133"/>
      <c r="R280" s="134"/>
      <c r="S280" s="134"/>
      <c r="T280" s="133"/>
      <c r="U280" s="134"/>
      <c r="V280" s="134"/>
      <c r="W280" s="134"/>
      <c r="X280" s="134"/>
      <c r="Y280" s="134"/>
      <c r="Z280" s="134"/>
      <c r="AA280" s="134"/>
      <c r="AB280" s="134"/>
      <c r="AC280" s="134"/>
      <c r="AD280" s="134"/>
      <c r="AE280" s="134"/>
      <c r="AF280" s="134"/>
      <c r="AG280" s="134"/>
      <c r="AH280" s="134"/>
      <c r="AI280" s="134"/>
      <c r="AJ280" s="134"/>
      <c r="AK280" s="134"/>
      <c r="AL280" s="134"/>
      <c r="AM280" s="134"/>
      <c r="AN280" s="134"/>
      <c r="AO280" s="134"/>
      <c r="AP280" s="134"/>
    </row>
    <row r="281" spans="1:42">
      <c r="A281" s="133"/>
      <c r="B281" s="133"/>
      <c r="C281" s="133"/>
      <c r="D281" s="134"/>
      <c r="E281" s="134"/>
      <c r="F281" s="134"/>
      <c r="G281" s="134"/>
      <c r="H281" s="134"/>
      <c r="I281" s="134"/>
      <c r="J281" s="133"/>
      <c r="K281" s="134"/>
      <c r="L281" s="134"/>
      <c r="M281" s="134"/>
      <c r="N281" s="133"/>
      <c r="O281" s="134"/>
      <c r="P281" s="134"/>
      <c r="Q281" s="133"/>
      <c r="R281" s="134"/>
      <c r="S281" s="134"/>
      <c r="T281" s="133"/>
      <c r="U281" s="134"/>
      <c r="V281" s="134"/>
      <c r="W281" s="134"/>
      <c r="X281" s="134"/>
      <c r="Y281" s="134"/>
      <c r="Z281" s="134"/>
      <c r="AA281" s="134"/>
      <c r="AB281" s="134"/>
      <c r="AC281" s="134"/>
      <c r="AD281" s="134"/>
      <c r="AE281" s="134"/>
      <c r="AF281" s="134"/>
      <c r="AG281" s="134"/>
      <c r="AH281" s="134"/>
      <c r="AI281" s="134"/>
      <c r="AJ281" s="134"/>
      <c r="AK281" s="134"/>
      <c r="AL281" s="134"/>
      <c r="AM281" s="134"/>
      <c r="AN281" s="134"/>
      <c r="AO281" s="134"/>
      <c r="AP281" s="134"/>
    </row>
    <row r="282" spans="1:42">
      <c r="A282" s="133"/>
      <c r="B282" s="133"/>
      <c r="C282" s="133"/>
      <c r="D282" s="134"/>
      <c r="E282" s="134"/>
      <c r="F282" s="134"/>
      <c r="G282" s="134"/>
      <c r="H282" s="134"/>
      <c r="I282" s="134"/>
      <c r="J282" s="133"/>
      <c r="K282" s="134"/>
      <c r="L282" s="134"/>
      <c r="M282" s="134"/>
      <c r="N282" s="133"/>
      <c r="O282" s="134"/>
      <c r="P282" s="134"/>
      <c r="Q282" s="133"/>
      <c r="R282" s="134"/>
      <c r="S282" s="134"/>
      <c r="T282" s="133"/>
      <c r="U282" s="134"/>
      <c r="V282" s="134"/>
      <c r="W282" s="134"/>
      <c r="X282" s="134"/>
      <c r="Y282" s="134"/>
      <c r="Z282" s="134"/>
      <c r="AA282" s="134"/>
      <c r="AB282" s="134"/>
      <c r="AC282" s="134"/>
      <c r="AD282" s="134"/>
      <c r="AE282" s="134"/>
      <c r="AF282" s="134"/>
      <c r="AG282" s="134"/>
      <c r="AH282" s="134"/>
      <c r="AI282" s="134"/>
      <c r="AJ282" s="134"/>
      <c r="AK282" s="134"/>
      <c r="AL282" s="134"/>
      <c r="AM282" s="134"/>
      <c r="AN282" s="134"/>
      <c r="AO282" s="134"/>
      <c r="AP282" s="134"/>
    </row>
    <row r="283" spans="1:42">
      <c r="A283" s="133"/>
      <c r="B283" s="133"/>
      <c r="C283" s="133"/>
      <c r="D283" s="134"/>
      <c r="E283" s="134"/>
      <c r="F283" s="134"/>
      <c r="G283" s="134"/>
      <c r="H283" s="134"/>
      <c r="I283" s="134"/>
      <c r="J283" s="133"/>
      <c r="K283" s="134"/>
      <c r="L283" s="134"/>
      <c r="M283" s="134"/>
      <c r="N283" s="133"/>
      <c r="O283" s="134"/>
      <c r="P283" s="134"/>
      <c r="Q283" s="133"/>
      <c r="R283" s="134"/>
      <c r="S283" s="134"/>
      <c r="T283" s="133"/>
      <c r="U283" s="134"/>
      <c r="V283" s="134"/>
      <c r="W283" s="134"/>
      <c r="X283" s="134"/>
      <c r="Y283" s="134"/>
      <c r="Z283" s="134"/>
      <c r="AA283" s="134"/>
      <c r="AB283" s="134"/>
      <c r="AC283" s="134"/>
      <c r="AD283" s="134"/>
      <c r="AE283" s="134"/>
      <c r="AF283" s="134"/>
      <c r="AG283" s="134"/>
      <c r="AH283" s="134"/>
      <c r="AI283" s="134"/>
      <c r="AJ283" s="134"/>
      <c r="AK283" s="134"/>
      <c r="AL283" s="134"/>
      <c r="AM283" s="134"/>
      <c r="AN283" s="134"/>
      <c r="AO283" s="134"/>
      <c r="AP283" s="134"/>
    </row>
    <row r="284" spans="1:42">
      <c r="A284" s="133"/>
      <c r="B284" s="133"/>
      <c r="C284" s="133"/>
      <c r="D284" s="134"/>
      <c r="E284" s="134"/>
      <c r="F284" s="134"/>
      <c r="G284" s="134"/>
      <c r="H284" s="134"/>
      <c r="I284" s="134"/>
      <c r="J284" s="133"/>
      <c r="K284" s="134"/>
      <c r="L284" s="134"/>
      <c r="M284" s="134"/>
      <c r="N284" s="133"/>
      <c r="O284" s="134"/>
      <c r="P284" s="134"/>
      <c r="Q284" s="133"/>
      <c r="R284" s="134"/>
      <c r="S284" s="134"/>
      <c r="T284" s="133"/>
      <c r="U284" s="134"/>
      <c r="V284" s="134"/>
      <c r="W284" s="134"/>
      <c r="X284" s="134"/>
      <c r="Y284" s="134"/>
      <c r="Z284" s="134"/>
      <c r="AA284" s="134"/>
      <c r="AB284" s="134"/>
      <c r="AC284" s="134"/>
      <c r="AD284" s="134"/>
      <c r="AE284" s="134"/>
      <c r="AF284" s="134"/>
      <c r="AG284" s="134"/>
      <c r="AH284" s="134"/>
      <c r="AI284" s="134"/>
      <c r="AJ284" s="134"/>
      <c r="AK284" s="134"/>
      <c r="AL284" s="134"/>
      <c r="AM284" s="134"/>
      <c r="AN284" s="134"/>
      <c r="AO284" s="134"/>
      <c r="AP284" s="134"/>
    </row>
    <row r="285" spans="1:42">
      <c r="A285" s="133"/>
      <c r="B285" s="133"/>
      <c r="C285" s="133"/>
      <c r="D285" s="134"/>
      <c r="E285" s="134"/>
      <c r="F285" s="134"/>
      <c r="G285" s="134"/>
      <c r="H285" s="134"/>
      <c r="I285" s="134"/>
      <c r="J285" s="133"/>
      <c r="K285" s="134"/>
      <c r="L285" s="134"/>
      <c r="M285" s="134"/>
      <c r="N285" s="133"/>
      <c r="O285" s="134"/>
      <c r="P285" s="134"/>
      <c r="Q285" s="133"/>
      <c r="R285" s="134"/>
      <c r="S285" s="134"/>
      <c r="T285" s="133"/>
      <c r="U285" s="134"/>
      <c r="V285" s="134"/>
      <c r="W285" s="134"/>
      <c r="X285" s="134"/>
      <c r="Y285" s="134"/>
      <c r="Z285" s="134"/>
      <c r="AA285" s="134"/>
      <c r="AB285" s="134"/>
      <c r="AC285" s="134"/>
      <c r="AD285" s="134"/>
      <c r="AE285" s="134"/>
      <c r="AF285" s="134"/>
      <c r="AG285" s="134"/>
      <c r="AH285" s="134"/>
      <c r="AI285" s="134"/>
      <c r="AJ285" s="134"/>
      <c r="AK285" s="134"/>
      <c r="AL285" s="134"/>
      <c r="AM285" s="134"/>
      <c r="AN285" s="134"/>
      <c r="AO285" s="134"/>
      <c r="AP285" s="134"/>
    </row>
    <row r="286" spans="1:42">
      <c r="A286" s="133"/>
      <c r="B286" s="133"/>
      <c r="C286" s="133"/>
      <c r="D286" s="134"/>
      <c r="E286" s="134"/>
      <c r="F286" s="134"/>
      <c r="G286" s="134"/>
      <c r="H286" s="134"/>
      <c r="I286" s="134"/>
      <c r="J286" s="133"/>
      <c r="K286" s="134"/>
      <c r="L286" s="134"/>
      <c r="M286" s="134"/>
      <c r="N286" s="133"/>
      <c r="O286" s="134"/>
      <c r="P286" s="134"/>
      <c r="Q286" s="133"/>
      <c r="R286" s="134"/>
      <c r="S286" s="134"/>
      <c r="T286" s="133"/>
      <c r="U286" s="134"/>
      <c r="V286" s="134"/>
      <c r="W286" s="134"/>
      <c r="X286" s="134"/>
      <c r="Y286" s="134"/>
      <c r="Z286" s="134"/>
      <c r="AA286" s="134"/>
      <c r="AB286" s="134"/>
      <c r="AC286" s="134"/>
      <c r="AD286" s="134"/>
      <c r="AE286" s="134"/>
      <c r="AF286" s="134"/>
      <c r="AG286" s="134"/>
      <c r="AH286" s="134"/>
      <c r="AI286" s="134"/>
      <c r="AJ286" s="134"/>
      <c r="AK286" s="134"/>
      <c r="AL286" s="134"/>
      <c r="AM286" s="134"/>
      <c r="AN286" s="134"/>
      <c r="AO286" s="134"/>
      <c r="AP286" s="134"/>
    </row>
    <row r="287" spans="1:42">
      <c r="A287" s="133"/>
      <c r="B287" s="133"/>
      <c r="C287" s="133"/>
      <c r="D287" s="134"/>
      <c r="E287" s="134"/>
      <c r="F287" s="134"/>
      <c r="G287" s="134"/>
      <c r="H287" s="134"/>
      <c r="I287" s="134"/>
      <c r="J287" s="133"/>
      <c r="K287" s="134"/>
      <c r="L287" s="134"/>
      <c r="M287" s="134"/>
      <c r="N287" s="133"/>
      <c r="O287" s="134"/>
      <c r="P287" s="134"/>
      <c r="Q287" s="133"/>
      <c r="R287" s="134"/>
      <c r="S287" s="134"/>
      <c r="T287" s="133"/>
      <c r="U287" s="134"/>
      <c r="V287" s="134"/>
      <c r="W287" s="134"/>
      <c r="X287" s="134"/>
      <c r="Y287" s="134"/>
      <c r="Z287" s="134"/>
      <c r="AA287" s="134"/>
      <c r="AB287" s="134"/>
      <c r="AC287" s="134"/>
      <c r="AD287" s="134"/>
      <c r="AE287" s="134"/>
      <c r="AF287" s="134"/>
      <c r="AG287" s="134"/>
      <c r="AH287" s="134"/>
      <c r="AI287" s="134"/>
      <c r="AJ287" s="134"/>
      <c r="AK287" s="134"/>
      <c r="AL287" s="134"/>
      <c r="AM287" s="134"/>
      <c r="AN287" s="134"/>
      <c r="AO287" s="134"/>
      <c r="AP287" s="134"/>
    </row>
    <row r="288" spans="1:42">
      <c r="A288" s="133"/>
      <c r="B288" s="133"/>
      <c r="C288" s="133"/>
      <c r="D288" s="134"/>
      <c r="E288" s="134"/>
      <c r="F288" s="134"/>
      <c r="G288" s="134"/>
      <c r="H288" s="134"/>
      <c r="I288" s="134"/>
      <c r="J288" s="133"/>
      <c r="K288" s="134"/>
      <c r="L288" s="134"/>
      <c r="M288" s="134"/>
      <c r="N288" s="133"/>
      <c r="O288" s="134"/>
      <c r="P288" s="134"/>
      <c r="Q288" s="133"/>
      <c r="R288" s="134"/>
      <c r="S288" s="134"/>
      <c r="T288" s="133"/>
      <c r="U288" s="134"/>
      <c r="V288" s="134"/>
      <c r="W288" s="134"/>
      <c r="X288" s="134"/>
      <c r="Y288" s="134"/>
      <c r="Z288" s="134"/>
      <c r="AA288" s="134"/>
      <c r="AB288" s="134"/>
      <c r="AC288" s="134"/>
      <c r="AD288" s="134"/>
      <c r="AE288" s="134"/>
      <c r="AF288" s="134"/>
      <c r="AG288" s="134"/>
      <c r="AH288" s="134"/>
      <c r="AI288" s="134"/>
      <c r="AJ288" s="134"/>
      <c r="AK288" s="134"/>
      <c r="AL288" s="134"/>
      <c r="AM288" s="134"/>
      <c r="AN288" s="134"/>
      <c r="AO288" s="134"/>
      <c r="AP288" s="134"/>
    </row>
    <row r="289" spans="1:42">
      <c r="A289" s="133"/>
      <c r="B289" s="133"/>
      <c r="C289" s="133"/>
      <c r="D289" s="134"/>
      <c r="E289" s="134"/>
      <c r="F289" s="134"/>
      <c r="G289" s="134"/>
      <c r="H289" s="134"/>
      <c r="I289" s="134"/>
      <c r="J289" s="133"/>
      <c r="K289" s="134"/>
      <c r="L289" s="134"/>
      <c r="M289" s="134"/>
      <c r="N289" s="133"/>
      <c r="O289" s="134"/>
      <c r="P289" s="134"/>
      <c r="Q289" s="133"/>
      <c r="R289" s="134"/>
      <c r="S289" s="134"/>
      <c r="T289" s="133"/>
      <c r="U289" s="134"/>
      <c r="V289" s="134"/>
      <c r="W289" s="134"/>
      <c r="X289" s="134"/>
      <c r="Y289" s="134"/>
      <c r="Z289" s="134"/>
      <c r="AA289" s="134"/>
      <c r="AB289" s="134"/>
      <c r="AC289" s="134"/>
      <c r="AD289" s="134"/>
      <c r="AE289" s="134"/>
      <c r="AF289" s="134"/>
      <c r="AG289" s="134"/>
      <c r="AH289" s="134"/>
      <c r="AI289" s="134"/>
      <c r="AJ289" s="134"/>
      <c r="AK289" s="134"/>
      <c r="AL289" s="134"/>
      <c r="AM289" s="134"/>
      <c r="AN289" s="134"/>
      <c r="AO289" s="134"/>
      <c r="AP289" s="134"/>
    </row>
    <row r="290" spans="1:42">
      <c r="A290" s="133"/>
      <c r="B290" s="133"/>
      <c r="C290" s="133"/>
      <c r="D290" s="134"/>
      <c r="E290" s="134"/>
      <c r="F290" s="134"/>
      <c r="G290" s="134"/>
      <c r="H290" s="134"/>
      <c r="I290" s="134"/>
      <c r="J290" s="133"/>
      <c r="K290" s="134"/>
      <c r="L290" s="134"/>
      <c r="M290" s="134"/>
      <c r="N290" s="133"/>
      <c r="O290" s="134"/>
      <c r="P290" s="134"/>
      <c r="Q290" s="133"/>
      <c r="R290" s="134"/>
      <c r="S290" s="134"/>
      <c r="T290" s="133"/>
      <c r="U290" s="134"/>
      <c r="V290" s="134"/>
      <c r="W290" s="134"/>
      <c r="X290" s="134"/>
      <c r="Y290" s="134"/>
      <c r="Z290" s="134"/>
      <c r="AA290" s="134"/>
      <c r="AB290" s="134"/>
      <c r="AC290" s="134"/>
      <c r="AD290" s="134"/>
      <c r="AE290" s="134"/>
      <c r="AF290" s="134"/>
      <c r="AG290" s="134"/>
      <c r="AH290" s="134"/>
      <c r="AI290" s="134"/>
      <c r="AJ290" s="134"/>
      <c r="AK290" s="134"/>
      <c r="AL290" s="134"/>
      <c r="AM290" s="134"/>
      <c r="AN290" s="134"/>
      <c r="AO290" s="134"/>
      <c r="AP290" s="134"/>
    </row>
    <row r="291" spans="1:42">
      <c r="A291" s="133"/>
      <c r="B291" s="133"/>
      <c r="C291" s="133"/>
      <c r="D291" s="134"/>
      <c r="E291" s="134"/>
      <c r="F291" s="134"/>
      <c r="G291" s="134"/>
      <c r="H291" s="134"/>
      <c r="I291" s="134"/>
      <c r="J291" s="133"/>
      <c r="K291" s="134"/>
      <c r="L291" s="134"/>
      <c r="M291" s="134"/>
      <c r="N291" s="133"/>
      <c r="O291" s="134"/>
      <c r="P291" s="134"/>
      <c r="Q291" s="133"/>
      <c r="R291" s="134"/>
      <c r="S291" s="134"/>
      <c r="T291" s="133"/>
      <c r="U291" s="134"/>
      <c r="V291" s="134"/>
      <c r="W291" s="134"/>
      <c r="X291" s="134"/>
      <c r="Y291" s="134"/>
      <c r="Z291" s="134"/>
      <c r="AA291" s="134"/>
      <c r="AB291" s="134"/>
      <c r="AC291" s="134"/>
      <c r="AD291" s="134"/>
      <c r="AE291" s="134"/>
      <c r="AF291" s="134"/>
      <c r="AG291" s="134"/>
      <c r="AH291" s="134"/>
      <c r="AI291" s="134"/>
      <c r="AJ291" s="134"/>
      <c r="AK291" s="134"/>
      <c r="AL291" s="134"/>
      <c r="AM291" s="134"/>
      <c r="AN291" s="134"/>
      <c r="AO291" s="134"/>
      <c r="AP291" s="134"/>
    </row>
    <row r="292" spans="1:42">
      <c r="A292" s="133"/>
      <c r="B292" s="133"/>
      <c r="C292" s="133"/>
      <c r="D292" s="134"/>
      <c r="E292" s="134"/>
      <c r="F292" s="134"/>
      <c r="G292" s="134"/>
      <c r="H292" s="134"/>
      <c r="I292" s="134"/>
      <c r="J292" s="133"/>
      <c r="K292" s="134"/>
      <c r="L292" s="134"/>
      <c r="M292" s="134"/>
      <c r="N292" s="133"/>
      <c r="O292" s="134"/>
      <c r="P292" s="134"/>
      <c r="Q292" s="133"/>
      <c r="R292" s="134"/>
      <c r="S292" s="134"/>
      <c r="T292" s="133"/>
      <c r="U292" s="134"/>
      <c r="V292" s="134"/>
      <c r="W292" s="134"/>
      <c r="X292" s="134"/>
      <c r="Y292" s="134"/>
      <c r="Z292" s="134"/>
      <c r="AA292" s="134"/>
      <c r="AB292" s="134"/>
      <c r="AC292" s="134"/>
      <c r="AD292" s="134"/>
      <c r="AE292" s="134"/>
      <c r="AF292" s="134"/>
      <c r="AG292" s="134"/>
      <c r="AH292" s="134"/>
      <c r="AI292" s="134"/>
      <c r="AJ292" s="134"/>
      <c r="AK292" s="134"/>
      <c r="AL292" s="134"/>
      <c r="AM292" s="134"/>
      <c r="AN292" s="134"/>
      <c r="AO292" s="134"/>
      <c r="AP292" s="134"/>
    </row>
  </sheetData>
  <sheetProtection formatCells="0" selectLockedCells="1"/>
  <mergeCells count="28">
    <mergeCell ref="Y3:Y5"/>
    <mergeCell ref="A3:A5"/>
    <mergeCell ref="D3:D5"/>
    <mergeCell ref="E3:E5"/>
    <mergeCell ref="F3:F5"/>
    <mergeCell ref="G3:G5"/>
    <mergeCell ref="B3:B5"/>
    <mergeCell ref="C3:C5"/>
    <mergeCell ref="W4:W5"/>
    <mergeCell ref="H3:H5"/>
    <mergeCell ref="I3:I5"/>
    <mergeCell ref="J3:J5"/>
    <mergeCell ref="K3:K5"/>
    <mergeCell ref="U4:U5"/>
    <mergeCell ref="V4:V5"/>
    <mergeCell ref="AP3:AP5"/>
    <mergeCell ref="Z4:Z5"/>
    <mergeCell ref="AA4:AA5"/>
    <mergeCell ref="AB4:AB5"/>
    <mergeCell ref="AC4:AC5"/>
    <mergeCell ref="AK3:AK5"/>
    <mergeCell ref="AL3:AL5"/>
    <mergeCell ref="AM3:AM5"/>
    <mergeCell ref="A56:A63"/>
    <mergeCell ref="D56:G56"/>
    <mergeCell ref="B57:B60"/>
    <mergeCell ref="C57:D60"/>
    <mergeCell ref="X4:X5"/>
  </mergeCells>
  <conditionalFormatting sqref="O6:O7 R6:R7 O209:O1048576 R209:R1048576">
    <cfRule type="expression" dxfId="5" priority="8">
      <formula>AND(M6&lt;=L6, O6&lt;M6, O6&lt;&gt;"")</formula>
    </cfRule>
  </conditionalFormatting>
  <conditionalFormatting sqref="L8:L208">
    <cfRule type="expression" dxfId="4" priority="7">
      <formula>OR(OR(AND($L8=300, $M8=300, $O8=2300), AND($L8=700, $M8=300, $O8=2300), AND($L8=700, $M8=700, $O8=2300), AND($L8=700, $M8=700, $O8=300), AND($L8=1100, $M8=300, $O8=2300), AND($L8=1100, $M8=700, $O8=2300), AND($L8=1100, $M8=700, $O8=300), AND($L8=1100, $M8=1100, $O8=2300), AND($L8=1100, $M8=1100, $O8=300), AND($L8=1100, $M8=1100, $O8=700), AND($L8=1500, $M8=300, $O8=2300), AND($L8=1500, $M8=700, $O8=2300), AND($L8=1500, $M8=700, $O8=300), AND($L8=1500, $M8=1100, $O8=2300), AND($L8=1500, $M8=1100, $O8=300), AND($L8=1500, $M8=1100, $O8=700), AND($L8=1500, $M8=1500, $O8=2300), AND($L8=1500, $M8=1500, $O8=300), AND($L8=1500, $M8=1500, $O8=700), AND($L8=1500, $M8=1500, $O8=1100), AND($L8=1900, $M8=300, $O8=2300), AND($L8=1900, $M8=700, $O8=2300), AND($L8=1900, $M8=700, $O8=300), AND($L8=1900, $M8=1100, $O8=2300), AND($L8=1900, $M8=1100, $O8=300), AND($L8=1900, $M8=1100, $O8=700), AND($L8=1900, $M8=1500, $O8=2300), AND($L8=1900, $M8=1500, $O8=300), AND($L8=1900, $M8=1500, $O8=700), AND($L8=1900, $M8=1500, $O8=1100), AND($L8=1900, $M8=1900, $O8=2300), AND($L8=1900, $M8=1900, $O8=300), AND($L8=1900, $M8=1900, $O8=700), AND($L8=1900, $M8=1900, $O8=1100), AND($L8=1900, $M8=1900, $O8=1500)), OR(AND($O8=300, $P8=300, $R8=2300), AND($O8=700, $P8=300, $R8=2300), AND($O8=700, $P8=700, $R8=2300), AND($O8=700, $P8=700, $R8=300), AND($O8=1100, $P8=300, $R8=2300), AND($O8=1100, $P8=700, $R8=2300), AND($O8=1100, $P8=700, $R8=300), AND($O8=1100, $P8=1100, $R8=2300), AND($O8=1100, $P8=1100, $R8=300), AND($O8=1100, $P8=1100, $R8=700), AND($O8=1500, $P8=300, $R8=2300), AND($O8=1500, $P8=700, $R8=2300), AND($O8=1500, $P8=700, $R8=300), AND($O8=1500, $P8=1100, $R8=2300), AND($O8=1500, $P8=1100, $R8=300), AND($O8=1500, $P8=1100, $R8=700), AND($O8=1500,$P8=1500, $R8=2300), AND($O8=1500, $P8=1500, $R8=300), AND($O8=1500, $P8=1500, $R8=700), AND($O8=1500, $P8=1500, $R8=1100), AND($O8=1900, $P8=300, $R8=2300), AND($O8=1900, $P8=700, $R8=2300), AND($O8=1900, $P8=700, $R8=300), AND($O8=1900, $P8=1100, $R8=2300), AND($O8=1900, $P8=1100, $R8=300), AND($O8=1900, $P8=1100, $R8=700), AND($O8=1900, $P8=1500, $R8=2300), AND($O8=1900, $P8=1500, $R8=300), AND($O8=1900, $P8=1500, $R8=700), AND($O8=1900, $P8=1500, $R8=1100), AND($O8=1900, $P8=1900, $R8=2300), AND($O8=1900, $P8=1900, $R8=300), AND($O8=1900, $P8=1900, $R8=700), AND($O8=1900, $P8=1900, $R8=1100), AND($O8=1900, $P8=1900, $R8=1500)), OR(AND($R8=300, $S8=300, $L8=2300), AND($R8=700, $S8=300, $L8=2300), AND($R8=700, $S8=700, $L8=2300), AND($R8=700, $S8=700, $L8=300), AND($R8=1100, $S8=300, $L8=2300), AND($R8=1100, $S8=700, $L8=2300), AND($R8=1100, $S8=700, $L8=300), AND($R8=1100, $S8=1100, $L8=2300), AND($R8=1100, $S8=1100, $L8=300), AND($R8=1100, $S8=1100, $L8=700), AND($R8=1500, $S8=300, $L8=2300), AND($R8=1500, $S8=700, $L8=2300), AND($R8=1500, $S8=700, $L8=300), AND($R8=1500, $S8=1100, $L8=2300), AND($R8=1500, $S8=1100, $L8=300), AND($R8=1500, $S8=1100, $L8=700), AND($R8=1500, $S8=1500, $L8=2300), AND($R8=1500, $S8=1500, $L8=300), AND($R8=1500, $S8=1500, $L8=700), AND($R8=1500, $S8=1500, $L8=1100), AND($R8=1900, $S8=300, $L8=2300), AND($R8=1900, $S8=700, $L8=2300), AND($R8=1900, $S8=700, $L8=300), AND($R8=1900, $S8=1100,$L8=2300), AND($R8=1900, $S8=1100, $L8=300), AND($R8=1900, $S8=1100, $L8=700), AND($R8=1900, $S8=1500, $L8=2300), AND($R8=1900, $S8=1500, $L8=300), AND($R8=1900, $S8=1500, $L8=700), AND($R8=1900, $S8=1500, $L8=1100), AND($R8=1900, $S8=1900, $L8=2300), AND($R8=1900, $S8=1900, $L8=300), AND($R8=1900, $S8=1900, $L8=700), AND($R8=1900, $S8=1900, $L8=1100), AND($R8=1900, $S8=1900, $L8=1500)))</formula>
    </cfRule>
  </conditionalFormatting>
  <conditionalFormatting sqref="O8:P208">
    <cfRule type="expression" dxfId="3" priority="4">
      <formula>AND(V8&lt;=U8, O8&lt;V8, O8&lt;&gt;"")</formula>
    </cfRule>
  </conditionalFormatting>
  <conditionalFormatting sqref="R8:R208">
    <cfRule type="expression" dxfId="2" priority="9">
      <formula>AND(#REF!&lt;=X8, R8&lt;#REF!, R8&lt;&gt;"")</formula>
    </cfRule>
  </conditionalFormatting>
  <conditionalFormatting sqref="S8:S208">
    <cfRule type="expression" dxfId="1" priority="10">
      <formula>AND(#REF!&lt;=#REF!, S8&lt;#REF!, S8&lt;&gt;"")</formula>
    </cfRule>
  </conditionalFormatting>
  <dataValidations xWindow="977" yWindow="452" count="1">
    <dataValidation type="list" showInputMessage="1" showErrorMessage="1" promptTitle="Times for tender" prompt="Input the EFA blocks you'd like to tender in for" sqref="P8:P208 S8:S208 M8:M208">
      <formula1>EFA</formula1>
    </dataValidation>
  </dataValidations>
  <pageMargins left="0.7" right="0.7" top="0.75" bottom="0.75" header="0.3" footer="0.3"/>
  <pageSetup scale="36" fitToWidth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977" yWindow="452" count="7">
        <x14:dataValidation type="list" allowBlank="1" showInputMessage="1" showErrorMessage="1">
          <x14:formula1>
            <xm:f>'Drop down boxes'!$E$2</xm:f>
          </x14:formula1>
          <xm:sqref>I8:I208</xm:sqref>
        </x14:dataValidation>
        <x14:dataValidation type="list" allowBlank="1" showInputMessage="1" showErrorMessage="1">
          <x14:formula1>
            <xm:f>IF(DAY(H8)&gt;2, IF(WEEKDAY(H8)&gt;5, IF(WEEKDAY(H8)=6, EFA, EFA), 'Drop down boxes'!$O$2), EFA)</xm:f>
          </x14:formula1>
          <xm:sqref>L8:L208</xm:sqref>
        </x14:dataValidation>
        <x14:dataValidation type="list" showInputMessage="1" showErrorMessage="1" promptTitle="Times for tender" prompt="Input the EFA blocks you'd like to tender in for">
          <x14:formula1>
            <xm:f>IF(DAY(H8)&gt;2, IF(WEEKDAY(H8)&gt;5, IF(WEEKDAY(H8)=6, 'Drop down boxes'!$O$2, EFA), EFA), EFA)</xm:f>
          </x14:formula1>
          <xm:sqref>O8:O208</xm:sqref>
        </x14:dataValidation>
        <x14:dataValidation type="list" showInputMessage="1" showErrorMessage="1" promptTitle="Times for tender" prompt="Input the EFA blocks you'd like to tender in for">
          <x14:formula1>
            <xm:f>IF(DAY(H8)&gt;2, IF(WEEKDAY(H8)&gt;5, IF(WEEKDAY(H8)=6, 'Drop down boxes'!$O$2, EFA),EFA), EFA)</xm:f>
          </x14:formula1>
          <xm:sqref>R8:R208</xm:sqref>
        </x14:dataValidation>
        <x14:dataValidation type="list" allowBlank="1" showInputMessage="1" showErrorMessage="1">
          <x14:formula1>
            <xm:f>'Drop down boxes'!$D$2:$D$3</xm:f>
          </x14:formula1>
          <xm:sqref>H8:H208</xm:sqref>
        </x14:dataValidation>
        <x14:dataValidation type="list" allowBlank="1" showInputMessage="1" showErrorMessage="1">
          <x14:formula1>
            <xm:f>'Drop down boxes'!$H$1:$H$2</xm:f>
          </x14:formula1>
          <xm:sqref>F8:F55 F64:F208</xm:sqref>
        </x14:dataValidation>
        <x14:dataValidation type="list" allowBlank="1" showInputMessage="1" showErrorMessage="1">
          <x14:formula1>
            <xm:f>IF($F8="TO connection",'Drop down boxes'!$J$1:$J$11,IF($F8="DNO connection",'Drop down boxes'!$L$1:$L$6,""))</xm:f>
          </x14:formula1>
          <xm:sqref>G8:G55 G64:G208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B17"/>
  <sheetViews>
    <sheetView workbookViewId="0">
      <selection activeCell="B19" sqref="B19"/>
    </sheetView>
  </sheetViews>
  <sheetFormatPr defaultRowHeight="15"/>
  <cols>
    <col min="1" max="1" width="34.7109375" style="21" customWidth="1"/>
    <col min="2" max="2" width="81.7109375" style="21" customWidth="1"/>
    <col min="3" max="16384" width="9.140625" style="21"/>
  </cols>
  <sheetData>
    <row r="1" spans="1:2">
      <c r="A1" s="32" t="s">
        <v>43</v>
      </c>
      <c r="B1" s="33" t="s">
        <v>58</v>
      </c>
    </row>
    <row r="2" spans="1:2">
      <c r="A2" s="34" t="s">
        <v>39</v>
      </c>
      <c r="B2" s="35">
        <v>97</v>
      </c>
    </row>
    <row r="3" spans="1:2">
      <c r="A3" s="36"/>
      <c r="B3" s="37"/>
    </row>
    <row r="4" spans="1:2">
      <c r="A4" s="36"/>
      <c r="B4" s="37"/>
    </row>
    <row r="5" spans="1:2">
      <c r="A5" s="36"/>
      <c r="B5" s="37"/>
    </row>
    <row r="6" spans="1:2">
      <c r="A6" s="36"/>
      <c r="B6" s="37"/>
    </row>
    <row r="7" spans="1:2">
      <c r="A7" s="36"/>
      <c r="B7" s="33"/>
    </row>
    <row r="8" spans="1:2">
      <c r="A8" s="36"/>
      <c r="B8" s="33"/>
    </row>
    <row r="9" spans="1:2">
      <c r="A9" s="36"/>
      <c r="B9" s="33"/>
    </row>
    <row r="10" spans="1:2">
      <c r="A10" s="36"/>
      <c r="B10" s="33"/>
    </row>
    <row r="11" spans="1:2">
      <c r="A11" s="36"/>
      <c r="B11" s="33" t="s">
        <v>38</v>
      </c>
    </row>
    <row r="12" spans="1:2">
      <c r="A12" s="36"/>
      <c r="B12" s="33"/>
    </row>
    <row r="13" spans="1:2">
      <c r="A13" s="36"/>
      <c r="B13" s="33"/>
    </row>
    <row r="14" spans="1:2">
      <c r="A14" s="38"/>
      <c r="B14" s="33"/>
    </row>
    <row r="15" spans="1:2">
      <c r="A15" s="38"/>
      <c r="B15" s="33"/>
    </row>
    <row r="16" spans="1:2">
      <c r="A16" s="38"/>
      <c r="B16" s="33"/>
    </row>
    <row r="17" spans="1:1">
      <c r="A17" s="39"/>
    </row>
  </sheetData>
  <sheetProtection algorithmName="SHA-512" hashValue="X98xnah8/0O+XxXFoo1ggfUFB9PCrtZbaSlAqrZmQpZEMS1EQKt6hiXcEt93/RSRZLavxjhn2oFKa9cVC0g/rg==" saltValue="6InKdetRvSUiHOh4U7Ziyw==" spinCount="100000" sheet="1" objects="1" scenarios="1"/>
  <dataValidations count="1">
    <dataValidation type="whole" allowBlank="1" showInputMessage="1" showErrorMessage="1" errorTitle="Tender Round" error="Please input the tender round as a whole number." sqref="B2">
      <formula1>0</formula1>
      <formula2>999999</formula2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0]!Sheet4.Tenders_to_Master">
                <anchor moveWithCells="1" sizeWithCells="1">
                  <from>
                    <xdr:col>1</xdr:col>
                    <xdr:colOff>1628775</xdr:colOff>
                    <xdr:row>3</xdr:row>
                    <xdr:rowOff>38100</xdr:rowOff>
                  </from>
                  <to>
                    <xdr:col>1</xdr:col>
                    <xdr:colOff>3305175</xdr:colOff>
                    <xdr:row>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Button 2">
              <controlPr defaultSize="0" print="0" autoFill="0" autoPict="0" macro="[0]!Sheet4.Clear_Output_Sheet">
                <anchor moveWithCells="1" sizeWithCells="1">
                  <from>
                    <xdr:col>0</xdr:col>
                    <xdr:colOff>171450</xdr:colOff>
                    <xdr:row>14</xdr:row>
                    <xdr:rowOff>28575</xdr:rowOff>
                  </from>
                  <to>
                    <xdr:col>0</xdr:col>
                    <xdr:colOff>2200275</xdr:colOff>
                    <xdr:row>15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44"/>
  <sheetViews>
    <sheetView zoomScale="70" zoomScaleNormal="70" workbookViewId="0">
      <selection activeCell="M35" sqref="M35"/>
    </sheetView>
  </sheetViews>
  <sheetFormatPr defaultRowHeight="15"/>
  <cols>
    <col min="1" max="1" width="10.42578125" style="21" customWidth="1"/>
    <col min="2" max="2" width="11.5703125" style="21" bestFit="1" customWidth="1"/>
    <col min="3" max="9" width="10.42578125" style="21" customWidth="1"/>
    <col min="10" max="38" width="11.42578125" style="21" customWidth="1"/>
    <col min="39" max="16384" width="9.140625" style="21"/>
  </cols>
  <sheetData>
    <row r="1" spans="1:38" s="42" customFormat="1" ht="15" customHeight="1">
      <c r="A1" s="40" t="s">
        <v>75</v>
      </c>
      <c r="B1" s="41" t="s">
        <v>76</v>
      </c>
      <c r="C1" s="42" t="s">
        <v>77</v>
      </c>
      <c r="D1" s="42" t="s">
        <v>78</v>
      </c>
      <c r="E1" s="42" t="s">
        <v>79</v>
      </c>
      <c r="F1" s="42" t="s">
        <v>80</v>
      </c>
      <c r="G1" s="42" t="s">
        <v>81</v>
      </c>
      <c r="H1" s="42" t="s">
        <v>82</v>
      </c>
      <c r="I1" s="42" t="s">
        <v>83</v>
      </c>
      <c r="J1" s="42" t="s">
        <v>84</v>
      </c>
      <c r="K1" s="42" t="s">
        <v>85</v>
      </c>
      <c r="L1" s="42" t="s">
        <v>86</v>
      </c>
      <c r="M1" s="42" t="s">
        <v>87</v>
      </c>
      <c r="N1" s="42" t="s">
        <v>88</v>
      </c>
      <c r="O1" s="42" t="s">
        <v>89</v>
      </c>
      <c r="P1" s="42" t="s">
        <v>90</v>
      </c>
      <c r="Q1" s="42" t="s">
        <v>91</v>
      </c>
      <c r="R1" s="42" t="s">
        <v>92</v>
      </c>
      <c r="S1" s="42" t="s">
        <v>93</v>
      </c>
      <c r="T1" s="42" t="s">
        <v>94</v>
      </c>
      <c r="U1" s="42" t="s">
        <v>95</v>
      </c>
      <c r="V1" s="42" t="s">
        <v>96</v>
      </c>
      <c r="W1" s="42" t="s">
        <v>97</v>
      </c>
      <c r="X1" s="42" t="s">
        <v>98</v>
      </c>
      <c r="Y1" s="42" t="s">
        <v>99</v>
      </c>
      <c r="Z1" s="42" t="s">
        <v>100</v>
      </c>
      <c r="AA1" s="42" t="s">
        <v>101</v>
      </c>
      <c r="AB1" s="42" t="s">
        <v>102</v>
      </c>
      <c r="AC1" s="42" t="s">
        <v>103</v>
      </c>
      <c r="AD1" s="42" t="s">
        <v>104</v>
      </c>
      <c r="AE1" s="42" t="s">
        <v>105</v>
      </c>
      <c r="AF1" s="42" t="s">
        <v>106</v>
      </c>
      <c r="AG1" s="42" t="s">
        <v>107</v>
      </c>
      <c r="AH1" s="42" t="s">
        <v>108</v>
      </c>
      <c r="AI1" s="42" t="s">
        <v>109</v>
      </c>
      <c r="AJ1" s="42" t="s">
        <v>110</v>
      </c>
      <c r="AK1" s="42" t="s">
        <v>111</v>
      </c>
      <c r="AL1" s="42" t="s">
        <v>112</v>
      </c>
    </row>
    <row r="2" spans="1:38" s="39" customFormat="1">
      <c r="A2" s="21">
        <v>101</v>
      </c>
      <c r="B2" s="21">
        <v>102</v>
      </c>
      <c r="C2" s="21">
        <v>103</v>
      </c>
      <c r="D2" s="21">
        <v>104</v>
      </c>
      <c r="E2" s="21">
        <v>105</v>
      </c>
      <c r="F2" s="21">
        <v>106</v>
      </c>
      <c r="G2" s="21">
        <v>107</v>
      </c>
      <c r="H2" s="21">
        <v>108</v>
      </c>
      <c r="I2" s="21">
        <v>109</v>
      </c>
      <c r="J2" s="21">
        <v>110</v>
      </c>
      <c r="K2" s="21">
        <v>111</v>
      </c>
      <c r="L2" s="21">
        <v>112</v>
      </c>
      <c r="M2" s="21">
        <v>113</v>
      </c>
      <c r="N2" s="21">
        <v>114</v>
      </c>
      <c r="O2" s="21">
        <v>115</v>
      </c>
      <c r="P2" s="21">
        <v>116</v>
      </c>
      <c r="Q2" s="21">
        <v>117</v>
      </c>
      <c r="R2" s="21">
        <v>118</v>
      </c>
      <c r="S2" s="21">
        <v>119</v>
      </c>
      <c r="T2" s="21">
        <v>120</v>
      </c>
      <c r="U2" s="21">
        <v>121</v>
      </c>
      <c r="V2" s="21">
        <v>122</v>
      </c>
      <c r="W2" s="21">
        <v>123</v>
      </c>
      <c r="X2" s="21">
        <v>124</v>
      </c>
      <c r="Y2" s="21">
        <v>125</v>
      </c>
      <c r="Z2" s="21">
        <v>126</v>
      </c>
      <c r="AA2" s="21">
        <v>127</v>
      </c>
      <c r="AB2" s="21">
        <v>128</v>
      </c>
      <c r="AC2" s="21">
        <v>129</v>
      </c>
      <c r="AD2" s="21">
        <v>130</v>
      </c>
      <c r="AE2" s="21">
        <v>131</v>
      </c>
      <c r="AF2" s="21">
        <v>132</v>
      </c>
      <c r="AG2" s="21">
        <v>133</v>
      </c>
      <c r="AH2" s="21">
        <v>134</v>
      </c>
      <c r="AI2" s="21">
        <v>135</v>
      </c>
      <c r="AJ2" s="21">
        <v>136</v>
      </c>
      <c r="AK2" s="21">
        <v>137</v>
      </c>
      <c r="AL2" s="21">
        <v>138</v>
      </c>
    </row>
    <row r="3" spans="1:38" ht="15.75" thickBot="1">
      <c r="A3" s="15">
        <v>43252</v>
      </c>
      <c r="B3" s="15">
        <v>43282</v>
      </c>
      <c r="C3" s="15">
        <v>43313</v>
      </c>
      <c r="D3" s="15">
        <v>43344</v>
      </c>
      <c r="E3" s="15">
        <v>43374</v>
      </c>
      <c r="F3" s="15">
        <v>43405</v>
      </c>
      <c r="G3" s="15">
        <v>43435</v>
      </c>
      <c r="H3" s="15">
        <v>43466</v>
      </c>
      <c r="I3" s="15">
        <v>43497</v>
      </c>
      <c r="J3" s="15">
        <v>43525</v>
      </c>
      <c r="K3" s="15">
        <v>43556</v>
      </c>
      <c r="L3" s="15">
        <v>43586</v>
      </c>
      <c r="M3" s="15">
        <v>43617</v>
      </c>
      <c r="N3" s="15">
        <v>43647</v>
      </c>
      <c r="O3" s="15">
        <v>43678</v>
      </c>
      <c r="P3" s="15">
        <v>43709</v>
      </c>
      <c r="Q3" s="15">
        <v>43739</v>
      </c>
      <c r="R3" s="15">
        <v>43770</v>
      </c>
      <c r="S3" s="15">
        <v>43800</v>
      </c>
      <c r="T3" s="15">
        <v>43831</v>
      </c>
      <c r="U3" s="15">
        <v>43862</v>
      </c>
      <c r="V3" s="15">
        <v>43891</v>
      </c>
      <c r="W3" s="15">
        <v>43922</v>
      </c>
      <c r="X3" s="15">
        <v>43952</v>
      </c>
      <c r="Y3" s="15">
        <v>43983</v>
      </c>
      <c r="Z3" s="15">
        <v>44013</v>
      </c>
      <c r="AA3" s="15">
        <v>44044</v>
      </c>
      <c r="AB3" s="15">
        <v>44075</v>
      </c>
      <c r="AC3" s="15">
        <v>44105</v>
      </c>
      <c r="AD3" s="15">
        <v>44136</v>
      </c>
      <c r="AE3" s="15">
        <v>44166</v>
      </c>
      <c r="AF3" s="15">
        <v>44197</v>
      </c>
      <c r="AG3" s="15">
        <v>44228</v>
      </c>
      <c r="AH3" s="15">
        <v>44256</v>
      </c>
      <c r="AI3" s="15">
        <v>44287</v>
      </c>
      <c r="AJ3" s="15">
        <v>44317</v>
      </c>
      <c r="AK3" s="15">
        <v>44348</v>
      </c>
      <c r="AL3" s="15">
        <v>44378</v>
      </c>
    </row>
    <row r="4" spans="1:38">
      <c r="A4" s="16"/>
      <c r="B4" s="17">
        <v>43282</v>
      </c>
      <c r="C4" s="16"/>
      <c r="D4" s="16"/>
      <c r="E4" s="17">
        <v>43374</v>
      </c>
      <c r="F4" s="16"/>
      <c r="G4" s="16"/>
      <c r="H4" s="17">
        <v>43466</v>
      </c>
      <c r="I4" s="16"/>
      <c r="J4" s="16"/>
      <c r="K4" s="17">
        <v>43556</v>
      </c>
      <c r="L4" s="16"/>
      <c r="M4" s="16"/>
      <c r="N4" s="17">
        <v>43647</v>
      </c>
      <c r="O4" s="16"/>
      <c r="P4" s="16"/>
      <c r="Q4" s="17">
        <v>43739</v>
      </c>
      <c r="R4" s="16"/>
      <c r="S4" s="16"/>
      <c r="T4" s="17">
        <v>43831</v>
      </c>
      <c r="U4" s="16"/>
      <c r="V4" s="16"/>
      <c r="W4" s="17">
        <v>43922</v>
      </c>
      <c r="X4" s="16"/>
      <c r="Y4" s="16"/>
      <c r="Z4" s="17">
        <v>44013</v>
      </c>
      <c r="AA4" s="16"/>
      <c r="AB4" s="16"/>
      <c r="AC4" s="17">
        <v>44105</v>
      </c>
      <c r="AD4" s="16"/>
      <c r="AE4" s="16"/>
      <c r="AF4" s="17">
        <v>44197</v>
      </c>
      <c r="AG4" s="16"/>
      <c r="AH4" s="16"/>
      <c r="AI4" s="17">
        <v>44287</v>
      </c>
      <c r="AJ4" s="16"/>
      <c r="AK4" s="16"/>
      <c r="AL4" s="17">
        <v>44378</v>
      </c>
    </row>
    <row r="5" spans="1:38">
      <c r="A5" s="16"/>
      <c r="B5" s="17">
        <v>43313</v>
      </c>
      <c r="C5" s="16"/>
      <c r="D5" s="16"/>
      <c r="E5" s="17">
        <v>43405</v>
      </c>
      <c r="F5" s="16"/>
      <c r="G5" s="16"/>
      <c r="H5" s="17">
        <v>43497</v>
      </c>
      <c r="I5" s="16"/>
      <c r="J5" s="16"/>
      <c r="K5" s="17">
        <v>43586</v>
      </c>
      <c r="L5" s="16"/>
      <c r="M5" s="16"/>
      <c r="N5" s="17">
        <v>43678</v>
      </c>
      <c r="O5" s="16"/>
      <c r="P5" s="16"/>
      <c r="Q5" s="17">
        <v>43770</v>
      </c>
      <c r="R5" s="16"/>
      <c r="S5" s="16"/>
      <c r="T5" s="17">
        <v>43862</v>
      </c>
      <c r="U5" s="16"/>
      <c r="V5" s="16"/>
      <c r="W5" s="17">
        <v>43952</v>
      </c>
      <c r="X5" s="16"/>
      <c r="Y5" s="16"/>
      <c r="Z5" s="17">
        <v>44044</v>
      </c>
      <c r="AA5" s="16"/>
      <c r="AB5" s="16"/>
      <c r="AC5" s="17">
        <v>44136</v>
      </c>
      <c r="AD5" s="16"/>
      <c r="AE5" s="16"/>
      <c r="AF5" s="17">
        <v>44228</v>
      </c>
      <c r="AG5" s="16"/>
      <c r="AH5" s="16"/>
      <c r="AI5" s="17">
        <v>44317</v>
      </c>
      <c r="AJ5" s="16"/>
      <c r="AK5" s="16"/>
      <c r="AL5" s="17">
        <v>44409</v>
      </c>
    </row>
    <row r="6" spans="1:38" ht="15.75" thickBot="1">
      <c r="A6" s="18"/>
      <c r="B6" s="19">
        <v>43344</v>
      </c>
      <c r="C6" s="18"/>
      <c r="D6" s="18"/>
      <c r="E6" s="19">
        <v>43435</v>
      </c>
      <c r="F6" s="18"/>
      <c r="G6" s="18"/>
      <c r="H6" s="19">
        <v>43525</v>
      </c>
      <c r="I6" s="18"/>
      <c r="J6" s="18"/>
      <c r="K6" s="19">
        <v>43617</v>
      </c>
      <c r="L6" s="18"/>
      <c r="M6" s="18"/>
      <c r="N6" s="19">
        <v>43709</v>
      </c>
      <c r="O6" s="18"/>
      <c r="P6" s="18"/>
      <c r="Q6" s="19">
        <v>43800</v>
      </c>
      <c r="R6" s="18"/>
      <c r="S6" s="18"/>
      <c r="T6" s="19">
        <v>43891</v>
      </c>
      <c r="U6" s="18"/>
      <c r="V6" s="18"/>
      <c r="W6" s="19">
        <v>43983</v>
      </c>
      <c r="X6" s="18"/>
      <c r="Y6" s="18"/>
      <c r="Z6" s="19">
        <v>44075</v>
      </c>
      <c r="AA6" s="18"/>
      <c r="AB6" s="18"/>
      <c r="AC6" s="19">
        <v>44166</v>
      </c>
      <c r="AD6" s="18"/>
      <c r="AE6" s="18"/>
      <c r="AF6" s="19">
        <v>44256</v>
      </c>
      <c r="AG6" s="18"/>
      <c r="AH6" s="18"/>
      <c r="AI6" s="19">
        <v>44348</v>
      </c>
      <c r="AJ6" s="18"/>
      <c r="AK6" s="18"/>
      <c r="AL6" s="19">
        <v>44440</v>
      </c>
    </row>
    <row r="7" spans="1:38">
      <c r="A7" s="16"/>
      <c r="B7" s="20">
        <v>43374</v>
      </c>
      <c r="D7" s="16"/>
      <c r="E7" s="20">
        <v>43374</v>
      </c>
      <c r="G7" s="16"/>
      <c r="H7" s="20">
        <v>43556</v>
      </c>
      <c r="J7" s="16"/>
      <c r="K7" s="20">
        <v>43556</v>
      </c>
      <c r="M7" s="16"/>
      <c r="N7" s="20">
        <v>43739</v>
      </c>
      <c r="P7" s="16"/>
      <c r="Q7" s="20">
        <v>43739</v>
      </c>
      <c r="S7" s="16"/>
      <c r="T7" s="20">
        <v>43922</v>
      </c>
      <c r="V7" s="16"/>
      <c r="W7" s="20">
        <v>43922</v>
      </c>
      <c r="Y7" s="16"/>
      <c r="Z7" s="20">
        <v>44105</v>
      </c>
      <c r="AB7" s="16"/>
      <c r="AC7" s="20">
        <v>44105</v>
      </c>
      <c r="AE7" s="16"/>
      <c r="AF7" s="20">
        <v>44287</v>
      </c>
      <c r="AH7" s="16"/>
      <c r="AI7" s="20">
        <v>44287</v>
      </c>
      <c r="AK7" s="16"/>
      <c r="AL7" s="20">
        <v>44470</v>
      </c>
    </row>
    <row r="8" spans="1:38">
      <c r="A8" s="16"/>
      <c r="B8" s="20">
        <v>43405</v>
      </c>
      <c r="D8" s="16"/>
      <c r="E8" s="20">
        <v>43405</v>
      </c>
      <c r="G8" s="16"/>
      <c r="H8" s="20">
        <v>43586</v>
      </c>
      <c r="J8" s="16"/>
      <c r="K8" s="20">
        <v>43586</v>
      </c>
      <c r="M8" s="16"/>
      <c r="N8" s="20">
        <v>43770</v>
      </c>
      <c r="P8" s="16"/>
      <c r="Q8" s="20">
        <v>43770</v>
      </c>
      <c r="S8" s="16"/>
      <c r="T8" s="20">
        <v>43952</v>
      </c>
      <c r="V8" s="16"/>
      <c r="W8" s="20">
        <v>43952</v>
      </c>
      <c r="Y8" s="16"/>
      <c r="Z8" s="20">
        <v>44136</v>
      </c>
      <c r="AB8" s="16"/>
      <c r="AC8" s="20">
        <v>44136</v>
      </c>
      <c r="AE8" s="16"/>
      <c r="AF8" s="20">
        <v>44317</v>
      </c>
      <c r="AH8" s="16"/>
      <c r="AI8" s="20">
        <v>44317</v>
      </c>
      <c r="AK8" s="16"/>
      <c r="AL8" s="20">
        <v>44501</v>
      </c>
    </row>
    <row r="9" spans="1:38">
      <c r="A9" s="16"/>
      <c r="B9" s="20">
        <v>43435</v>
      </c>
      <c r="D9" s="16"/>
      <c r="E9" s="20">
        <v>43435</v>
      </c>
      <c r="G9" s="16"/>
      <c r="H9" s="20">
        <v>43617</v>
      </c>
      <c r="J9" s="16"/>
      <c r="K9" s="20">
        <v>43617</v>
      </c>
      <c r="M9" s="16"/>
      <c r="N9" s="20">
        <v>43800</v>
      </c>
      <c r="P9" s="16"/>
      <c r="Q9" s="20">
        <v>43800</v>
      </c>
      <c r="S9" s="16"/>
      <c r="T9" s="20">
        <v>43983</v>
      </c>
      <c r="V9" s="16"/>
      <c r="W9" s="20">
        <v>43983</v>
      </c>
      <c r="Y9" s="16"/>
      <c r="Z9" s="20">
        <v>44166</v>
      </c>
      <c r="AB9" s="16"/>
      <c r="AC9" s="20">
        <v>44166</v>
      </c>
      <c r="AE9" s="16"/>
      <c r="AF9" s="20">
        <v>44348</v>
      </c>
      <c r="AH9" s="16"/>
      <c r="AI9" s="20">
        <v>44348</v>
      </c>
      <c r="AK9" s="16"/>
      <c r="AL9" s="20">
        <v>44531</v>
      </c>
    </row>
    <row r="10" spans="1:38">
      <c r="A10" s="16"/>
      <c r="B10" s="20">
        <v>43466</v>
      </c>
      <c r="D10" s="16"/>
      <c r="E10" s="20">
        <v>43466</v>
      </c>
      <c r="G10" s="16"/>
      <c r="H10" s="20">
        <v>43647</v>
      </c>
      <c r="J10" s="16"/>
      <c r="K10" s="20">
        <v>43647</v>
      </c>
      <c r="M10" s="16"/>
      <c r="N10" s="20">
        <v>43831</v>
      </c>
      <c r="P10" s="16"/>
      <c r="Q10" s="20">
        <v>43831</v>
      </c>
      <c r="S10" s="16"/>
      <c r="T10" s="20">
        <v>44013</v>
      </c>
      <c r="V10" s="16"/>
      <c r="W10" s="20">
        <v>44013</v>
      </c>
      <c r="Y10" s="16"/>
      <c r="Z10" s="20">
        <v>44197</v>
      </c>
      <c r="AB10" s="16"/>
      <c r="AC10" s="20">
        <v>44197</v>
      </c>
      <c r="AE10" s="16"/>
      <c r="AF10" s="20">
        <v>44378</v>
      </c>
      <c r="AH10" s="16"/>
      <c r="AI10" s="20">
        <v>44378</v>
      </c>
      <c r="AK10" s="16"/>
      <c r="AL10" s="20">
        <v>44562</v>
      </c>
    </row>
    <row r="11" spans="1:38">
      <c r="A11" s="16"/>
      <c r="B11" s="20">
        <v>43497</v>
      </c>
      <c r="D11" s="16"/>
      <c r="E11" s="20">
        <v>43497</v>
      </c>
      <c r="G11" s="16"/>
      <c r="H11" s="20">
        <v>43678</v>
      </c>
      <c r="J11" s="16"/>
      <c r="K11" s="20">
        <v>43678</v>
      </c>
      <c r="M11" s="16"/>
      <c r="N11" s="20">
        <v>43862</v>
      </c>
      <c r="P11" s="16"/>
      <c r="Q11" s="20">
        <v>43862</v>
      </c>
      <c r="S11" s="16"/>
      <c r="T11" s="20">
        <v>44044</v>
      </c>
      <c r="V11" s="16"/>
      <c r="W11" s="20">
        <v>44044</v>
      </c>
      <c r="Y11" s="16"/>
      <c r="Z11" s="20">
        <v>44228</v>
      </c>
      <c r="AB11" s="16"/>
      <c r="AC11" s="20">
        <v>44228</v>
      </c>
      <c r="AE11" s="16"/>
      <c r="AF11" s="20">
        <v>44409</v>
      </c>
      <c r="AH11" s="16"/>
      <c r="AI11" s="20">
        <v>44409</v>
      </c>
      <c r="AK11" s="16"/>
      <c r="AL11" s="20">
        <v>44593</v>
      </c>
    </row>
    <row r="12" spans="1:38" ht="15.75" thickBot="1">
      <c r="A12" s="18"/>
      <c r="B12" s="22">
        <v>43525</v>
      </c>
      <c r="C12" s="23"/>
      <c r="D12" s="18"/>
      <c r="E12" s="22">
        <v>43525</v>
      </c>
      <c r="F12" s="23"/>
      <c r="G12" s="18"/>
      <c r="H12" s="22">
        <v>43709</v>
      </c>
      <c r="I12" s="23"/>
      <c r="J12" s="18"/>
      <c r="K12" s="22">
        <v>43709</v>
      </c>
      <c r="L12" s="23"/>
      <c r="M12" s="18"/>
      <c r="N12" s="22">
        <v>43891</v>
      </c>
      <c r="O12" s="23"/>
      <c r="P12" s="18"/>
      <c r="Q12" s="22">
        <v>43891</v>
      </c>
      <c r="R12" s="23"/>
      <c r="S12" s="18"/>
      <c r="T12" s="22">
        <v>44075</v>
      </c>
      <c r="U12" s="23"/>
      <c r="V12" s="18"/>
      <c r="W12" s="22">
        <v>44075</v>
      </c>
      <c r="X12" s="23"/>
      <c r="Y12" s="18"/>
      <c r="Z12" s="22">
        <v>44256</v>
      </c>
      <c r="AA12" s="23"/>
      <c r="AB12" s="18"/>
      <c r="AC12" s="22">
        <v>44256</v>
      </c>
      <c r="AD12" s="23"/>
      <c r="AE12" s="18"/>
      <c r="AF12" s="22">
        <v>44440</v>
      </c>
      <c r="AG12" s="23"/>
      <c r="AH12" s="18"/>
      <c r="AI12" s="22">
        <v>44440</v>
      </c>
      <c r="AJ12" s="23"/>
      <c r="AK12" s="18"/>
      <c r="AL12" s="22">
        <v>44621</v>
      </c>
    </row>
    <row r="13" spans="1:38">
      <c r="A13" s="16"/>
      <c r="B13" s="20">
        <v>43556</v>
      </c>
      <c r="D13" s="16"/>
      <c r="E13" s="20">
        <v>43556</v>
      </c>
      <c r="G13" s="16"/>
      <c r="H13" s="20">
        <v>43739</v>
      </c>
      <c r="J13" s="16"/>
      <c r="K13" s="20">
        <v>43739</v>
      </c>
      <c r="M13" s="16"/>
      <c r="N13" s="20">
        <v>43922</v>
      </c>
      <c r="P13" s="16"/>
      <c r="Q13" s="20">
        <v>43922</v>
      </c>
      <c r="S13" s="16"/>
      <c r="T13" s="20">
        <v>44105</v>
      </c>
      <c r="V13" s="16"/>
      <c r="W13" s="20">
        <v>44105</v>
      </c>
      <c r="Y13" s="16"/>
      <c r="Z13" s="20">
        <v>44287</v>
      </c>
      <c r="AB13" s="16"/>
      <c r="AC13" s="20">
        <v>44287</v>
      </c>
      <c r="AE13" s="16"/>
      <c r="AF13" s="20">
        <v>44470</v>
      </c>
      <c r="AH13" s="16"/>
      <c r="AI13" s="20">
        <v>44470</v>
      </c>
      <c r="AK13" s="16"/>
      <c r="AL13" s="20">
        <v>44652</v>
      </c>
    </row>
    <row r="14" spans="1:38">
      <c r="A14" s="16"/>
      <c r="B14" s="20">
        <v>43586</v>
      </c>
      <c r="D14" s="16"/>
      <c r="E14" s="20">
        <v>43586</v>
      </c>
      <c r="G14" s="16"/>
      <c r="H14" s="20">
        <v>43770</v>
      </c>
      <c r="J14" s="16"/>
      <c r="K14" s="20">
        <v>43770</v>
      </c>
      <c r="M14" s="16"/>
      <c r="N14" s="20">
        <v>43952</v>
      </c>
      <c r="P14" s="16"/>
      <c r="Q14" s="20">
        <v>43952</v>
      </c>
      <c r="S14" s="16"/>
      <c r="T14" s="20">
        <v>44136</v>
      </c>
      <c r="V14" s="16"/>
      <c r="W14" s="20">
        <v>44136</v>
      </c>
      <c r="Y14" s="16"/>
      <c r="Z14" s="20">
        <v>44317</v>
      </c>
      <c r="AB14" s="16"/>
      <c r="AC14" s="20">
        <v>44317</v>
      </c>
      <c r="AE14" s="16"/>
      <c r="AF14" s="20">
        <v>44501</v>
      </c>
      <c r="AH14" s="16"/>
      <c r="AI14" s="20">
        <v>44501</v>
      </c>
      <c r="AK14" s="16"/>
      <c r="AL14" s="20">
        <v>44682</v>
      </c>
    </row>
    <row r="15" spans="1:38">
      <c r="A15" s="16"/>
      <c r="B15" s="20">
        <v>43617</v>
      </c>
      <c r="D15" s="16"/>
      <c r="E15" s="20">
        <v>43617</v>
      </c>
      <c r="G15" s="16"/>
      <c r="H15" s="20">
        <v>43800</v>
      </c>
      <c r="J15" s="16"/>
      <c r="K15" s="20">
        <v>43800</v>
      </c>
      <c r="M15" s="16"/>
      <c r="N15" s="20">
        <v>43983</v>
      </c>
      <c r="P15" s="16"/>
      <c r="Q15" s="20">
        <v>43983</v>
      </c>
      <c r="S15" s="16"/>
      <c r="T15" s="20">
        <v>44166</v>
      </c>
      <c r="V15" s="16"/>
      <c r="W15" s="20">
        <v>44166</v>
      </c>
      <c r="Y15" s="16"/>
      <c r="Z15" s="20">
        <v>44348</v>
      </c>
      <c r="AB15" s="16"/>
      <c r="AC15" s="20">
        <v>44348</v>
      </c>
      <c r="AE15" s="16"/>
      <c r="AF15" s="20">
        <v>44531</v>
      </c>
      <c r="AH15" s="16"/>
      <c r="AI15" s="20">
        <v>44531</v>
      </c>
      <c r="AK15" s="16"/>
      <c r="AL15" s="20">
        <v>44713</v>
      </c>
    </row>
    <row r="16" spans="1:38">
      <c r="A16" s="16"/>
      <c r="B16" s="20">
        <v>43647</v>
      </c>
      <c r="D16" s="16"/>
      <c r="E16" s="20">
        <v>43647</v>
      </c>
      <c r="G16" s="16"/>
      <c r="H16" s="20">
        <v>43831</v>
      </c>
      <c r="J16" s="16"/>
      <c r="K16" s="20">
        <v>43831</v>
      </c>
      <c r="M16" s="16"/>
      <c r="N16" s="20">
        <v>44013</v>
      </c>
      <c r="P16" s="16"/>
      <c r="Q16" s="20">
        <v>44013</v>
      </c>
      <c r="S16" s="16"/>
      <c r="T16" s="20">
        <v>44197</v>
      </c>
      <c r="V16" s="16"/>
      <c r="W16" s="20">
        <v>44197</v>
      </c>
      <c r="Y16" s="16"/>
      <c r="Z16" s="20">
        <v>44378</v>
      </c>
      <c r="AB16" s="16"/>
      <c r="AC16" s="20">
        <v>44378</v>
      </c>
      <c r="AE16" s="16"/>
      <c r="AF16" s="20">
        <v>44562</v>
      </c>
      <c r="AH16" s="16"/>
      <c r="AI16" s="20">
        <v>44562</v>
      </c>
      <c r="AK16" s="16"/>
      <c r="AL16" s="20">
        <v>44743</v>
      </c>
    </row>
    <row r="17" spans="1:38">
      <c r="A17" s="16"/>
      <c r="B17" s="20">
        <v>43678</v>
      </c>
      <c r="D17" s="16"/>
      <c r="E17" s="20">
        <v>43678</v>
      </c>
      <c r="G17" s="16"/>
      <c r="H17" s="20">
        <v>43862</v>
      </c>
      <c r="J17" s="16"/>
      <c r="K17" s="20">
        <v>43862</v>
      </c>
      <c r="M17" s="16"/>
      <c r="N17" s="20">
        <v>44044</v>
      </c>
      <c r="P17" s="16"/>
      <c r="Q17" s="20">
        <v>44044</v>
      </c>
      <c r="S17" s="16"/>
      <c r="T17" s="20">
        <v>44228</v>
      </c>
      <c r="V17" s="16"/>
      <c r="W17" s="20">
        <v>44228</v>
      </c>
      <c r="Y17" s="16"/>
      <c r="Z17" s="20">
        <v>44409</v>
      </c>
      <c r="AB17" s="16"/>
      <c r="AC17" s="20">
        <v>44409</v>
      </c>
      <c r="AE17" s="16"/>
      <c r="AF17" s="20">
        <v>44593</v>
      </c>
      <c r="AH17" s="16"/>
      <c r="AI17" s="20">
        <v>44593</v>
      </c>
      <c r="AK17" s="16"/>
      <c r="AL17" s="20">
        <v>44774</v>
      </c>
    </row>
    <row r="18" spans="1:38" ht="15.75" thickBot="1">
      <c r="A18" s="18"/>
      <c r="B18" s="22">
        <v>43709</v>
      </c>
      <c r="C18" s="23"/>
      <c r="D18" s="18"/>
      <c r="E18" s="22">
        <v>43709</v>
      </c>
      <c r="F18" s="23"/>
      <c r="G18" s="18"/>
      <c r="H18" s="22">
        <v>43891</v>
      </c>
      <c r="I18" s="23"/>
      <c r="J18" s="18"/>
      <c r="K18" s="22">
        <v>43891</v>
      </c>
      <c r="L18" s="23"/>
      <c r="M18" s="18"/>
      <c r="N18" s="22">
        <v>44075</v>
      </c>
      <c r="O18" s="23"/>
      <c r="P18" s="18"/>
      <c r="Q18" s="22">
        <v>44075</v>
      </c>
      <c r="R18" s="23"/>
      <c r="S18" s="18"/>
      <c r="T18" s="22">
        <v>44256</v>
      </c>
      <c r="U18" s="23"/>
      <c r="V18" s="18"/>
      <c r="W18" s="22">
        <v>44256</v>
      </c>
      <c r="X18" s="23"/>
      <c r="Y18" s="18"/>
      <c r="Z18" s="22">
        <v>44440</v>
      </c>
      <c r="AA18" s="23"/>
      <c r="AB18" s="18"/>
      <c r="AC18" s="22">
        <v>44440</v>
      </c>
      <c r="AD18" s="23"/>
      <c r="AE18" s="18"/>
      <c r="AF18" s="22">
        <v>44621</v>
      </c>
      <c r="AG18" s="23"/>
      <c r="AH18" s="18"/>
      <c r="AI18" s="22">
        <v>44621</v>
      </c>
      <c r="AJ18" s="23"/>
      <c r="AK18" s="18"/>
      <c r="AL18" s="22">
        <v>44805</v>
      </c>
    </row>
    <row r="19" spans="1:38">
      <c r="A19" s="16"/>
      <c r="B19" s="20">
        <v>43739</v>
      </c>
      <c r="D19" s="16"/>
      <c r="E19" s="20">
        <v>43739</v>
      </c>
      <c r="G19" s="16"/>
      <c r="H19" s="20">
        <v>43922</v>
      </c>
      <c r="J19" s="16"/>
      <c r="K19" s="20">
        <v>43922</v>
      </c>
      <c r="M19" s="16"/>
      <c r="N19" s="20">
        <v>44105</v>
      </c>
      <c r="P19" s="16"/>
      <c r="Q19" s="20">
        <v>44105</v>
      </c>
      <c r="S19" s="16"/>
      <c r="T19" s="20">
        <v>44287</v>
      </c>
      <c r="V19" s="16"/>
      <c r="W19" s="20">
        <v>44287</v>
      </c>
      <c r="Y19" s="16"/>
      <c r="Z19" s="20">
        <v>44470</v>
      </c>
      <c r="AB19" s="16"/>
      <c r="AC19" s="20">
        <v>44470</v>
      </c>
      <c r="AE19" s="16"/>
      <c r="AF19" s="20">
        <v>44652</v>
      </c>
      <c r="AH19" s="16"/>
      <c r="AI19" s="20">
        <v>44652</v>
      </c>
      <c r="AK19" s="16"/>
      <c r="AL19" s="20">
        <v>44835</v>
      </c>
    </row>
    <row r="20" spans="1:38">
      <c r="A20" s="16"/>
      <c r="B20" s="20">
        <v>43770</v>
      </c>
      <c r="D20" s="16"/>
      <c r="E20" s="20">
        <v>43770</v>
      </c>
      <c r="G20" s="16"/>
      <c r="H20" s="20">
        <v>43952</v>
      </c>
      <c r="J20" s="16"/>
      <c r="K20" s="20">
        <v>43952</v>
      </c>
      <c r="M20" s="16"/>
      <c r="N20" s="20">
        <v>44136</v>
      </c>
      <c r="P20" s="16"/>
      <c r="Q20" s="20">
        <v>44136</v>
      </c>
      <c r="S20" s="16"/>
      <c r="T20" s="20">
        <v>44317</v>
      </c>
      <c r="V20" s="16"/>
      <c r="W20" s="20">
        <v>44317</v>
      </c>
      <c r="Y20" s="16"/>
      <c r="Z20" s="20">
        <v>44501</v>
      </c>
      <c r="AB20" s="16"/>
      <c r="AC20" s="20">
        <v>44501</v>
      </c>
      <c r="AE20" s="16"/>
      <c r="AF20" s="20">
        <v>44682</v>
      </c>
      <c r="AH20" s="16"/>
      <c r="AI20" s="20">
        <v>44682</v>
      </c>
      <c r="AK20" s="16"/>
      <c r="AL20" s="20">
        <v>44866</v>
      </c>
    </row>
    <row r="21" spans="1:38">
      <c r="A21" s="16"/>
      <c r="B21" s="20">
        <v>43800</v>
      </c>
      <c r="D21" s="16"/>
      <c r="E21" s="20">
        <v>43800</v>
      </c>
      <c r="G21" s="16"/>
      <c r="H21" s="20">
        <v>43983</v>
      </c>
      <c r="J21" s="16"/>
      <c r="K21" s="20">
        <v>43983</v>
      </c>
      <c r="M21" s="16"/>
      <c r="N21" s="20">
        <v>44166</v>
      </c>
      <c r="P21" s="16"/>
      <c r="Q21" s="20">
        <v>44166</v>
      </c>
      <c r="S21" s="16"/>
      <c r="T21" s="20">
        <v>44348</v>
      </c>
      <c r="V21" s="16"/>
      <c r="W21" s="20">
        <v>44348</v>
      </c>
      <c r="Y21" s="16"/>
      <c r="Z21" s="20">
        <v>44531</v>
      </c>
      <c r="AB21" s="16"/>
      <c r="AC21" s="20">
        <v>44531</v>
      </c>
      <c r="AE21" s="16"/>
      <c r="AF21" s="20">
        <v>44713</v>
      </c>
      <c r="AH21" s="16"/>
      <c r="AI21" s="20">
        <v>44713</v>
      </c>
      <c r="AK21" s="16"/>
      <c r="AL21" s="20">
        <v>44896</v>
      </c>
    </row>
    <row r="22" spans="1:38">
      <c r="A22" s="16"/>
      <c r="B22" s="20">
        <v>43831</v>
      </c>
      <c r="D22" s="16"/>
      <c r="E22" s="20">
        <v>43831</v>
      </c>
      <c r="G22" s="16"/>
      <c r="H22" s="20">
        <v>44013</v>
      </c>
      <c r="J22" s="16"/>
      <c r="K22" s="20">
        <v>44013</v>
      </c>
      <c r="M22" s="16"/>
      <c r="N22" s="20">
        <v>44197</v>
      </c>
      <c r="P22" s="16"/>
      <c r="Q22" s="20">
        <v>44197</v>
      </c>
      <c r="S22" s="16"/>
      <c r="T22" s="20">
        <v>44378</v>
      </c>
      <c r="V22" s="16"/>
      <c r="W22" s="20">
        <v>44378</v>
      </c>
      <c r="Y22" s="16"/>
      <c r="Z22" s="20">
        <v>44562</v>
      </c>
      <c r="AB22" s="16"/>
      <c r="AC22" s="20">
        <v>44562</v>
      </c>
      <c r="AE22" s="16"/>
      <c r="AF22" s="20">
        <v>44743</v>
      </c>
      <c r="AH22" s="16"/>
      <c r="AI22" s="20">
        <v>44743</v>
      </c>
      <c r="AK22" s="16"/>
      <c r="AL22" s="20">
        <v>44927</v>
      </c>
    </row>
    <row r="23" spans="1:38">
      <c r="A23" s="16"/>
      <c r="B23" s="20">
        <v>43862</v>
      </c>
      <c r="D23" s="16"/>
      <c r="E23" s="20">
        <v>43862</v>
      </c>
      <c r="G23" s="16"/>
      <c r="H23" s="20">
        <v>44044</v>
      </c>
      <c r="J23" s="16"/>
      <c r="K23" s="20">
        <v>44044</v>
      </c>
      <c r="M23" s="16"/>
      <c r="N23" s="20">
        <v>44228</v>
      </c>
      <c r="P23" s="16"/>
      <c r="Q23" s="20">
        <v>44228</v>
      </c>
      <c r="S23" s="16"/>
      <c r="T23" s="20">
        <v>44409</v>
      </c>
      <c r="V23" s="16"/>
      <c r="W23" s="20">
        <v>44409</v>
      </c>
      <c r="Y23" s="16"/>
      <c r="Z23" s="20">
        <v>44593</v>
      </c>
      <c r="AB23" s="16"/>
      <c r="AC23" s="20">
        <v>44593</v>
      </c>
      <c r="AE23" s="16"/>
      <c r="AF23" s="20">
        <v>44774</v>
      </c>
      <c r="AH23" s="16"/>
      <c r="AI23" s="20">
        <v>44774</v>
      </c>
      <c r="AK23" s="16"/>
      <c r="AL23" s="20">
        <v>44958</v>
      </c>
    </row>
    <row r="24" spans="1:38" ht="15.75" thickBot="1">
      <c r="A24" s="18"/>
      <c r="B24" s="22">
        <v>43891</v>
      </c>
      <c r="C24" s="23"/>
      <c r="D24" s="18"/>
      <c r="E24" s="22">
        <v>43891</v>
      </c>
      <c r="F24" s="23"/>
      <c r="G24" s="18"/>
      <c r="H24" s="22">
        <v>44075</v>
      </c>
      <c r="I24" s="23"/>
      <c r="J24" s="18"/>
      <c r="K24" s="22">
        <v>44075</v>
      </c>
      <c r="L24" s="23"/>
      <c r="M24" s="18"/>
      <c r="N24" s="22">
        <v>44256</v>
      </c>
      <c r="O24" s="23"/>
      <c r="P24" s="18"/>
      <c r="Q24" s="22">
        <v>44256</v>
      </c>
      <c r="R24" s="23"/>
      <c r="S24" s="18"/>
      <c r="T24" s="22">
        <v>44440</v>
      </c>
      <c r="U24" s="23"/>
      <c r="V24" s="18"/>
      <c r="W24" s="22">
        <v>44440</v>
      </c>
      <c r="X24" s="23"/>
      <c r="Y24" s="18"/>
      <c r="Z24" s="22">
        <v>44621</v>
      </c>
      <c r="AA24" s="23"/>
      <c r="AB24" s="18"/>
      <c r="AC24" s="22">
        <v>44621</v>
      </c>
      <c r="AD24" s="23"/>
      <c r="AE24" s="18"/>
      <c r="AF24" s="22">
        <v>44805</v>
      </c>
      <c r="AG24" s="23"/>
      <c r="AH24" s="18"/>
      <c r="AI24" s="22">
        <v>44805</v>
      </c>
      <c r="AJ24" s="23"/>
      <c r="AK24" s="18"/>
      <c r="AL24" s="22">
        <v>44986</v>
      </c>
    </row>
    <row r="25" spans="1:38">
      <c r="A25" s="16"/>
      <c r="B25" s="20">
        <v>43922</v>
      </c>
      <c r="D25" s="16"/>
      <c r="E25" s="20">
        <v>43922</v>
      </c>
      <c r="G25" s="16"/>
      <c r="H25" s="20">
        <v>44105</v>
      </c>
      <c r="J25" s="16"/>
      <c r="K25" s="20">
        <v>44105</v>
      </c>
      <c r="M25" s="16"/>
      <c r="N25" s="20">
        <v>44287</v>
      </c>
      <c r="P25" s="16"/>
      <c r="Q25" s="20">
        <v>44287</v>
      </c>
      <c r="S25" s="16"/>
      <c r="T25" s="20">
        <v>44470</v>
      </c>
      <c r="V25" s="16"/>
      <c r="W25" s="20">
        <v>44470</v>
      </c>
      <c r="Y25" s="16"/>
      <c r="Z25" s="20">
        <v>44652</v>
      </c>
      <c r="AB25" s="16"/>
      <c r="AC25" s="20">
        <v>44652</v>
      </c>
      <c r="AE25" s="16"/>
      <c r="AF25" s="20">
        <v>44835</v>
      </c>
      <c r="AH25" s="16"/>
      <c r="AI25" s="20">
        <v>44835</v>
      </c>
      <c r="AK25" s="16"/>
      <c r="AL25" s="20">
        <v>45017</v>
      </c>
    </row>
    <row r="26" spans="1:38">
      <c r="A26" s="16"/>
      <c r="B26" s="20">
        <v>43952</v>
      </c>
      <c r="D26" s="16"/>
      <c r="E26" s="20">
        <v>43952</v>
      </c>
      <c r="G26" s="16"/>
      <c r="H26" s="20">
        <v>44136</v>
      </c>
      <c r="J26" s="16"/>
      <c r="K26" s="20">
        <v>44136</v>
      </c>
      <c r="M26" s="16"/>
      <c r="N26" s="20">
        <v>44317</v>
      </c>
      <c r="P26" s="16"/>
      <c r="Q26" s="20">
        <v>44317</v>
      </c>
      <c r="S26" s="16"/>
      <c r="T26" s="20">
        <v>44501</v>
      </c>
      <c r="V26" s="16"/>
      <c r="W26" s="20">
        <v>44501</v>
      </c>
      <c r="Y26" s="16"/>
      <c r="Z26" s="20">
        <v>44682</v>
      </c>
      <c r="AB26" s="16"/>
      <c r="AC26" s="20">
        <v>44682</v>
      </c>
      <c r="AE26" s="16"/>
      <c r="AF26" s="20">
        <v>44866</v>
      </c>
      <c r="AH26" s="16"/>
      <c r="AI26" s="20">
        <v>44866</v>
      </c>
      <c r="AK26" s="16"/>
      <c r="AL26" s="20">
        <v>45047</v>
      </c>
    </row>
    <row r="27" spans="1:38">
      <c r="A27" s="16"/>
      <c r="B27" s="20">
        <v>43983</v>
      </c>
      <c r="D27" s="16"/>
      <c r="E27" s="20">
        <v>43983</v>
      </c>
      <c r="G27" s="16"/>
      <c r="H27" s="20">
        <v>44166</v>
      </c>
      <c r="J27" s="16"/>
      <c r="K27" s="20">
        <v>44166</v>
      </c>
      <c r="M27" s="16"/>
      <c r="N27" s="20">
        <v>44348</v>
      </c>
      <c r="P27" s="16"/>
      <c r="Q27" s="20">
        <v>44348</v>
      </c>
      <c r="S27" s="16"/>
      <c r="T27" s="20">
        <v>44531</v>
      </c>
      <c r="V27" s="16"/>
      <c r="W27" s="20">
        <v>44531</v>
      </c>
      <c r="Y27" s="16"/>
      <c r="Z27" s="20">
        <v>44713</v>
      </c>
      <c r="AB27" s="16"/>
      <c r="AC27" s="20">
        <v>44713</v>
      </c>
      <c r="AE27" s="16"/>
      <c r="AF27" s="20">
        <v>44896</v>
      </c>
      <c r="AH27" s="16"/>
      <c r="AI27" s="20">
        <v>44896</v>
      </c>
      <c r="AK27" s="16"/>
      <c r="AL27" s="20">
        <v>45078</v>
      </c>
    </row>
    <row r="28" spans="1:38">
      <c r="A28" s="16"/>
      <c r="B28" s="20">
        <v>44013</v>
      </c>
      <c r="D28" s="16"/>
      <c r="E28" s="20">
        <v>44013</v>
      </c>
      <c r="G28" s="16"/>
      <c r="H28" s="20">
        <v>44197</v>
      </c>
      <c r="J28" s="16"/>
      <c r="K28" s="20">
        <v>44197</v>
      </c>
      <c r="M28" s="16"/>
      <c r="N28" s="20">
        <v>44378</v>
      </c>
      <c r="P28" s="16"/>
      <c r="Q28" s="20">
        <v>44378</v>
      </c>
      <c r="S28" s="16"/>
      <c r="T28" s="20">
        <v>44562</v>
      </c>
      <c r="V28" s="16"/>
      <c r="W28" s="20">
        <v>44562</v>
      </c>
      <c r="Y28" s="16"/>
      <c r="Z28" s="20">
        <v>44743</v>
      </c>
      <c r="AB28" s="16"/>
      <c r="AC28" s="20">
        <v>44743</v>
      </c>
      <c r="AE28" s="16"/>
      <c r="AF28" s="20">
        <v>44927</v>
      </c>
      <c r="AH28" s="16"/>
      <c r="AI28" s="20">
        <v>44927</v>
      </c>
      <c r="AK28" s="16"/>
      <c r="AL28" s="20">
        <v>45108</v>
      </c>
    </row>
    <row r="29" spans="1:38">
      <c r="A29" s="16"/>
      <c r="B29" s="20">
        <v>44044</v>
      </c>
      <c r="D29" s="16"/>
      <c r="E29" s="20">
        <v>44044</v>
      </c>
      <c r="G29" s="16"/>
      <c r="H29" s="20">
        <v>44228</v>
      </c>
      <c r="J29" s="16"/>
      <c r="K29" s="20">
        <v>44228</v>
      </c>
      <c r="M29" s="16"/>
      <c r="N29" s="20">
        <v>44409</v>
      </c>
      <c r="P29" s="16"/>
      <c r="Q29" s="20">
        <v>44409</v>
      </c>
      <c r="S29" s="16"/>
      <c r="T29" s="20">
        <v>44593</v>
      </c>
      <c r="V29" s="16"/>
      <c r="W29" s="20">
        <v>44593</v>
      </c>
      <c r="Y29" s="16"/>
      <c r="Z29" s="20">
        <v>44774</v>
      </c>
      <c r="AB29" s="16"/>
      <c r="AC29" s="20">
        <v>44774</v>
      </c>
      <c r="AE29" s="16"/>
      <c r="AF29" s="20">
        <v>44958</v>
      </c>
      <c r="AH29" s="16"/>
      <c r="AI29" s="20">
        <v>44958</v>
      </c>
      <c r="AK29" s="16"/>
      <c r="AL29" s="20">
        <v>45139</v>
      </c>
    </row>
    <row r="30" spans="1:38" ht="15.75" thickBot="1">
      <c r="A30" s="18"/>
      <c r="B30" s="22">
        <v>44075</v>
      </c>
      <c r="C30" s="23"/>
      <c r="D30" s="18"/>
      <c r="E30" s="22">
        <v>44075</v>
      </c>
      <c r="F30" s="23"/>
      <c r="G30" s="18"/>
      <c r="H30" s="22">
        <v>44256</v>
      </c>
      <c r="I30" s="23"/>
      <c r="J30" s="18"/>
      <c r="K30" s="22">
        <v>44256</v>
      </c>
      <c r="L30" s="23"/>
      <c r="M30" s="18"/>
      <c r="N30" s="22">
        <v>44440</v>
      </c>
      <c r="O30" s="23"/>
      <c r="P30" s="18"/>
      <c r="Q30" s="22">
        <v>44440</v>
      </c>
      <c r="R30" s="23"/>
      <c r="S30" s="18"/>
      <c r="T30" s="22">
        <v>44621</v>
      </c>
      <c r="U30" s="23"/>
      <c r="V30" s="18"/>
      <c r="W30" s="22">
        <v>44621</v>
      </c>
      <c r="X30" s="23"/>
      <c r="Y30" s="18"/>
      <c r="Z30" s="22">
        <v>44805</v>
      </c>
      <c r="AA30" s="23"/>
      <c r="AB30" s="18"/>
      <c r="AC30" s="22">
        <v>44805</v>
      </c>
      <c r="AD30" s="23"/>
      <c r="AE30" s="18"/>
      <c r="AF30" s="22">
        <v>44986</v>
      </c>
      <c r="AG30" s="23"/>
      <c r="AH30" s="18"/>
      <c r="AI30" s="22">
        <v>44986</v>
      </c>
      <c r="AJ30" s="23"/>
      <c r="AK30" s="18"/>
      <c r="AL30" s="22">
        <v>45170</v>
      </c>
    </row>
    <row r="31" spans="1:38">
      <c r="A31" s="16"/>
      <c r="B31" s="16"/>
      <c r="D31" s="16"/>
      <c r="E31" s="20">
        <v>44105</v>
      </c>
      <c r="F31" s="16"/>
      <c r="G31" s="16"/>
      <c r="H31" s="16"/>
      <c r="J31" s="16"/>
      <c r="K31" s="20">
        <v>44287</v>
      </c>
      <c r="L31" s="16"/>
      <c r="M31" s="16"/>
      <c r="N31" s="16"/>
      <c r="P31" s="16"/>
      <c r="Q31" s="20">
        <v>44470</v>
      </c>
      <c r="R31" s="16"/>
      <c r="S31" s="16"/>
      <c r="T31" s="16"/>
      <c r="V31" s="16"/>
      <c r="W31" s="20">
        <v>44652</v>
      </c>
      <c r="X31" s="16"/>
      <c r="Y31" s="16"/>
      <c r="Z31" s="16"/>
      <c r="AB31" s="16"/>
      <c r="AC31" s="20">
        <v>44835</v>
      </c>
      <c r="AD31" s="16"/>
      <c r="AE31" s="16"/>
      <c r="AF31" s="16"/>
      <c r="AH31" s="16"/>
      <c r="AI31" s="20">
        <v>45017</v>
      </c>
      <c r="AJ31" s="16"/>
      <c r="AK31" s="16"/>
      <c r="AL31" s="16"/>
    </row>
    <row r="32" spans="1:38">
      <c r="A32" s="16"/>
      <c r="B32" s="16"/>
      <c r="D32" s="16"/>
      <c r="E32" s="20">
        <v>44136</v>
      </c>
      <c r="F32" s="16"/>
      <c r="G32" s="16"/>
      <c r="H32" s="16"/>
      <c r="J32" s="16"/>
      <c r="K32" s="20">
        <v>44317</v>
      </c>
      <c r="L32" s="16"/>
      <c r="M32" s="16"/>
      <c r="N32" s="16"/>
      <c r="P32" s="16"/>
      <c r="Q32" s="20">
        <v>44501</v>
      </c>
      <c r="R32" s="16"/>
      <c r="S32" s="16"/>
      <c r="T32" s="16"/>
      <c r="V32" s="16"/>
      <c r="W32" s="20">
        <v>44682</v>
      </c>
      <c r="X32" s="16"/>
      <c r="Y32" s="16"/>
      <c r="Z32" s="16"/>
      <c r="AB32" s="16"/>
      <c r="AC32" s="20">
        <v>44866</v>
      </c>
      <c r="AD32" s="16"/>
      <c r="AE32" s="16"/>
      <c r="AF32" s="16"/>
      <c r="AH32" s="16"/>
      <c r="AI32" s="20">
        <v>45047</v>
      </c>
      <c r="AJ32" s="16"/>
      <c r="AK32" s="16"/>
      <c r="AL32" s="16"/>
    </row>
    <row r="33" spans="1:38">
      <c r="A33" s="16"/>
      <c r="B33" s="16"/>
      <c r="D33" s="16"/>
      <c r="E33" s="20">
        <v>44166</v>
      </c>
      <c r="F33" s="16"/>
      <c r="G33" s="16"/>
      <c r="H33" s="16"/>
      <c r="J33" s="16"/>
      <c r="K33" s="20">
        <v>44348</v>
      </c>
      <c r="L33" s="16"/>
      <c r="M33" s="16"/>
      <c r="N33" s="16"/>
      <c r="P33" s="16"/>
      <c r="Q33" s="20">
        <v>44531</v>
      </c>
      <c r="R33" s="16"/>
      <c r="S33" s="16"/>
      <c r="T33" s="16"/>
      <c r="V33" s="16"/>
      <c r="W33" s="20">
        <v>44713</v>
      </c>
      <c r="X33" s="16"/>
      <c r="Y33" s="16"/>
      <c r="Z33" s="16"/>
      <c r="AB33" s="16"/>
      <c r="AC33" s="20">
        <v>44896</v>
      </c>
      <c r="AD33" s="16"/>
      <c r="AE33" s="16"/>
      <c r="AF33" s="16"/>
      <c r="AH33" s="16"/>
      <c r="AI33" s="20">
        <v>45078</v>
      </c>
      <c r="AJ33" s="16"/>
      <c r="AK33" s="16"/>
      <c r="AL33" s="16"/>
    </row>
    <row r="34" spans="1:38">
      <c r="A34" s="16"/>
      <c r="B34" s="16"/>
      <c r="D34" s="16"/>
      <c r="E34" s="20">
        <v>44197</v>
      </c>
      <c r="F34" s="16"/>
      <c r="G34" s="16"/>
      <c r="H34" s="16"/>
      <c r="J34" s="16"/>
      <c r="K34" s="20">
        <v>44378</v>
      </c>
      <c r="L34" s="16"/>
      <c r="M34" s="16"/>
      <c r="N34" s="16"/>
      <c r="P34" s="16"/>
      <c r="Q34" s="20">
        <v>44562</v>
      </c>
      <c r="R34" s="16"/>
      <c r="S34" s="16"/>
      <c r="T34" s="16"/>
      <c r="V34" s="16"/>
      <c r="W34" s="20">
        <v>44743</v>
      </c>
      <c r="X34" s="16"/>
      <c r="Y34" s="16"/>
      <c r="Z34" s="16"/>
      <c r="AB34" s="16"/>
      <c r="AC34" s="20">
        <v>44927</v>
      </c>
      <c r="AD34" s="16"/>
      <c r="AE34" s="16"/>
      <c r="AF34" s="16"/>
      <c r="AH34" s="16"/>
      <c r="AI34" s="20">
        <v>45108</v>
      </c>
      <c r="AJ34" s="16"/>
      <c r="AK34" s="16"/>
      <c r="AL34" s="16"/>
    </row>
    <row r="35" spans="1:38">
      <c r="A35" s="16"/>
      <c r="B35" s="16"/>
      <c r="D35" s="16"/>
      <c r="E35" s="20">
        <v>44228</v>
      </c>
      <c r="F35" s="16"/>
      <c r="G35" s="16"/>
      <c r="H35" s="16"/>
      <c r="J35" s="16"/>
      <c r="K35" s="20">
        <v>44409</v>
      </c>
      <c r="L35" s="16"/>
      <c r="M35" s="16"/>
      <c r="N35" s="16"/>
      <c r="P35" s="16"/>
      <c r="Q35" s="20">
        <v>44593</v>
      </c>
      <c r="R35" s="16"/>
      <c r="S35" s="16"/>
      <c r="T35" s="16"/>
      <c r="V35" s="16"/>
      <c r="W35" s="20">
        <v>44774</v>
      </c>
      <c r="X35" s="16"/>
      <c r="Y35" s="16"/>
      <c r="Z35" s="16"/>
      <c r="AB35" s="16"/>
      <c r="AC35" s="20">
        <v>44958</v>
      </c>
      <c r="AD35" s="16"/>
      <c r="AE35" s="16"/>
      <c r="AF35" s="16"/>
      <c r="AH35" s="16"/>
      <c r="AI35" s="20">
        <v>45139</v>
      </c>
      <c r="AJ35" s="16"/>
      <c r="AK35" s="16"/>
      <c r="AL35" s="16"/>
    </row>
    <row r="36" spans="1:38" ht="15.75" thickBot="1">
      <c r="A36" s="18"/>
      <c r="B36" s="18"/>
      <c r="C36" s="23"/>
      <c r="D36" s="18"/>
      <c r="E36" s="22">
        <v>44256</v>
      </c>
      <c r="F36" s="18"/>
      <c r="G36" s="18"/>
      <c r="H36" s="18"/>
      <c r="I36" s="23"/>
      <c r="J36" s="18"/>
      <c r="K36" s="22">
        <v>44440</v>
      </c>
      <c r="L36" s="18"/>
      <c r="M36" s="18"/>
      <c r="N36" s="18"/>
      <c r="O36" s="23"/>
      <c r="P36" s="18"/>
      <c r="Q36" s="22">
        <v>44621</v>
      </c>
      <c r="R36" s="18"/>
      <c r="S36" s="18"/>
      <c r="T36" s="18"/>
      <c r="U36" s="23"/>
      <c r="V36" s="18"/>
      <c r="W36" s="22">
        <v>44805</v>
      </c>
      <c r="X36" s="18"/>
      <c r="Y36" s="18"/>
      <c r="Z36" s="18"/>
      <c r="AA36" s="23"/>
      <c r="AB36" s="18"/>
      <c r="AC36" s="22">
        <v>44986</v>
      </c>
      <c r="AD36" s="18"/>
      <c r="AE36" s="18"/>
      <c r="AF36" s="18"/>
      <c r="AG36" s="23"/>
      <c r="AH36" s="18"/>
      <c r="AI36" s="22">
        <v>45170</v>
      </c>
      <c r="AJ36" s="18"/>
      <c r="AK36" s="18"/>
      <c r="AL36" s="18"/>
    </row>
    <row r="39" spans="1:38">
      <c r="A39" s="43" t="s">
        <v>74</v>
      </c>
      <c r="B39" s="44">
        <f ca="1">TODAY()</f>
        <v>43298</v>
      </c>
      <c r="C39" s="43" t="str">
        <f ca="1">CONCATENATE(LEFT(TEXT(B39, "mmmm"),3), "-", RIGHT(TEXT(B39, "yyyy"),2))</f>
        <v>Jul-18</v>
      </c>
      <c r="D39" s="43"/>
      <c r="E39" s="43"/>
    </row>
    <row r="40" spans="1:38">
      <c r="A40" s="43"/>
      <c r="B40" s="43"/>
      <c r="C40" s="43">
        <f ca="1">IF(DAY(B39)&lt;7, HLOOKUP(C39,A1:AL2,2,FALSE), HLOOKUP(C39,A1:AL2,2,FALSE) +1)</f>
        <v>104</v>
      </c>
      <c r="D40" s="43"/>
      <c r="E40" s="43"/>
    </row>
    <row r="41" spans="1:38">
      <c r="A41" s="43"/>
      <c r="B41" s="43"/>
      <c r="C41" s="43"/>
      <c r="D41" s="43"/>
      <c r="E41" s="43"/>
    </row>
    <row r="42" spans="1:38">
      <c r="A42" s="43"/>
      <c r="B42" s="43"/>
      <c r="C42" s="43"/>
      <c r="D42" s="43"/>
      <c r="E42" s="43"/>
    </row>
    <row r="43" spans="1:38">
      <c r="A43" s="43"/>
      <c r="B43" s="43"/>
      <c r="C43" s="43"/>
      <c r="D43" s="43"/>
      <c r="E43" s="43"/>
    </row>
    <row r="44" spans="1:38">
      <c r="A44" s="43"/>
      <c r="B44" s="43"/>
      <c r="C44" s="43"/>
      <c r="D44" s="43"/>
      <c r="E44" s="43"/>
    </row>
  </sheetData>
  <sheetProtection algorithmName="SHA-512" hashValue="3a8sz9iMR4MlHKPrZqns0iLFdgtboRVjhR/f59HW3Ueb3O11Qh7CoWxu0ROTaQozUyawHkTJ8SaCznpOtM9qrw==" saltValue="NHVS3SMS6skGQ2qlBLQwfg==" spinCount="100000" sheet="1" objects="1" scenarios="1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23"/>
  <sheetViews>
    <sheetView zoomScale="85" zoomScaleNormal="85" workbookViewId="0">
      <selection activeCell="E9" sqref="E9"/>
    </sheetView>
  </sheetViews>
  <sheetFormatPr defaultRowHeight="15"/>
  <cols>
    <col min="1" max="1" width="10.7109375" style="21" bestFit="1" customWidth="1"/>
    <col min="2" max="2" width="12.7109375" style="21" bestFit="1" customWidth="1"/>
    <col min="3" max="6" width="10.7109375" style="21" bestFit="1" customWidth="1"/>
    <col min="7" max="7" width="9.140625" style="21"/>
    <col min="8" max="8" width="16" style="21" bestFit="1" customWidth="1"/>
    <col min="9" max="9" width="10.7109375" style="21" bestFit="1" customWidth="1"/>
    <col min="10" max="10" width="14.5703125" style="21" bestFit="1" customWidth="1"/>
    <col min="11" max="12" width="10.7109375" style="21" bestFit="1" customWidth="1"/>
    <col min="13" max="13" width="9.140625" style="21"/>
    <col min="14" max="15" width="10.7109375" style="21" hidden="1" customWidth="1"/>
    <col min="16" max="16" width="9.140625" style="21"/>
    <col min="17" max="18" width="10.7109375" style="21" bestFit="1" customWidth="1"/>
    <col min="19" max="19" width="9.140625" style="21"/>
    <col min="20" max="21" width="10.7109375" style="21" bestFit="1" customWidth="1"/>
    <col min="22" max="22" width="9.140625" style="21"/>
    <col min="23" max="24" width="10.7109375" style="21" bestFit="1" customWidth="1"/>
    <col min="25" max="16384" width="9.140625" style="21"/>
  </cols>
  <sheetData>
    <row r="1" spans="1:25" s="24" customFormat="1">
      <c r="B1" s="24" t="s">
        <v>65</v>
      </c>
      <c r="D1" s="24" t="s">
        <v>66</v>
      </c>
      <c r="E1" s="24" t="s">
        <v>67</v>
      </c>
      <c r="H1" s="25" t="s">
        <v>46</v>
      </c>
      <c r="J1" s="25" t="s">
        <v>48</v>
      </c>
      <c r="L1" s="25" t="s">
        <v>69</v>
      </c>
    </row>
    <row r="2" spans="1:25">
      <c r="A2" s="26" t="s">
        <v>64</v>
      </c>
      <c r="B2" s="27">
        <f ca="1">TODAY()</f>
        <v>43298</v>
      </c>
      <c r="C2" s="28"/>
      <c r="D2" s="29">
        <f ca="1">IF(DAY(B2)&lt;7,EOMONTH(B2, 0),EOMONTH(B2,1))</f>
        <v>43343</v>
      </c>
      <c r="E2" s="29">
        <f ca="1">IF(DAY(B2)&lt;7, EOMONTH(B2,1), EOMONTH(B2,2))</f>
        <v>43373</v>
      </c>
      <c r="F2" s="28"/>
      <c r="G2" s="24"/>
      <c r="H2" s="28" t="s">
        <v>45</v>
      </c>
      <c r="I2" s="28"/>
      <c r="J2" s="25" t="s">
        <v>49</v>
      </c>
      <c r="K2" s="28"/>
      <c r="L2" s="28" t="s">
        <v>70</v>
      </c>
      <c r="N2" s="30">
        <v>2300</v>
      </c>
      <c r="O2" s="30">
        <v>2300</v>
      </c>
      <c r="Y2" s="24"/>
    </row>
    <row r="3" spans="1:25">
      <c r="B3" s="28"/>
      <c r="C3" s="28"/>
      <c r="D3" s="29">
        <f ca="1">IF(DAY(B2)&lt;7, EOMONTH(B2,0)+1, EOMONTH(B2,1)+1)</f>
        <v>43344</v>
      </c>
      <c r="E3" s="29"/>
      <c r="F3" s="28"/>
      <c r="H3" s="28"/>
      <c r="I3" s="28"/>
      <c r="J3" s="21" t="s">
        <v>50</v>
      </c>
      <c r="K3" s="28"/>
      <c r="L3" s="28" t="s">
        <v>71</v>
      </c>
      <c r="N3" s="31">
        <v>300</v>
      </c>
      <c r="O3" s="31"/>
    </row>
    <row r="4" spans="1:25">
      <c r="B4" s="28"/>
      <c r="C4" s="28"/>
      <c r="E4" s="28"/>
      <c r="F4" s="28"/>
      <c r="H4" s="28"/>
      <c r="J4" s="21" t="s">
        <v>51</v>
      </c>
      <c r="L4" s="21" t="s">
        <v>72</v>
      </c>
      <c r="N4" s="31">
        <v>700</v>
      </c>
      <c r="O4" s="31"/>
    </row>
    <row r="5" spans="1:25">
      <c r="B5" s="28"/>
      <c r="C5" s="28"/>
      <c r="E5" s="28"/>
      <c r="F5" s="28"/>
      <c r="H5" s="28"/>
      <c r="J5" s="21" t="s">
        <v>52</v>
      </c>
      <c r="L5" s="21" t="s">
        <v>57</v>
      </c>
      <c r="N5" s="31">
        <v>1100</v>
      </c>
      <c r="O5" s="31"/>
    </row>
    <row r="6" spans="1:25">
      <c r="B6" s="28"/>
      <c r="C6" s="28"/>
      <c r="E6" s="28"/>
      <c r="F6" s="28"/>
      <c r="J6" s="21" t="s">
        <v>53</v>
      </c>
      <c r="L6" s="21" t="s">
        <v>73</v>
      </c>
      <c r="N6" s="31">
        <v>1500</v>
      </c>
      <c r="O6" s="31"/>
    </row>
    <row r="7" spans="1:25">
      <c r="B7" s="28"/>
      <c r="C7" s="28"/>
      <c r="E7" s="28"/>
      <c r="F7" s="28"/>
      <c r="J7" s="21" t="s">
        <v>54</v>
      </c>
      <c r="N7" s="31">
        <v>1900</v>
      </c>
      <c r="O7" s="31"/>
    </row>
    <row r="8" spans="1:25">
      <c r="A8" s="24"/>
      <c r="B8" s="28"/>
      <c r="C8" s="28"/>
      <c r="D8" s="24"/>
      <c r="E8" s="28"/>
      <c r="F8" s="28"/>
      <c r="G8" s="24"/>
      <c r="H8" s="28"/>
      <c r="I8" s="28"/>
      <c r="J8" s="25" t="s">
        <v>55</v>
      </c>
      <c r="K8" s="28"/>
      <c r="L8" s="28"/>
      <c r="N8" s="31"/>
      <c r="O8" s="31"/>
    </row>
    <row r="9" spans="1:25">
      <c r="B9" s="28"/>
      <c r="C9" s="28"/>
      <c r="E9" s="28"/>
      <c r="F9" s="28"/>
      <c r="H9" s="28"/>
      <c r="I9" s="28"/>
      <c r="J9" s="25" t="s">
        <v>56</v>
      </c>
      <c r="K9" s="28"/>
      <c r="L9" s="28"/>
    </row>
    <row r="10" spans="1:25">
      <c r="B10" s="28"/>
      <c r="E10" s="28"/>
      <c r="H10" s="28"/>
      <c r="J10" s="25" t="s">
        <v>68</v>
      </c>
    </row>
    <row r="11" spans="1:25">
      <c r="B11" s="28"/>
      <c r="E11" s="28"/>
      <c r="H11" s="28"/>
      <c r="J11" s="25" t="s">
        <v>21</v>
      </c>
    </row>
    <row r="12" spans="1:25">
      <c r="A12" s="28"/>
      <c r="C12" s="28"/>
      <c r="D12" s="28"/>
      <c r="E12" s="28"/>
    </row>
    <row r="13" spans="1:25">
      <c r="C13" s="28"/>
      <c r="E13" s="28"/>
    </row>
    <row r="23" spans="7:7">
      <c r="G23" s="21" t="str">
        <f>IF($D$7="TO connection",'Drop down boxes'!$J$1:$J$11,IF($D$7="DNO connection",'Drop down boxes'!$L$1:$L$6,""))</f>
        <v/>
      </c>
    </row>
  </sheetData>
  <sheetProtection algorithmName="SHA-512" hashValue="CvICmtA6yxZxLhGbu1L0A1SYhZlxBBySP3wYYOKj0HR//VwpwcPyYYTGvkxfxnkcRbWsAqypQmR8Jz/nSUwvJg==" saltValue="T5n4IOMkmSzpdD6OfrTM2A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Submission Sheet</vt:lpstr>
      <vt:lpstr>Auto</vt:lpstr>
      <vt:lpstr>Calendar</vt:lpstr>
      <vt:lpstr>Drop down boxes</vt:lpstr>
      <vt:lpstr>EFA</vt:lpstr>
      <vt:lpstr>FolderPath</vt:lpstr>
      <vt:lpstr>Mar_18.END</vt:lpstr>
      <vt:lpstr>Mar_18.START</vt:lpstr>
      <vt:lpstr>Oct_18.END</vt:lpstr>
      <vt:lpstr>Oct_18.START</vt:lpstr>
      <vt:lpstr>TenderNr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Rice, Andrew</dc:creator>
  <cp:lastModifiedBy>National Grid</cp:lastModifiedBy>
  <cp:lastPrinted>2018-07-17T09:53:58Z</cp:lastPrinted>
  <dcterms:created xsi:type="dcterms:W3CDTF">2018-07-17T09:52:34Z</dcterms:created>
  <dcterms:modified xsi:type="dcterms:W3CDTF">2018-07-17T13:13:02Z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-1166467069</vt:i4>
  </property>
  <property fmtid="{D5CDD505-2E9C-101B-9397-08002B2CF9AE}" pid="3" name="_NewReviewCycle">
    <vt:lpwstr/>
  </property>
  <property fmtid="{D5CDD505-2E9C-101B-9397-08002B2CF9AE}" pid="4" name="_EmailSubject">
    <vt:lpwstr>TR103 Post tender report - DO NOT ISSUE v3.xlsm</vt:lpwstr>
  </property>
  <property fmtid="{D5CDD505-2E9C-101B-9397-08002B2CF9AE}" pid="5" name="_AuthorEmail">
    <vt:lpwstr>Natalie.Boahene@nationalgrid.com</vt:lpwstr>
  </property>
  <property fmtid="{D5CDD505-2E9C-101B-9397-08002B2CF9AE}" pid="6" name="_AuthorEmailDisplayName">
    <vt:lpwstr>Boahene, Natalie</vt:lpwstr>
  </property>
  <property fmtid="{D5CDD505-2E9C-101B-9397-08002B2CF9AE}" pid="7" name="_ReviewingToolsShownOnce">
    <vt:lpwstr/>
  </property>
</Properties>
</file>